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t\Documents\Github\2050-Energy-Estimate\Graph Data\"/>
    </mc:Choice>
  </mc:AlternateContent>
  <xr:revisionPtr revIDLastSave="0" documentId="13_ncr:1_{ABEAF479-7ECC-4AFB-ACAF-13C721EE69CA}" xr6:coauthVersionLast="45" xr6:coauthVersionMax="45" xr10:uidLastSave="{00000000-0000-0000-0000-000000000000}"/>
  <bookViews>
    <workbookView xWindow="-110" yWindow="-110" windowWidth="19420" windowHeight="11020" activeTab="1" xr2:uid="{2DD84370-BE20-0345-8547-01D6F0FC86B4}"/>
  </bookViews>
  <sheets>
    <sheet name="Background" sheetId="1" r:id="rId1"/>
    <sheet name="ALL PLOTS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13" i="2" l="1"/>
  <c r="H112" i="2" l="1" a="1"/>
  <c r="H112" i="2" s="1"/>
  <c r="I410" i="2" l="1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H412" i="2"/>
  <c r="H411" i="2"/>
  <c r="H410" i="2"/>
  <c r="I399" i="2" a="1"/>
  <c r="I399" i="2" s="1"/>
  <c r="J399" i="2" a="1"/>
  <c r="J399" i="2" s="1"/>
  <c r="K399" i="2" a="1"/>
  <c r="K399" i="2" s="1"/>
  <c r="L399" i="2" a="1"/>
  <c r="L399" i="2" s="1"/>
  <c r="M399" i="2" a="1"/>
  <c r="M399" i="2" s="1"/>
  <c r="N399" i="2" a="1"/>
  <c r="N399" i="2" s="1"/>
  <c r="O399" i="2" a="1"/>
  <c r="O399" i="2" s="1"/>
  <c r="P399" i="2" a="1"/>
  <c r="P399" i="2" s="1"/>
  <c r="Q399" i="2" a="1"/>
  <c r="Q399" i="2" s="1"/>
  <c r="R399" i="2" a="1"/>
  <c r="R399" i="2" s="1"/>
  <c r="S399" i="2" a="1"/>
  <c r="S399" i="2" s="1"/>
  <c r="T399" i="2" a="1"/>
  <c r="T399" i="2" s="1"/>
  <c r="U399" i="2" a="1"/>
  <c r="U399" i="2" s="1"/>
  <c r="V399" i="2" a="1"/>
  <c r="V399" i="2" s="1"/>
  <c r="W399" i="2" a="1"/>
  <c r="W399" i="2" s="1"/>
  <c r="X399" i="2" a="1"/>
  <c r="X399" i="2"/>
  <c r="Y399" i="2" a="1"/>
  <c r="Y399" i="2" s="1"/>
  <c r="Z399" i="2" a="1"/>
  <c r="Z399" i="2" s="1"/>
  <c r="AA399" i="2" a="1"/>
  <c r="AA399" i="2" s="1"/>
  <c r="AB399" i="2" a="1"/>
  <c r="AB399" i="2" s="1"/>
  <c r="AC399" i="2" a="1"/>
  <c r="AC399" i="2" s="1"/>
  <c r="AD399" i="2" a="1"/>
  <c r="AD399" i="2" s="1"/>
  <c r="AE399" i="2" a="1"/>
  <c r="AE399" i="2" s="1"/>
  <c r="AF399" i="2" a="1"/>
  <c r="AF399" i="2" s="1"/>
  <c r="AG399" i="2" a="1"/>
  <c r="AG399" i="2" s="1"/>
  <c r="AH399" i="2" a="1"/>
  <c r="AH399" i="2" s="1"/>
  <c r="AI399" i="2" a="1"/>
  <c r="AI399" i="2" s="1"/>
  <c r="AJ399" i="2" a="1"/>
  <c r="AJ399" i="2" s="1"/>
  <c r="AK399" i="2" a="1"/>
  <c r="AK399" i="2" s="1"/>
  <c r="AL399" i="2" a="1"/>
  <c r="AL399" i="2" s="1"/>
  <c r="AM399" i="2" a="1"/>
  <c r="AM399" i="2" s="1"/>
  <c r="H399" i="2" a="1"/>
  <c r="H399" i="2"/>
  <c r="I303" i="2" a="1"/>
  <c r="I303" i="2" s="1"/>
  <c r="J303" i="2" a="1"/>
  <c r="J303" i="2" s="1"/>
  <c r="K303" i="2" a="1"/>
  <c r="K303" i="2" s="1"/>
  <c r="L303" i="2" a="1"/>
  <c r="L303" i="2" s="1"/>
  <c r="M303" i="2" a="1"/>
  <c r="M303" i="2" s="1"/>
  <c r="N303" i="2" a="1"/>
  <c r="N303" i="2" s="1"/>
  <c r="O303" i="2" a="1"/>
  <c r="O303" i="2" s="1"/>
  <c r="P303" i="2" a="1"/>
  <c r="P303" i="2" s="1"/>
  <c r="Q303" i="2" a="1"/>
  <c r="Q303" i="2" s="1"/>
  <c r="R303" i="2" a="1"/>
  <c r="R303" i="2" s="1"/>
  <c r="S303" i="2" a="1"/>
  <c r="S303" i="2" s="1"/>
  <c r="T303" i="2" a="1"/>
  <c r="T303" i="2" s="1"/>
  <c r="U303" i="2" a="1"/>
  <c r="U303" i="2" s="1"/>
  <c r="V303" i="2" a="1"/>
  <c r="V303" i="2" s="1"/>
  <c r="W303" i="2" a="1"/>
  <c r="W303" i="2" s="1"/>
  <c r="X303" i="2" a="1"/>
  <c r="X303" i="2" s="1"/>
  <c r="Y303" i="2" a="1"/>
  <c r="Y303" i="2" s="1"/>
  <c r="Z303" i="2" a="1"/>
  <c r="Z303" i="2" s="1"/>
  <c r="AA303" i="2" a="1"/>
  <c r="AA303" i="2" s="1"/>
  <c r="AB303" i="2" a="1"/>
  <c r="AB303" i="2" s="1"/>
  <c r="AC303" i="2" a="1"/>
  <c r="AC303" i="2" s="1"/>
  <c r="AD303" i="2" a="1"/>
  <c r="AD303" i="2" s="1"/>
  <c r="AE303" i="2" a="1"/>
  <c r="AE303" i="2" s="1"/>
  <c r="AF303" i="2" a="1"/>
  <c r="AF303" i="2" s="1"/>
  <c r="AG303" i="2" a="1"/>
  <c r="AG303" i="2" s="1"/>
  <c r="AH303" i="2" a="1"/>
  <c r="AH303" i="2" s="1"/>
  <c r="AI303" i="2" a="1"/>
  <c r="AI303" i="2" s="1"/>
  <c r="AJ303" i="2" a="1"/>
  <c r="AJ303" i="2" s="1"/>
  <c r="AK303" i="2" a="1"/>
  <c r="AK303" i="2" s="1"/>
  <c r="AL303" i="2" a="1"/>
  <c r="AL303" i="2" s="1"/>
  <c r="AM303" i="2" a="1"/>
  <c r="AM303" i="2" s="1"/>
  <c r="H303" i="2" a="1"/>
  <c r="H303" i="2" s="1"/>
  <c r="I208" i="2" a="1"/>
  <c r="I208" i="2" s="1"/>
  <c r="J208" i="2" a="1"/>
  <c r="J208" i="2" s="1"/>
  <c r="K208" i="2" a="1"/>
  <c r="K208" i="2" s="1"/>
  <c r="L208" i="2" a="1"/>
  <c r="L208" i="2" s="1"/>
  <c r="M208" i="2" a="1"/>
  <c r="M208" i="2" s="1"/>
  <c r="N208" i="2" a="1"/>
  <c r="N208" i="2" s="1"/>
  <c r="O208" i="2" a="1"/>
  <c r="O208" i="2" s="1"/>
  <c r="P208" i="2" a="1"/>
  <c r="P208" i="2" s="1"/>
  <c r="Q208" i="2" a="1"/>
  <c r="Q208" i="2" s="1"/>
  <c r="R208" i="2" a="1"/>
  <c r="R208" i="2" s="1"/>
  <c r="S208" i="2" a="1"/>
  <c r="S208" i="2" s="1"/>
  <c r="T208" i="2" a="1"/>
  <c r="T208" i="2" s="1"/>
  <c r="U208" i="2" a="1"/>
  <c r="U208" i="2" s="1"/>
  <c r="V208" i="2" a="1"/>
  <c r="V208" i="2" s="1"/>
  <c r="W208" i="2" a="1"/>
  <c r="W208" i="2" s="1"/>
  <c r="X208" i="2" a="1"/>
  <c r="X208" i="2" s="1"/>
  <c r="Y208" i="2" a="1"/>
  <c r="Y208" i="2" s="1"/>
  <c r="Z208" i="2" a="1"/>
  <c r="Z208" i="2" s="1"/>
  <c r="AA208" i="2" a="1"/>
  <c r="AA208" i="2" s="1"/>
  <c r="AB208" i="2" a="1"/>
  <c r="AB208" i="2" s="1"/>
  <c r="AC208" i="2" a="1"/>
  <c r="AC208" i="2" s="1"/>
  <c r="AD208" i="2" a="1"/>
  <c r="AD208" i="2" s="1"/>
  <c r="AE208" i="2" a="1"/>
  <c r="AE208" i="2" s="1"/>
  <c r="AF208" i="2" a="1"/>
  <c r="AF208" i="2" s="1"/>
  <c r="AG208" i="2" a="1"/>
  <c r="AG208" i="2" s="1"/>
  <c r="AH208" i="2" a="1"/>
  <c r="AH208" i="2" s="1"/>
  <c r="AI208" i="2" a="1"/>
  <c r="AI208" i="2" s="1"/>
  <c r="AJ208" i="2" a="1"/>
  <c r="AJ208" i="2" s="1"/>
  <c r="AK208" i="2" a="1"/>
  <c r="AK208" i="2" s="1"/>
  <c r="AL208" i="2" a="1"/>
  <c r="AL208" i="2" s="1"/>
  <c r="AM208" i="2" a="1"/>
  <c r="AM208" i="2" s="1"/>
  <c r="H208" i="2" a="1"/>
  <c r="H208" i="2" s="1"/>
  <c r="I112" i="2" a="1"/>
  <c r="I112" i="2" s="1"/>
  <c r="J112" i="2" a="1"/>
  <c r="J112" i="2" s="1"/>
  <c r="K112" i="2" a="1"/>
  <c r="K112" i="2" s="1"/>
  <c r="L112" i="2" a="1"/>
  <c r="L112" i="2" s="1"/>
  <c r="M112" i="2" a="1"/>
  <c r="M112" i="2" s="1"/>
  <c r="N112" i="2" a="1"/>
  <c r="N112" i="2" s="1"/>
  <c r="O112" i="2" a="1"/>
  <c r="O112" i="2" s="1"/>
  <c r="P112" i="2" a="1"/>
  <c r="P112" i="2" s="1"/>
  <c r="Q112" i="2" a="1"/>
  <c r="Q112" i="2" s="1"/>
  <c r="R112" i="2" a="1"/>
  <c r="R112" i="2" s="1"/>
  <c r="S112" i="2" a="1"/>
  <c r="S112" i="2" s="1"/>
  <c r="T112" i="2" a="1"/>
  <c r="T112" i="2" s="1"/>
  <c r="U112" i="2" a="1"/>
  <c r="U112" i="2" s="1"/>
  <c r="V112" i="2" a="1"/>
  <c r="V112" i="2" s="1"/>
  <c r="W112" i="2" a="1"/>
  <c r="W112" i="2" s="1"/>
  <c r="X112" i="2" a="1"/>
  <c r="X112" i="2" s="1"/>
  <c r="Y112" i="2" a="1"/>
  <c r="Y112" i="2" s="1"/>
  <c r="Z112" i="2" a="1"/>
  <c r="Z112" i="2" s="1"/>
  <c r="AA112" i="2" a="1"/>
  <c r="AA112" i="2" s="1"/>
  <c r="AB112" i="2" a="1"/>
  <c r="AB112" i="2" s="1"/>
  <c r="AC112" i="2" a="1"/>
  <c r="AC112" i="2" s="1"/>
  <c r="AD112" i="2" a="1"/>
  <c r="AD112" i="2" s="1"/>
  <c r="AE112" i="2" a="1"/>
  <c r="AE112" i="2" s="1"/>
  <c r="AF112" i="2" a="1"/>
  <c r="AF112" i="2" s="1"/>
  <c r="AG112" i="2" a="1"/>
  <c r="AG112" i="2" s="1"/>
  <c r="AH112" i="2" a="1"/>
  <c r="AH112" i="2" s="1"/>
  <c r="AI112" i="2" a="1"/>
  <c r="AI112" i="2" s="1"/>
  <c r="AJ112" i="2" a="1"/>
  <c r="AJ112" i="2" s="1"/>
  <c r="AK112" i="2" a="1"/>
  <c r="AK112" i="2" s="1"/>
  <c r="AL112" i="2" a="1"/>
  <c r="AL112" i="2" s="1"/>
  <c r="AM112" i="2" a="1"/>
  <c r="AM112" i="2" s="1"/>
  <c r="S113" i="2" l="1"/>
  <c r="S418" i="2" s="1"/>
  <c r="O400" i="2"/>
  <c r="O421" i="2" s="1"/>
  <c r="AE400" i="2"/>
  <c r="AE421" i="2" s="1"/>
  <c r="I400" i="2"/>
  <c r="I421" i="2" s="1"/>
  <c r="H400" i="2"/>
  <c r="H421" i="2" s="1"/>
  <c r="AJ400" i="2"/>
  <c r="AJ421" i="2" s="1"/>
  <c r="AF400" i="2"/>
  <c r="AF421" i="2" s="1"/>
  <c r="AB400" i="2"/>
  <c r="AB421" i="2" s="1"/>
  <c r="X400" i="2"/>
  <c r="X421" i="2" s="1"/>
  <c r="T400" i="2"/>
  <c r="T421" i="2" s="1"/>
  <c r="P400" i="2"/>
  <c r="P421" i="2" s="1"/>
  <c r="L400" i="2"/>
  <c r="L421" i="2" s="1"/>
  <c r="AM400" i="2"/>
  <c r="AM421" i="2" s="1"/>
  <c r="AI400" i="2"/>
  <c r="AI421" i="2" s="1"/>
  <c r="AA400" i="2"/>
  <c r="AA421" i="2" s="1"/>
  <c r="W400" i="2"/>
  <c r="W421" i="2" s="1"/>
  <c r="S400" i="2"/>
  <c r="S421" i="2" s="1"/>
  <c r="K400" i="2"/>
  <c r="K421" i="2" s="1"/>
  <c r="AL400" i="2"/>
  <c r="AL421" i="2" s="1"/>
  <c r="AH400" i="2"/>
  <c r="AH421" i="2" s="1"/>
  <c r="AD400" i="2"/>
  <c r="AD421" i="2" s="1"/>
  <c r="Z400" i="2"/>
  <c r="Z421" i="2" s="1"/>
  <c r="V400" i="2"/>
  <c r="V421" i="2" s="1"/>
  <c r="R400" i="2"/>
  <c r="R421" i="2" s="1"/>
  <c r="N400" i="2"/>
  <c r="N421" i="2" s="1"/>
  <c r="J400" i="2"/>
  <c r="J421" i="2" s="1"/>
  <c r="AK400" i="2"/>
  <c r="AK421" i="2" s="1"/>
  <c r="AG400" i="2"/>
  <c r="AG421" i="2" s="1"/>
  <c r="AC400" i="2"/>
  <c r="AC421" i="2" s="1"/>
  <c r="Y400" i="2"/>
  <c r="Y421" i="2" s="1"/>
  <c r="U400" i="2"/>
  <c r="U421" i="2" s="1"/>
  <c r="Q400" i="2"/>
  <c r="Q421" i="2" s="1"/>
  <c r="M400" i="2"/>
  <c r="M421" i="2" s="1"/>
  <c r="L304" i="2"/>
  <c r="L420" i="2" s="1"/>
  <c r="U304" i="2"/>
  <c r="U420" i="2" s="1"/>
  <c r="K304" i="2"/>
  <c r="K420" i="2" s="1"/>
  <c r="Q304" i="2"/>
  <c r="Q420" i="2" s="1"/>
  <c r="I304" i="2"/>
  <c r="I420" i="2" s="1"/>
  <c r="AH304" i="2"/>
  <c r="AH420" i="2" s="1"/>
  <c r="AA304" i="2"/>
  <c r="AA420" i="2" s="1"/>
  <c r="J304" i="2"/>
  <c r="J420" i="2" s="1"/>
  <c r="W304" i="2"/>
  <c r="W420" i="2" s="1"/>
  <c r="M304" i="2"/>
  <c r="M420" i="2" s="1"/>
  <c r="AE304" i="2"/>
  <c r="AE420" i="2" s="1"/>
  <c r="AM304" i="2"/>
  <c r="AM420" i="2" s="1"/>
  <c r="R304" i="2"/>
  <c r="R420" i="2" s="1"/>
  <c r="AL304" i="2"/>
  <c r="AL420" i="2" s="1"/>
  <c r="Z304" i="2"/>
  <c r="Z420" i="2" s="1"/>
  <c r="O304" i="2"/>
  <c r="O420" i="2" s="1"/>
  <c r="AK304" i="2"/>
  <c r="AK420" i="2" s="1"/>
  <c r="AG304" i="2"/>
  <c r="AG420" i="2" s="1"/>
  <c r="V304" i="2"/>
  <c r="V420" i="2" s="1"/>
  <c r="N304" i="2"/>
  <c r="N420" i="2" s="1"/>
  <c r="AI304" i="2"/>
  <c r="AI420" i="2" s="1"/>
  <c r="AD304" i="2"/>
  <c r="AD420" i="2" s="1"/>
  <c r="Y304" i="2"/>
  <c r="Y420" i="2" s="1"/>
  <c r="S304" i="2"/>
  <c r="S420" i="2" s="1"/>
  <c r="AC304" i="2"/>
  <c r="AC420" i="2" s="1"/>
  <c r="H304" i="2"/>
  <c r="H420" i="2" s="1"/>
  <c r="AJ304" i="2"/>
  <c r="AJ420" i="2" s="1"/>
  <c r="AF304" i="2"/>
  <c r="AF420" i="2" s="1"/>
  <c r="AB304" i="2"/>
  <c r="AB420" i="2" s="1"/>
  <c r="X304" i="2"/>
  <c r="X420" i="2" s="1"/>
  <c r="T304" i="2"/>
  <c r="T420" i="2" s="1"/>
  <c r="P304" i="2"/>
  <c r="P420" i="2" s="1"/>
  <c r="AF209" i="2"/>
  <c r="AF419" i="2" s="1"/>
  <c r="K209" i="2"/>
  <c r="K419" i="2" s="1"/>
  <c r="H209" i="2"/>
  <c r="H419" i="2" s="1"/>
  <c r="AE209" i="2"/>
  <c r="AE419" i="2" s="1"/>
  <c r="W209" i="2"/>
  <c r="W419" i="2" s="1"/>
  <c r="S209" i="2"/>
  <c r="S419" i="2" s="1"/>
  <c r="O209" i="2"/>
  <c r="O419" i="2" s="1"/>
  <c r="AI209" i="2"/>
  <c r="AI419" i="2" s="1"/>
  <c r="Z209" i="2"/>
  <c r="Z419" i="2" s="1"/>
  <c r="R209" i="2"/>
  <c r="R419" i="2" s="1"/>
  <c r="N209" i="2"/>
  <c r="N419" i="2" s="1"/>
  <c r="AL209" i="2"/>
  <c r="AL419" i="2" s="1"/>
  <c r="AH209" i="2"/>
  <c r="AH419" i="2" s="1"/>
  <c r="AC209" i="2"/>
  <c r="AC419" i="2" s="1"/>
  <c r="Y209" i="2"/>
  <c r="Y419" i="2" s="1"/>
  <c r="U209" i="2"/>
  <c r="U419" i="2" s="1"/>
  <c r="Q209" i="2"/>
  <c r="Q419" i="2" s="1"/>
  <c r="M209" i="2"/>
  <c r="M419" i="2" s="1"/>
  <c r="I209" i="2"/>
  <c r="I419" i="2" s="1"/>
  <c r="AJ209" i="2"/>
  <c r="AJ419" i="2" s="1"/>
  <c r="AA209" i="2"/>
  <c r="AA419" i="2" s="1"/>
  <c r="AM209" i="2"/>
  <c r="AM419" i="2" s="1"/>
  <c r="AD209" i="2"/>
  <c r="AD419" i="2" s="1"/>
  <c r="V209" i="2"/>
  <c r="V419" i="2" s="1"/>
  <c r="J209" i="2"/>
  <c r="J419" i="2" s="1"/>
  <c r="AK209" i="2"/>
  <c r="AK419" i="2" s="1"/>
  <c r="AG209" i="2"/>
  <c r="AG419" i="2" s="1"/>
  <c r="AB209" i="2"/>
  <c r="AB419" i="2" s="1"/>
  <c r="X209" i="2"/>
  <c r="X419" i="2" s="1"/>
  <c r="T209" i="2"/>
  <c r="T419" i="2" s="1"/>
  <c r="P209" i="2"/>
  <c r="P419" i="2" s="1"/>
  <c r="L209" i="2"/>
  <c r="L419" i="2" s="1"/>
  <c r="H113" i="2"/>
  <c r="H418" i="2" s="1"/>
  <c r="J113" i="2" l="1"/>
  <c r="J418" i="2" s="1"/>
  <c r="N113" i="2"/>
  <c r="N418" i="2" s="1"/>
  <c r="R113" i="2"/>
  <c r="R418" i="2" s="1"/>
  <c r="V113" i="2"/>
  <c r="V418" i="2" s="1"/>
  <c r="Z113" i="2"/>
  <c r="Z418" i="2" s="1"/>
  <c r="AD113" i="2"/>
  <c r="AD418" i="2" s="1"/>
  <c r="AH113" i="2"/>
  <c r="AH418" i="2" s="1"/>
  <c r="AL113" i="2"/>
  <c r="AL418" i="2" s="1"/>
  <c r="T113" i="2"/>
  <c r="T418" i="2" s="1"/>
  <c r="AJ113" i="2"/>
  <c r="AJ418" i="2" s="1"/>
  <c r="Q113" i="2"/>
  <c r="Q418" i="2" s="1"/>
  <c r="U113" i="2"/>
  <c r="U418" i="2" s="1"/>
  <c r="AC113" i="2"/>
  <c r="AC418" i="2" s="1"/>
  <c r="AK113" i="2"/>
  <c r="AK418" i="2" s="1"/>
  <c r="K113" i="2"/>
  <c r="K418" i="2" s="1"/>
  <c r="O113" i="2"/>
  <c r="O418" i="2" s="1"/>
  <c r="W113" i="2"/>
  <c r="W418" i="2" s="1"/>
  <c r="AA113" i="2"/>
  <c r="AA418" i="2" s="1"/>
  <c r="AE113" i="2"/>
  <c r="AE418" i="2" s="1"/>
  <c r="AI113" i="2"/>
  <c r="AI418" i="2" s="1"/>
  <c r="AM113" i="2"/>
  <c r="AM418" i="2" s="1"/>
  <c r="P113" i="2"/>
  <c r="P418" i="2" s="1"/>
  <c r="X113" i="2"/>
  <c r="X418" i="2" s="1"/>
  <c r="AB113" i="2"/>
  <c r="AB418" i="2" s="1"/>
  <c r="AF113" i="2"/>
  <c r="AF418" i="2" s="1"/>
  <c r="I113" i="2"/>
  <c r="I418" i="2" s="1"/>
  <c r="M113" i="2"/>
  <c r="M418" i="2" s="1"/>
  <c r="Y113" i="2"/>
  <c r="Y418" i="2" s="1"/>
  <c r="AG113" i="2"/>
  <c r="AG418" i="2" s="1"/>
  <c r="L113" i="2"/>
  <c r="L418" i="2" s="1"/>
  <c r="G7" i="1"/>
  <c r="G123" i="1" l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91" i="1"/>
  <c r="G92" i="1"/>
  <c r="G93" i="1"/>
  <c r="G94" i="1"/>
  <c r="G95" i="1"/>
  <c r="G96" i="1"/>
  <c r="G97" i="1"/>
  <c r="G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90" i="1"/>
  <c r="I80" i="1"/>
  <c r="I81" i="1"/>
  <c r="D80" i="1"/>
  <c r="E80" i="1"/>
  <c r="F80" i="1"/>
  <c r="G80" i="1"/>
  <c r="H80" i="1"/>
  <c r="D81" i="1"/>
  <c r="E81" i="1"/>
  <c r="F81" i="1"/>
  <c r="G81" i="1"/>
  <c r="H81" i="1"/>
  <c r="C81" i="1"/>
  <c r="C80" i="1"/>
  <c r="G8" i="1"/>
  <c r="D43" i="1"/>
  <c r="F38" i="1" s="1"/>
  <c r="C43" i="1"/>
  <c r="E39" i="1" s="1"/>
  <c r="G15" i="1"/>
  <c r="G14" i="1"/>
  <c r="G13" i="1"/>
  <c r="G12" i="1"/>
  <c r="G11" i="1"/>
  <c r="G10" i="1"/>
  <c r="G9" i="1"/>
  <c r="I116" i="1" l="1"/>
  <c r="I110" i="1"/>
  <c r="I108" i="1"/>
  <c r="I104" i="1"/>
  <c r="I100" i="1"/>
  <c r="I96" i="1"/>
  <c r="I140" i="1"/>
  <c r="I136" i="1"/>
  <c r="I132" i="1"/>
  <c r="I128" i="1"/>
  <c r="I124" i="1"/>
  <c r="I120" i="1"/>
  <c r="I90" i="1"/>
  <c r="I107" i="1"/>
  <c r="I103" i="1"/>
  <c r="I99" i="1"/>
  <c r="I95" i="1"/>
  <c r="I139" i="1"/>
  <c r="I135" i="1"/>
  <c r="I131" i="1"/>
  <c r="I127" i="1"/>
  <c r="I123" i="1"/>
  <c r="I119" i="1"/>
  <c r="I115" i="1"/>
  <c r="I92" i="1"/>
  <c r="I106" i="1"/>
  <c r="I102" i="1"/>
  <c r="I98" i="1"/>
  <c r="I94" i="1"/>
  <c r="I138" i="1"/>
  <c r="I134" i="1"/>
  <c r="I130" i="1"/>
  <c r="I126" i="1"/>
  <c r="I122" i="1"/>
  <c r="I118" i="1"/>
  <c r="I114" i="1"/>
  <c r="I91" i="1"/>
  <c r="I105" i="1"/>
  <c r="I101" i="1"/>
  <c r="I97" i="1"/>
  <c r="I93" i="1"/>
  <c r="I137" i="1"/>
  <c r="I133" i="1"/>
  <c r="I129" i="1"/>
  <c r="I125" i="1"/>
  <c r="I121" i="1"/>
  <c r="I117" i="1"/>
  <c r="I113" i="1"/>
  <c r="I109" i="1"/>
  <c r="I112" i="1"/>
  <c r="I111" i="1"/>
  <c r="E41" i="1"/>
  <c r="F41" i="1"/>
  <c r="E40" i="1"/>
  <c r="F40" i="1"/>
  <c r="E38" i="1"/>
  <c r="F39" i="1"/>
  <c r="G39" i="1" s="1"/>
  <c r="E42" i="1"/>
  <c r="F42" i="1"/>
  <c r="G42" i="1" l="1"/>
  <c r="G41" i="1"/>
  <c r="F43" i="1"/>
  <c r="G40" i="1"/>
  <c r="E43" i="1"/>
  <c r="G38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<sst xmlns="http://schemas.openxmlformats.org/spreadsheetml/2006/main" count="630" uniqueCount="186">
  <si>
    <t>Electricity Production By Source</t>
  </si>
  <si>
    <t>Fossil fuels (total)</t>
  </si>
  <si>
    <t>Natural Gas</t>
  </si>
  <si>
    <t>Coal</t>
  </si>
  <si>
    <t>Petroleum (total)</t>
  </si>
  <si>
    <t>Petroleum liquids</t>
  </si>
  <si>
    <t>Petroelum coke</t>
  </si>
  <si>
    <t>Other gases</t>
  </si>
  <si>
    <t>Nuclear</t>
  </si>
  <si>
    <t>Renewables (total)</t>
  </si>
  <si>
    <t>Hydropower</t>
  </si>
  <si>
    <t>Wind</t>
  </si>
  <si>
    <t>Biomass (total)</t>
  </si>
  <si>
    <t>Wood</t>
  </si>
  <si>
    <t>Landfill gas</t>
  </si>
  <si>
    <t>Municipal solid waste (biogenic)</t>
  </si>
  <si>
    <t>Other biomass waste</t>
  </si>
  <si>
    <t>&lt;0.1%</t>
  </si>
  <si>
    <t>Solar</t>
  </si>
  <si>
    <t>Photovoltaic</t>
  </si>
  <si>
    <t>Solar thermal</t>
  </si>
  <si>
    <t>Geothermal</t>
  </si>
  <si>
    <t>Energy source</t>
  </si>
  <si>
    <t>Billion kWh</t>
  </si>
  <si>
    <t>Share of total</t>
  </si>
  <si>
    <t>Pumped storage hydropower</t>
  </si>
  <si>
    <t>Other sources</t>
  </si>
  <si>
    <t>https://www.eia.gov/tools/faqs/faq.php?id=427&amp;t=3</t>
  </si>
  <si>
    <t>Other Fossil Fuels</t>
  </si>
  <si>
    <t>Renewables</t>
  </si>
  <si>
    <t>Biomass</t>
  </si>
  <si>
    <t>All Data</t>
  </si>
  <si>
    <t>Grouped Data</t>
  </si>
  <si>
    <t>Comparison of 1990 and 2018 production</t>
  </si>
  <si>
    <t>Source</t>
  </si>
  <si>
    <t>Petroleum &amp; Others</t>
  </si>
  <si>
    <t>billion kWh</t>
  </si>
  <si>
    <t>percentage</t>
  </si>
  <si>
    <t>Total</t>
  </si>
  <si>
    <t>Difference</t>
  </si>
  <si>
    <t>https://www.eia.gov/energyexplained/electricity/electricity-in-the-us.php</t>
  </si>
  <si>
    <t>Lifetime GHG Emissions of Different Energy Sources</t>
  </si>
  <si>
    <t>Energy Source</t>
  </si>
  <si>
    <t>Life Cycle GHG Emissions gCO2e/kWh</t>
  </si>
  <si>
    <t>Bio Power</t>
  </si>
  <si>
    <t>PV</t>
  </si>
  <si>
    <t>CSP</t>
  </si>
  <si>
    <t xml:space="preserve">Hydropwer </t>
  </si>
  <si>
    <t>Ocean</t>
  </si>
  <si>
    <t>https://www.eia.gov/tools/faqs/faq.php?id=77&amp;t=11</t>
  </si>
  <si>
    <t> https://www.nrel.gov/analysis/life-cycle-assessment.html </t>
  </si>
  <si>
    <t>Current GHG Contributions</t>
  </si>
  <si>
    <t>&gt;1</t>
  </si>
  <si>
    <t>Table ES-6: U.S. Greenhouse Gas Emissions Allocated to Economic Sectors (MMT CO2 Eq.)</t>
  </si>
  <si>
    <t>Economic Sectors</t>
  </si>
  <si>
    <t xml:space="preserve">Transportation </t>
  </si>
  <si>
    <t xml:space="preserve">Electric Power Industry </t>
  </si>
  <si>
    <t xml:space="preserve">Industry </t>
  </si>
  <si>
    <t xml:space="preserve">Agriculture </t>
  </si>
  <si>
    <t xml:space="preserve">Commercial </t>
  </si>
  <si>
    <t xml:space="preserve">Residential </t>
  </si>
  <si>
    <t xml:space="preserve">U.S. Territories </t>
  </si>
  <si>
    <t xml:space="preserve">Total Emissions </t>
  </si>
  <si>
    <t>LULUCF Sector Net Total</t>
  </si>
  <si>
    <t>Net Emissions (Sources and Sinks)</t>
  </si>
  <si>
    <t>electricity/total</t>
  </si>
  <si>
    <t>electricity/net</t>
  </si>
  <si>
    <t>https://www.epa.gov/sites/production/files/2019-04/documents/us-ghg-inventory-2019-main-text.pdf</t>
  </si>
  <si>
    <t>Name</t>
  </si>
  <si>
    <t>Average retail price (cents/kWh)</t>
  </si>
  <si>
    <t>Net summer capacity (MW)</t>
  </si>
  <si>
    <t>Net generation (MWh)</t>
  </si>
  <si>
    <t>Total retail sales (MWh)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</si>
  <si>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</si>
  <si>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</si>
  <si>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</si>
  <si>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</si>
  <si>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</si>
  <si>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</si>
  <si>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</si>
  <si>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</si>
  <si>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</si>
  <si>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</si>
  <si>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</si>
  <si>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</si>
  <si>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</si>
  <si>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</si>
  <si>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</si>
  <si>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</si>
  <si>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</si>
  <si>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</si>
  <si>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</si>
  <si>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</si>
  <si>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</si>
  <si>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</si>
  <si>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</si>
  <si>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</si>
  <si>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</si>
  <si>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</si>
  <si>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</si>
  <si>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</si>
  <si>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</si>
  <si>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</si>
  <si>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</si>
  <si>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</si>
  <si>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</si>
  <si>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</si>
  <si>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</si>
  <si>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</si>
  <si>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</si>
  <si>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</si>
  <si>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</si>
  <si>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</si>
  <si>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</si>
  <si>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</si>
  <si>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</si>
  <si>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</si>
  <si>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</si>
  <si>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</si>
  <si>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</si>
  <si>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</si>
  <si>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</si>
  <si>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</si>
  <si>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</si>
  <si>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 Total</t>
  </si>
  <si>
    <t>US Electricity Data by State (2018 data)</t>
  </si>
  <si>
    <t>https://www.eia.gov/electricity/state/</t>
  </si>
  <si>
    <t xml:space="preserve"> percent of generation </t>
  </si>
  <si>
    <t xml:space="preserve">cumulative </t>
  </si>
  <si>
    <t>-</t>
  </si>
  <si>
    <t>generation rank</t>
  </si>
  <si>
    <t>Year</t>
  </si>
  <si>
    <t>Petroleum</t>
  </si>
  <si>
    <t>Other Gases</t>
  </si>
  <si>
    <t>Solar PV</t>
  </si>
  <si>
    <t>https://www.eia.gov/totalenergy/data/monthly/pdf/sec7_5.pdf</t>
  </si>
  <si>
    <t>pre-2010</t>
  </si>
  <si>
    <t>https://www.eia.gov/totalenergy/data/annual/showtext.php?t=ptb0802a</t>
  </si>
  <si>
    <t>post-2010</t>
  </si>
  <si>
    <t xml:space="preserve"> Hydroelectric</t>
  </si>
  <si>
    <t>( ES-24 )</t>
  </si>
  <si>
    <t>SCENARIO 1</t>
  </si>
  <si>
    <t>Others</t>
  </si>
  <si>
    <t>Coal (with CCS)</t>
  </si>
  <si>
    <t>Total Capital</t>
  </si>
  <si>
    <t>Electricity Generation (TWh)</t>
  </si>
  <si>
    <t>Cumulative Investment</t>
  </si>
  <si>
    <t>Processed Data</t>
  </si>
  <si>
    <t>Units</t>
  </si>
  <si>
    <t>Capacity Additions (TWh)</t>
  </si>
  <si>
    <t>Hydroelectric</t>
  </si>
  <si>
    <t>Electricity Demand (TWh)</t>
  </si>
  <si>
    <t>LCOE ($/kWh)</t>
  </si>
  <si>
    <t>Discount Rate</t>
  </si>
  <si>
    <t>Capital Employed ($/kW)</t>
  </si>
  <si>
    <t>2019 to 2050</t>
  </si>
  <si>
    <t>Gas — CT</t>
  </si>
  <si>
    <t>Gas — CC</t>
  </si>
  <si>
    <t>Gas — CC (with CCS)</t>
  </si>
  <si>
    <t>Solar — PV</t>
  </si>
  <si>
    <t>Solar — CSP</t>
  </si>
  <si>
    <t>Wind — Onshore</t>
  </si>
  <si>
    <t>Wind — Offshore</t>
  </si>
  <si>
    <t>Hydro (Dams)</t>
  </si>
  <si>
    <t>Other</t>
  </si>
  <si>
    <t>SCENARIO 2</t>
  </si>
  <si>
    <t>Total Renewable</t>
  </si>
  <si>
    <t>Total Renewable %</t>
  </si>
  <si>
    <t>SCENARIO 3</t>
  </si>
  <si>
    <t>SCENARIO 4</t>
  </si>
  <si>
    <t>SCENARIO COMPARISONS</t>
  </si>
  <si>
    <t>Capacity Factor (%)</t>
  </si>
  <si>
    <t>Scenario 1</t>
  </si>
  <si>
    <t>Scenario 2</t>
  </si>
  <si>
    <t>Scenario 3</t>
  </si>
  <si>
    <t>Scenario 4</t>
  </si>
  <si>
    <t>Cumulative Capital Investment  (USD millions)</t>
  </si>
  <si>
    <t>OTHER</t>
  </si>
  <si>
    <t>Capital Expenditure ($/kW)</t>
  </si>
  <si>
    <t>Lifecycle GHG Emissions (gCO2eq/kWh)</t>
  </si>
  <si>
    <t>Total Annual Emissions (MMt CO2e)</t>
  </si>
  <si>
    <t xml:space="preserve"> Annual Emissions (MMt CO2e)</t>
  </si>
  <si>
    <t>Annual Emissions (MMt CO2e)</t>
  </si>
  <si>
    <t>USD billions</t>
  </si>
  <si>
    <t>share of total</t>
  </si>
  <si>
    <t>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</si>
</sst>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0.0%"/>
    <numFmt numFmtId="178" formatCode="0.000%"/>
  </numFmts>
  <fonts count="20"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2"/>
      <color theme="1"/>
      <name val="Arial"/>
      <family val="2"/>
    </font>
    <font>
      <b/>
      <sz val="12"/>
      <color rgb="FF333333"/>
      <name val="Arial"/>
      <family val="2"/>
    </font>
    <font>
      <sz val="12"/>
      <color rgb="FF333333"/>
      <name val="Arial"/>
      <family val="2"/>
    </font>
    <font>
      <b/>
      <sz val="12"/>
      <color theme="1"/>
      <name val="Arial"/>
      <family val="2"/>
    </font>
    <font>
      <i/>
      <sz val="12"/>
      <color rgb="FF333333"/>
      <name val="Arial"/>
      <family val="2"/>
    </font>
    <font>
      <u/>
      <sz val="12"/>
      <color theme="10"/>
      <name val="맑은 고딕"/>
      <family val="2"/>
      <scheme val="minor"/>
    </font>
    <font>
      <sz val="8"/>
      <name val="맑은 고딕"/>
      <family val="2"/>
      <scheme val="minor"/>
    </font>
    <font>
      <sz val="12"/>
      <color rgb="FF262626"/>
      <name val="Arial"/>
      <family val="2"/>
    </font>
    <font>
      <b/>
      <sz val="12"/>
      <color rgb="FF262626"/>
      <name val="Arial"/>
      <family val="2"/>
    </font>
    <font>
      <b/>
      <sz val="12"/>
      <color theme="2" tint="-0.249977111117893"/>
      <name val="Arial"/>
      <family val="2"/>
    </font>
    <font>
      <sz val="12"/>
      <color theme="2" tint="-0.249977111117893"/>
      <name val="Arial"/>
      <family val="2"/>
    </font>
    <font>
      <b/>
      <sz val="14"/>
      <color theme="1"/>
      <name val="맑은 고딕"/>
      <family val="2"/>
      <scheme val="minor"/>
    </font>
    <font>
      <sz val="16"/>
      <color rgb="FF333333"/>
      <name val="Helvetica Neue"/>
      <family val="2"/>
    </font>
    <font>
      <sz val="12"/>
      <color theme="5" tint="-0.499984740745262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sz val="11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E8B3A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6C5DF"/>
        <bgColor indexed="64"/>
      </patternFill>
    </fill>
    <fill>
      <patternFill patternType="solid">
        <fgColor rgb="FF414241"/>
        <bgColor indexed="64"/>
      </patternFill>
    </fill>
    <fill>
      <patternFill patternType="solid">
        <fgColor rgb="FF797979"/>
        <bgColor indexed="64"/>
      </patternFill>
    </fill>
    <fill>
      <patternFill patternType="solid">
        <fgColor rgb="FF02987A"/>
        <bgColor indexed="64"/>
      </patternFill>
    </fill>
    <fill>
      <patternFill patternType="solid">
        <fgColor rgb="FF2BC4A5"/>
        <bgColor indexed="64"/>
      </patternFill>
    </fill>
    <fill>
      <patternFill patternType="solid">
        <fgColor rgb="FF7CE7CE"/>
        <bgColor indexed="64"/>
      </patternFill>
    </fill>
    <fill>
      <patternFill patternType="solid">
        <fgColor rgb="FFC94A6B"/>
        <bgColor indexed="64"/>
      </patternFill>
    </fill>
    <fill>
      <patternFill patternType="solid">
        <fgColor rgb="FFFFD73F"/>
        <bgColor indexed="64"/>
      </patternFill>
    </fill>
    <fill>
      <patternFill patternType="solid">
        <fgColor rgb="FFD59E00"/>
        <bgColor indexed="64"/>
      </patternFill>
    </fill>
    <fill>
      <patternFill patternType="solid">
        <fgColor rgb="FF8974BE"/>
        <bgColor indexed="64"/>
      </patternFill>
    </fill>
    <fill>
      <patternFill patternType="solid">
        <fgColor rgb="FF96A7F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C46B2"/>
        <bgColor indexed="64"/>
      </patternFill>
    </fill>
    <fill>
      <patternFill patternType="solid">
        <fgColor rgb="FFFF7C00"/>
        <bgColor indexed="64"/>
      </patternFill>
    </fill>
    <fill>
      <patternFill patternType="solid">
        <fgColor rgb="FF8FAD47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3" fillId="3" borderId="3">
      <alignment horizontal="center" vertical="center"/>
    </xf>
    <xf numFmtId="0" fontId="2" fillId="4" borderId="3" applyBorder="0"/>
    <xf numFmtId="0" fontId="2" fillId="5" borderId="0" applyBorder="0"/>
    <xf numFmtId="0" fontId="2" fillId="6" borderId="0" applyBorder="0"/>
    <xf numFmtId="176" fontId="2" fillId="7" borderId="0" applyBorder="0"/>
    <xf numFmtId="0" fontId="15" fillId="0" borderId="3">
      <alignment horizontal="center" vertical="center"/>
    </xf>
    <xf numFmtId="0" fontId="1" fillId="0" borderId="0"/>
  </cellStyleXfs>
  <cellXfs count="151">
    <xf numFmtId="0" fontId="0" fillId="0" borderId="0" xfId="0"/>
    <xf numFmtId="0" fontId="4" fillId="0" borderId="0" xfId="0" applyFont="1"/>
    <xf numFmtId="0" fontId="5" fillId="0" borderId="0" xfId="0" applyFont="1"/>
    <xf numFmtId="3" fontId="6" fillId="0" borderId="0" xfId="0" applyNumberFormat="1" applyFont="1"/>
    <xf numFmtId="10" fontId="6" fillId="0" borderId="0" xfId="0" applyNumberFormat="1" applyFont="1"/>
    <xf numFmtId="0" fontId="6" fillId="0" borderId="0" xfId="0" applyFont="1"/>
    <xf numFmtId="9" fontId="6" fillId="0" borderId="0" xfId="0" applyNumberFormat="1" applyFont="1"/>
    <xf numFmtId="0" fontId="7" fillId="0" borderId="0" xfId="0" applyFont="1"/>
    <xf numFmtId="3" fontId="5" fillId="0" borderId="0" xfId="0" applyNumberFormat="1" applyFont="1"/>
    <xf numFmtId="10" fontId="5" fillId="0" borderId="0" xfId="0" applyNumberFormat="1" applyFont="1"/>
    <xf numFmtId="0" fontId="8" fillId="0" borderId="0" xfId="0" applyFont="1"/>
    <xf numFmtId="10" fontId="8" fillId="0" borderId="0" xfId="0" applyNumberFormat="1" applyFont="1"/>
    <xf numFmtId="0" fontId="8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0" fontId="4" fillId="0" borderId="0" xfId="0" applyNumberFormat="1" applyFont="1"/>
    <xf numFmtId="177" fontId="4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9" fontId="4" fillId="0" borderId="0" xfId="1" applyFont="1"/>
    <xf numFmtId="177" fontId="4" fillId="0" borderId="0" xfId="1" applyNumberFormat="1" applyFont="1"/>
    <xf numFmtId="0" fontId="9" fillId="0" borderId="0" xfId="2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/>
    </xf>
    <xf numFmtId="4" fontId="4" fillId="0" borderId="0" xfId="0" applyNumberFormat="1" applyFont="1"/>
    <xf numFmtId="0" fontId="3" fillId="0" borderId="0" xfId="0" applyFont="1"/>
    <xf numFmtId="0" fontId="12" fillId="0" borderId="0" xfId="0" applyFont="1"/>
    <xf numFmtId="0" fontId="11" fillId="0" borderId="0" xfId="0" applyFont="1"/>
    <xf numFmtId="3" fontId="11" fillId="0" borderId="0" xfId="0" applyNumberFormat="1" applyFont="1"/>
    <xf numFmtId="3" fontId="12" fillId="0" borderId="0" xfId="0" applyNumberFormat="1" applyFont="1"/>
    <xf numFmtId="0" fontId="12" fillId="0" borderId="0" xfId="0" applyFont="1" applyAlignment="1">
      <alignment wrapText="1"/>
    </xf>
    <xf numFmtId="178" fontId="4" fillId="0" borderId="0" xfId="1" applyNumberFormat="1" applyFont="1"/>
    <xf numFmtId="178" fontId="4" fillId="0" borderId="0" xfId="0" applyNumberFormat="1" applyFont="1"/>
    <xf numFmtId="0" fontId="13" fillId="0" borderId="0" xfId="0" applyFont="1" applyAlignment="1">
      <alignment wrapText="1"/>
    </xf>
    <xf numFmtId="3" fontId="14" fillId="0" borderId="0" xfId="0" applyNumberFormat="1" applyFont="1"/>
    <xf numFmtId="0" fontId="14" fillId="0" borderId="0" xfId="0" applyFont="1"/>
    <xf numFmtId="3" fontId="13" fillId="0" borderId="0" xfId="0" applyNumberFormat="1" applyFont="1"/>
    <xf numFmtId="0" fontId="4" fillId="2" borderId="0" xfId="0" applyFont="1" applyFill="1"/>
    <xf numFmtId="4" fontId="4" fillId="2" borderId="0" xfId="0" applyNumberFormat="1" applyFont="1" applyFill="1"/>
    <xf numFmtId="0" fontId="0" fillId="4" borderId="2" xfId="0" applyFill="1" applyBorder="1"/>
    <xf numFmtId="0" fontId="0" fillId="4" borderId="4" xfId="0" applyFill="1" applyBorder="1"/>
    <xf numFmtId="0" fontId="0" fillId="5" borderId="10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12" xfId="0" applyFill="1" applyBorder="1"/>
    <xf numFmtId="0" fontId="0" fillId="5" borderId="14" xfId="0" applyFill="1" applyBorder="1"/>
    <xf numFmtId="0" fontId="0" fillId="5" borderId="15" xfId="0" applyFill="1" applyBorder="1"/>
    <xf numFmtId="0" fontId="2" fillId="4" borderId="6" xfId="4" applyBorder="1"/>
    <xf numFmtId="0" fontId="2" fillId="4" borderId="7" xfId="4" applyBorder="1"/>
    <xf numFmtId="0" fontId="2" fillId="4" borderId="5" xfId="4" applyBorder="1"/>
    <xf numFmtId="0" fontId="2" fillId="4" borderId="1" xfId="4" applyBorder="1"/>
    <xf numFmtId="0" fontId="2" fillId="4" borderId="2" xfId="4" applyBorder="1"/>
    <xf numFmtId="0" fontId="2" fillId="4" borderId="4" xfId="4" applyBorder="1"/>
    <xf numFmtId="176" fontId="2" fillId="7" borderId="14" xfId="7" applyBorder="1"/>
    <xf numFmtId="176" fontId="2" fillId="7" borderId="15" xfId="7" applyBorder="1"/>
    <xf numFmtId="0" fontId="2" fillId="4" borderId="11" xfId="4" applyBorder="1"/>
    <xf numFmtId="0" fontId="2" fillId="4" borderId="13" xfId="4" applyBorder="1"/>
    <xf numFmtId="0" fontId="2" fillId="4" borderId="9" xfId="4" applyBorder="1"/>
    <xf numFmtId="0" fontId="2" fillId="4" borderId="10" xfId="4" applyBorder="1"/>
    <xf numFmtId="0" fontId="2" fillId="4" borderId="8" xfId="4" applyBorder="1"/>
    <xf numFmtId="176" fontId="2" fillId="7" borderId="0" xfId="7" applyBorder="1"/>
    <xf numFmtId="176" fontId="2" fillId="7" borderId="11" xfId="7" applyBorder="1"/>
    <xf numFmtId="176" fontId="2" fillId="7" borderId="12" xfId="7" applyBorder="1"/>
    <xf numFmtId="176" fontId="2" fillId="7" borderId="13" xfId="7" applyBorder="1"/>
    <xf numFmtId="0" fontId="2" fillId="6" borderId="9" xfId="6" applyBorder="1"/>
    <xf numFmtId="0" fontId="2" fillId="6" borderId="10" xfId="6" applyBorder="1"/>
    <xf numFmtId="0" fontId="2" fillId="6" borderId="8" xfId="6" applyBorder="1"/>
    <xf numFmtId="0" fontId="2" fillId="6" borderId="11" xfId="6" applyBorder="1"/>
    <xf numFmtId="0" fontId="2" fillId="6" borderId="0" xfId="6" applyBorder="1"/>
    <xf numFmtId="0" fontId="2" fillId="6" borderId="12" xfId="6" applyBorder="1"/>
    <xf numFmtId="0" fontId="2" fillId="6" borderId="13" xfId="6" applyBorder="1"/>
    <xf numFmtId="0" fontId="2" fillId="6" borderId="14" xfId="6" applyBorder="1"/>
    <xf numFmtId="0" fontId="2" fillId="6" borderId="15" xfId="6" applyBorder="1"/>
    <xf numFmtId="0" fontId="2" fillId="6" borderId="5" xfId="6" applyBorder="1"/>
    <xf numFmtId="0" fontId="2" fillId="6" borderId="6" xfId="6" applyBorder="1"/>
    <xf numFmtId="0" fontId="2" fillId="6" borderId="7" xfId="6" applyBorder="1"/>
    <xf numFmtId="0" fontId="2" fillId="4" borderId="3" xfId="4" applyBorder="1"/>
    <xf numFmtId="0" fontId="2" fillId="6" borderId="1" xfId="6" applyBorder="1"/>
    <xf numFmtId="0" fontId="2" fillId="6" borderId="2" xfId="6" applyBorder="1"/>
    <xf numFmtId="0" fontId="2" fillId="6" borderId="4" xfId="6" applyBorder="1"/>
    <xf numFmtId="0" fontId="16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0" borderId="0" xfId="0" applyAlignment="1"/>
    <xf numFmtId="0" fontId="15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2" fillId="5" borderId="9" xfId="5" applyBorder="1"/>
    <xf numFmtId="0" fontId="2" fillId="5" borderId="10" xfId="5" applyBorder="1"/>
    <xf numFmtId="0" fontId="2" fillId="5" borderId="8" xfId="5" applyBorder="1"/>
    <xf numFmtId="0" fontId="2" fillId="5" borderId="11" xfId="5" applyBorder="1"/>
    <xf numFmtId="0" fontId="2" fillId="5" borderId="0" xfId="5" applyBorder="1"/>
    <xf numFmtId="0" fontId="2" fillId="5" borderId="12" xfId="5" applyBorder="1"/>
    <xf numFmtId="0" fontId="2" fillId="5" borderId="13" xfId="5" applyBorder="1"/>
    <xf numFmtId="0" fontId="2" fillId="5" borderId="14" xfId="5" applyBorder="1"/>
    <xf numFmtId="0" fontId="2" fillId="5" borderId="15" xfId="5" applyBorder="1"/>
    <xf numFmtId="0" fontId="18" fillId="0" borderId="0" xfId="0" applyFont="1"/>
    <xf numFmtId="4" fontId="0" fillId="0" borderId="0" xfId="0" applyNumberFormat="1"/>
    <xf numFmtId="176" fontId="2" fillId="6" borderId="9" xfId="6" applyNumberFormat="1" applyBorder="1"/>
    <xf numFmtId="176" fontId="2" fillId="6" borderId="11" xfId="6" applyNumberFormat="1" applyBorder="1"/>
    <xf numFmtId="176" fontId="2" fillId="6" borderId="13" xfId="6" applyNumberFormat="1" applyBorder="1"/>
    <xf numFmtId="176" fontId="2" fillId="6" borderId="0" xfId="6" applyNumberFormat="1" applyBorder="1"/>
    <xf numFmtId="176" fontId="2" fillId="6" borderId="10" xfId="6" applyNumberFormat="1" applyBorder="1"/>
    <xf numFmtId="176" fontId="2" fillId="6" borderId="8" xfId="6" applyNumberFormat="1" applyBorder="1"/>
    <xf numFmtId="176" fontId="2" fillId="6" borderId="12" xfId="6" applyNumberFormat="1" applyBorder="1"/>
    <xf numFmtId="176" fontId="2" fillId="6" borderId="14" xfId="6" applyNumberFormat="1" applyBorder="1"/>
    <xf numFmtId="176" fontId="2" fillId="6" borderId="15" xfId="6" applyNumberFormat="1" applyBorder="1"/>
    <xf numFmtId="0" fontId="17" fillId="20" borderId="0" xfId="0" applyFont="1" applyFill="1"/>
    <xf numFmtId="0" fontId="17" fillId="21" borderId="0" xfId="0" applyFont="1" applyFill="1"/>
    <xf numFmtId="0" fontId="0" fillId="0" borderId="16" xfId="0" applyBorder="1"/>
    <xf numFmtId="0" fontId="0" fillId="0" borderId="17" xfId="0" applyBorder="1"/>
    <xf numFmtId="0" fontId="4" fillId="0" borderId="0" xfId="0" applyFont="1" applyAlignment="1">
      <alignment horizontal="center"/>
    </xf>
    <xf numFmtId="0" fontId="9" fillId="0" borderId="0" xfId="2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" fillId="3" borderId="1" xfId="3" applyBorder="1">
      <alignment horizontal="center" vertical="center"/>
    </xf>
    <xf numFmtId="0" fontId="3" fillId="3" borderId="4" xfId="3" applyBorder="1">
      <alignment horizontal="center" vertical="center"/>
    </xf>
    <xf numFmtId="0" fontId="3" fillId="3" borderId="5" xfId="3" applyBorder="1">
      <alignment horizontal="center" vertical="center"/>
    </xf>
    <xf numFmtId="0" fontId="3" fillId="3" borderId="9" xfId="3" applyBorder="1">
      <alignment horizontal="center" vertical="center"/>
    </xf>
    <xf numFmtId="0" fontId="3" fillId="3" borderId="8" xfId="3" applyBorder="1">
      <alignment horizontal="center" vertical="center"/>
    </xf>
    <xf numFmtId="0" fontId="3" fillId="3" borderId="3" xfId="3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6" fillId="0" borderId="0" xfId="0" applyFont="1"/>
    <xf numFmtId="0" fontId="3" fillId="3" borderId="1" xfId="3" applyBorder="1" applyAlignment="1">
      <alignment horizontal="left" vertical="center"/>
    </xf>
    <xf numFmtId="0" fontId="3" fillId="3" borderId="4" xfId="3" applyBorder="1" applyAlignment="1">
      <alignment horizontal="left" vertical="center"/>
    </xf>
    <xf numFmtId="0" fontId="15" fillId="0" borderId="9" xfId="8" applyBorder="1" applyAlignment="1">
      <alignment horizontal="center" vertical="center"/>
    </xf>
    <xf numFmtId="0" fontId="15" fillId="0" borderId="10" xfId="8" applyBorder="1" applyAlignment="1">
      <alignment horizontal="center" vertical="center"/>
    </xf>
    <xf numFmtId="0" fontId="15" fillId="0" borderId="8" xfId="8" applyBorder="1" applyAlignment="1">
      <alignment horizontal="center" vertical="center"/>
    </xf>
    <xf numFmtId="0" fontId="15" fillId="0" borderId="13" xfId="8" applyBorder="1" applyAlignment="1">
      <alignment horizontal="center" vertical="center"/>
    </xf>
    <xf numFmtId="0" fontId="15" fillId="0" borderId="14" xfId="8" applyBorder="1" applyAlignment="1">
      <alignment horizontal="center" vertical="center"/>
    </xf>
    <xf numFmtId="0" fontId="15" fillId="0" borderId="15" xfId="8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19" fillId="0" borderId="18" xfId="9" applyFont="1" applyBorder="1" applyAlignment="1">
      <alignment horizontal="center" vertical="center"/>
    </xf>
  </cellXfs>
  <cellStyles count="10">
    <cellStyle name="Aux Data" xfId="5" xr:uid="{3D35B5E3-0AF3-C74C-BDE7-5FE1DCE45E32}"/>
    <cellStyle name="Hyperlink" xfId="2" builtinId="8"/>
    <cellStyle name="Main Data" xfId="6" xr:uid="{DCF09079-73B1-7648-94E9-96CEA5A4A29F}"/>
    <cellStyle name="Normal" xfId="0" builtinId="0"/>
    <cellStyle name="Normal 2" xfId="9" xr:uid="{A29DE5C5-DBE1-4BE8-B9F8-9B3F1E2CFE9A}"/>
    <cellStyle name="Percent" xfId="1" builtinId="5"/>
    <cellStyle name="Processed Data" xfId="7" xr:uid="{6B1E73EB-D131-9C40-8580-E5D27FAE7BAE}"/>
    <cellStyle name="Sheet Title" xfId="8" xr:uid="{751A6036-C6C4-C64F-8B09-A424E8E04559}"/>
    <cellStyle name="Table Crust" xfId="4" xr:uid="{7F51DA93-8508-D041-9F7A-09961F6A7C67}"/>
    <cellStyle name="Table Heading" xfId="3" xr:uid="{50C36AD6-B8AB-824D-98A7-11ED82C6EA10}"/>
  </cellStyles>
  <dxfs count="0"/>
  <tableStyles count="0" defaultTableStyle="TableStyleMedium2" defaultPivotStyle="PivotStyleLight16"/>
  <colors>
    <mruColors>
      <color rgb="FF029897"/>
      <color rgb="FFFF7C00"/>
      <color rgb="FFFFD83F"/>
      <color rgb="FF90AD47"/>
      <color rgb="FF8874BE"/>
      <color rgb="FF2C45B3"/>
      <color rgb="FF2DC5A6"/>
      <color rgb="FF77C121"/>
      <color rgb="FF8DE427"/>
      <color rgb="FF67E4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606992557933213E-2"/>
          <c:y val="0.12267251506525549"/>
          <c:w val="0.82274374848037102"/>
          <c:h val="0.77314814814814814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rgbClr val="02989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12-C443-8D98-0D6A613AC789}"/>
              </c:ext>
            </c:extLst>
          </c:dPt>
          <c:dPt>
            <c:idx val="1"/>
            <c:bubble3D val="0"/>
            <c:spPr>
              <a:solidFill>
                <a:srgbClr val="BFBF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12-C443-8D98-0D6A613AC789}"/>
              </c:ext>
            </c:extLst>
          </c:dPt>
          <c:dPt>
            <c:idx val="2"/>
            <c:bubble3D val="0"/>
            <c:spPr>
              <a:solidFill>
                <a:srgbClr val="41424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12-C443-8D98-0D6A613AC789}"/>
              </c:ext>
            </c:extLst>
          </c:dPt>
          <c:dPt>
            <c:idx val="3"/>
            <c:bubble3D val="0"/>
            <c:spPr>
              <a:solidFill>
                <a:srgbClr val="C94B6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12-C443-8D98-0D6A613AC789}"/>
              </c:ext>
            </c:extLst>
          </c:dPt>
          <c:dPt>
            <c:idx val="4"/>
            <c:bubble3D val="0"/>
            <c:spPr>
              <a:solidFill>
                <a:srgbClr val="2C45B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12-C443-8D98-0D6A613AC789}"/>
              </c:ext>
            </c:extLst>
          </c:dPt>
          <c:dPt>
            <c:idx val="5"/>
            <c:bubble3D val="0"/>
            <c:spPr>
              <a:solidFill>
                <a:srgbClr val="8874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12-C443-8D98-0D6A613AC789}"/>
              </c:ext>
            </c:extLst>
          </c:dPt>
          <c:dPt>
            <c:idx val="6"/>
            <c:bubble3D val="0"/>
            <c:spPr>
              <a:solidFill>
                <a:srgbClr val="90AD4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12-C443-8D98-0D6A613AC789}"/>
              </c:ext>
            </c:extLst>
          </c:dPt>
          <c:dPt>
            <c:idx val="7"/>
            <c:bubble3D val="0"/>
            <c:spPr>
              <a:solidFill>
                <a:srgbClr val="FFD83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12-C443-8D98-0D6A613AC789}"/>
              </c:ext>
            </c:extLst>
          </c:dPt>
          <c:dPt>
            <c:idx val="8"/>
            <c:bubble3D val="0"/>
            <c:spPr>
              <a:solidFill>
                <a:srgbClr val="FF7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12-C443-8D98-0D6A613AC789}"/>
              </c:ext>
            </c:extLst>
          </c:dPt>
          <c:dPt>
            <c:idx val="9"/>
            <c:bubble3D val="0"/>
            <c:explosion val="21"/>
            <c:spPr>
              <a:solidFill>
                <a:srgbClr val="77C12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612-C443-8D98-0D6A613AC789}"/>
              </c:ext>
            </c:extLst>
          </c:dPt>
          <c:dLbls>
            <c:dLbl>
              <c:idx val="0"/>
              <c:layout>
                <c:manualLayout>
                  <c:x val="2.074901920848754E-2"/>
                  <c:y val="-0.207507648427606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DFD68903-B30B-4143-82F5-B2D904A49E95}" type="CATEGORYNAME">
                      <a:rPr lang="en-US" altLang="ko-KR" b="1"/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618A76C0-09DD-2542-AE76-0632D0ECE366}" type="VALUE">
                      <a:rPr lang="en-US" altLang="ko-KR" baseline="0"/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612-C443-8D98-0D6A613AC789}"/>
                </c:ext>
              </c:extLst>
            </c:dLbl>
            <c:dLbl>
              <c:idx val="1"/>
              <c:layout>
                <c:manualLayout>
                  <c:x val="1.3198077606624703E-2"/>
                  <c:y val="0.1891987848458189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12-C443-8D98-0D6A613AC789}"/>
                </c:ext>
              </c:extLst>
            </c:dLbl>
            <c:dLbl>
              <c:idx val="2"/>
              <c:layout>
                <c:manualLayout>
                  <c:x val="0.12528874292230124"/>
                  <c:y val="0.169982324901505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9B430D4F-F008-A946-8D23-38AB05FAE86B}" type="CATEGORYNAME">
                      <a:rPr lang="en-US" altLang="ko-KR" b="1"/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5E7B6C61-2C8E-4F47-A3A7-39D38EAFAED0}" type="VALUE">
                      <a:rPr lang="en-US" altLang="ko-KR" baseline="0"/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790167943410698"/>
                      <c:h val="0.17623607242964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612-C443-8D98-0D6A613AC789}"/>
                </c:ext>
              </c:extLst>
            </c:dLbl>
            <c:dLbl>
              <c:idx val="3"/>
              <c:layout>
                <c:manualLayout>
                  <c:x val="-0.10132311605777715"/>
                  <c:y val="0.2214913186172834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349AA63F-5AC3-AC42-836D-67A2D29679AA}" type="CATEGORYNAME">
                      <a:rPr lang="en-US" altLang="ko-KR" b="1"/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D3D2B8C5-2505-7444-88DF-89B01B6B1CC4}" type="VALUE">
                      <a:rPr lang="en-US" altLang="ko-KR" baseline="0"/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716571370786548"/>
                      <c:h val="0.1671164826532117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612-C443-8D98-0D6A613AC789}"/>
                </c:ext>
              </c:extLst>
            </c:dLbl>
            <c:dLbl>
              <c:idx val="4"/>
              <c:layout>
                <c:manualLayout>
                  <c:x val="2.103794130886457E-2"/>
                  <c:y val="-7.235051343069737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03740C66-DFAB-784A-B4AF-AE6907BC0523}" type="CATEGORYNAME">
                      <a:rPr lang="en-US" altLang="ko-KR" b="1"/>
                      <a:pPr algn="l"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27D610B4-4CA5-4148-A728-04249AF66B2A}" type="VALUE">
                      <a:rPr lang="en-US" altLang="ko-KR" baseline="0"/>
                      <a:pPr algn="l"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612-C443-8D98-0D6A613AC789}"/>
                </c:ext>
              </c:extLst>
            </c:dLbl>
            <c:dLbl>
              <c:idx val="5"/>
              <c:layout>
                <c:manualLayout>
                  <c:x val="1.8759417989140364E-2"/>
                  <c:y val="-8.787814848813121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A77968CB-AB1D-1140-911B-B1350B8ECCC7}" type="CATEGORYNAME">
                      <a:rPr lang="en-US" altLang="ko-KR" b="1"/>
                      <a:pPr algn="l"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C82CDD9B-0096-EF4C-9775-83980CBD5660}" type="VALUE">
                      <a:rPr lang="en-US" altLang="ko-KR" baseline="0"/>
                      <a:pPr algn="l"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667981976778"/>
                      <c:h val="0.1033365434008029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612-C443-8D98-0D6A613AC789}"/>
                </c:ext>
              </c:extLst>
            </c:dLbl>
            <c:dLbl>
              <c:idx val="6"/>
              <c:layout>
                <c:manualLayout>
                  <c:x val="2.1358333806369402E-2"/>
                  <c:y val="-7.43085978795696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738F176-6732-564B-ADAF-2977CF8A9C94}" type="CATEGORYNAME">
                      <a:rPr lang="en-US" altLang="ko-KR" b="1"/>
                      <a:pPr algn="l"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A60C33E3-A60F-7447-BA8A-1F91366C7E0B}" type="VALUE">
                      <a:rPr lang="en-US" altLang="ko-KR" baseline="0"/>
                      <a:pPr algn="l"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86993813642232"/>
                      <c:h val="8.426506394499816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C612-C443-8D98-0D6A613AC789}"/>
                </c:ext>
              </c:extLst>
            </c:dLbl>
            <c:dLbl>
              <c:idx val="7"/>
              <c:layout>
                <c:manualLayout>
                  <c:x val="2.2064289202161236E-2"/>
                  <c:y val="4.7696808500954848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B399FAE5-2663-1748-B6B3-E19169D63408}" type="CATEGORYNAME">
                      <a:rPr lang="en-US" altLang="ko-KR" b="1"/>
                      <a:pPr algn="l"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58E5197E-FD06-9640-8ED4-DB741D219875}" type="VALUE">
                      <a:rPr lang="en-US" altLang="ko-KR" baseline="0"/>
                      <a:pPr algn="l"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C612-C443-8D98-0D6A613AC789}"/>
                </c:ext>
              </c:extLst>
            </c:dLbl>
            <c:dLbl>
              <c:idx val="8"/>
              <c:layout>
                <c:manualLayout>
                  <c:x val="2.2498072477394042E-2"/>
                  <c:y val="7.78277842793478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90EAABD9-71EB-EC4F-BF6E-7D6EA551D1A2}" type="CATEGORYNAME">
                      <a:rPr lang="en-US" altLang="ko-KR" b="1"/>
                      <a:pPr algn="l"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23873061-C2BD-BD47-9573-B55A31B36E5C}" type="VALUE">
                      <a:rPr lang="en-US" altLang="ko-KR" baseline="0"/>
                      <a:pPr algn="l"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C612-C443-8D98-0D6A613AC789}"/>
                </c:ext>
              </c:extLst>
            </c:dLbl>
            <c:dLbl>
              <c:idx val="9"/>
              <c:layout>
                <c:manualLayout>
                  <c:x val="-0.16401719182024993"/>
                  <c:y val="1.886233636459629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100" b="1">
                        <a:solidFill>
                          <a:schemeClr val="bg1"/>
                        </a:solidFill>
                      </a:rPr>
                      <a:t>Renewables</a:t>
                    </a:r>
                    <a:r>
                      <a:rPr lang="en-US" sz="1100" baseline="0">
                        <a:solidFill>
                          <a:schemeClr val="bg1"/>
                        </a:solidFill>
                      </a:rPr>
                      <a:t>, </a:t>
                    </a:r>
                    <a:fld id="{347B92C5-C9E4-E740-BC20-980E26498BBE}" type="VALUE">
                      <a:rPr lang="en-US" altLang="ko-KR" sz="1100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sz="1100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180600788763745"/>
                      <c:h val="0.1403325736586031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C612-C443-8D98-0D6A613AC7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Background!$J$7:$J$15</c:f>
              <c:strCache>
                <c:ptCount val="9"/>
                <c:pt idx="0">
                  <c:v>Natural Gas</c:v>
                </c:pt>
                <c:pt idx="1">
                  <c:v>Other Fossil Fuels</c:v>
                </c:pt>
                <c:pt idx="2">
                  <c:v>Coal</c:v>
                </c:pt>
                <c:pt idx="3">
                  <c:v>Nuclear</c:v>
                </c:pt>
                <c:pt idx="4">
                  <c:v>Hydroelectric</c:v>
                </c:pt>
                <c:pt idx="5">
                  <c:v>Wind</c:v>
                </c:pt>
                <c:pt idx="6">
                  <c:v>Biomass</c:v>
                </c:pt>
                <c:pt idx="7">
                  <c:v>Solar</c:v>
                </c:pt>
                <c:pt idx="8">
                  <c:v>Geothermal</c:v>
                </c:pt>
              </c:strCache>
            </c:strRef>
          </c:cat>
          <c:val>
            <c:numRef>
              <c:f>Background!$K$7:$K$15</c:f>
              <c:numCache>
                <c:formatCode>0.0%</c:formatCode>
                <c:ptCount val="9"/>
                <c:pt idx="0">
                  <c:v>0.35199999999999998</c:v>
                </c:pt>
                <c:pt idx="1">
                  <c:v>1.4999999999999999E-2</c:v>
                </c:pt>
                <c:pt idx="2">
                  <c:v>0.27500000000000002</c:v>
                </c:pt>
                <c:pt idx="3">
                  <c:v>0.19400000000000001</c:v>
                </c:pt>
                <c:pt idx="4">
                  <c:v>7.0000000000000007E-2</c:v>
                </c:pt>
                <c:pt idx="5">
                  <c:v>6.5000000000000002E-2</c:v>
                </c:pt>
                <c:pt idx="6">
                  <c:v>1.4E-2</c:v>
                </c:pt>
                <c:pt idx="7">
                  <c:v>1.4999999999999999E-2</c:v>
                </c:pt>
                <c:pt idx="8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612-C443-8D98-0D6A613AC789}"/>
            </c:ext>
          </c:extLst>
        </c:ser>
        <c:dLbls>
          <c:dLblPos val="bestFit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0"/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'ALL PLOTS'!$G$170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3E3F3F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PLOTS'!$H$170:$AM$170</c:f>
              <c:numCache>
                <c:formatCode>General</c:formatCode>
                <c:ptCount val="32"/>
                <c:pt idx="0">
                  <c:v>1086.84691</c:v>
                </c:pt>
                <c:pt idx="1">
                  <c:v>1064.5650000000001</c:v>
                </c:pt>
                <c:pt idx="2">
                  <c:v>993.27440000000001</c:v>
                </c:pt>
                <c:pt idx="3">
                  <c:v>920.65660000000003</c:v>
                </c:pt>
                <c:pt idx="4">
                  <c:v>814.67100000000005</c:v>
                </c:pt>
                <c:pt idx="5">
                  <c:v>707.23310000000004</c:v>
                </c:pt>
                <c:pt idx="6">
                  <c:v>614.50423999999998</c:v>
                </c:pt>
                <c:pt idx="7">
                  <c:v>568.07190000000003</c:v>
                </c:pt>
                <c:pt idx="8">
                  <c:v>536.05740000000003</c:v>
                </c:pt>
                <c:pt idx="9">
                  <c:v>517.83320000000003</c:v>
                </c:pt>
                <c:pt idx="10">
                  <c:v>513.05029999999999</c:v>
                </c:pt>
                <c:pt idx="11">
                  <c:v>487.54109999999997</c:v>
                </c:pt>
                <c:pt idx="12">
                  <c:v>464.37959999999998</c:v>
                </c:pt>
                <c:pt idx="13">
                  <c:v>422.0249</c:v>
                </c:pt>
                <c:pt idx="14">
                  <c:v>422.0249</c:v>
                </c:pt>
                <c:pt idx="15">
                  <c:v>396.61130000000003</c:v>
                </c:pt>
                <c:pt idx="16">
                  <c:v>396.61130000000003</c:v>
                </c:pt>
                <c:pt idx="17">
                  <c:v>396.61130000000003</c:v>
                </c:pt>
                <c:pt idx="18">
                  <c:v>386.41379999999998</c:v>
                </c:pt>
                <c:pt idx="19">
                  <c:v>386.41379999999998</c:v>
                </c:pt>
                <c:pt idx="20">
                  <c:v>386.41379999999998</c:v>
                </c:pt>
                <c:pt idx="21">
                  <c:v>386.41379999999998</c:v>
                </c:pt>
                <c:pt idx="22">
                  <c:v>375.75290000000001</c:v>
                </c:pt>
                <c:pt idx="23">
                  <c:v>375.75290000000001</c:v>
                </c:pt>
                <c:pt idx="24">
                  <c:v>370.81220000000002</c:v>
                </c:pt>
                <c:pt idx="25">
                  <c:v>370.81220000000002</c:v>
                </c:pt>
                <c:pt idx="26">
                  <c:v>370.81220000000002</c:v>
                </c:pt>
                <c:pt idx="27">
                  <c:v>370.81220000000002</c:v>
                </c:pt>
                <c:pt idx="28">
                  <c:v>370.81220000000002</c:v>
                </c:pt>
                <c:pt idx="29">
                  <c:v>370.81220000000002</c:v>
                </c:pt>
                <c:pt idx="30">
                  <c:v>370.81220000000002</c:v>
                </c:pt>
                <c:pt idx="31">
                  <c:v>370.81220000000002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3-7642-B997-E61B71F08711}"/>
            </c:ext>
          </c:extLst>
        </c:ser>
        <c:ser>
          <c:idx val="1"/>
          <c:order val="1"/>
          <c:tx>
            <c:strRef>
              <c:f>'ALL PLOTS'!$G$171</c:f>
              <c:strCache>
                <c:ptCount val="1"/>
                <c:pt idx="0">
                  <c:v>Coal (with CCS)</c:v>
                </c:pt>
              </c:strCache>
            </c:strRef>
          </c:tx>
          <c:spPr>
            <a:solidFill>
              <a:srgbClr val="727272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PLOTS'!$H$171:$AM$171</c:f>
              <c:numCache>
                <c:formatCode>General</c:formatCode>
                <c:ptCount val="32"/>
                <c:pt idx="0">
                  <c:v>63.320291400000002</c:v>
                </c:pt>
                <c:pt idx="1">
                  <c:v>63.32029</c:v>
                </c:pt>
                <c:pt idx="2">
                  <c:v>63.32029</c:v>
                </c:pt>
                <c:pt idx="3">
                  <c:v>63.32029</c:v>
                </c:pt>
                <c:pt idx="4">
                  <c:v>63.32029</c:v>
                </c:pt>
                <c:pt idx="5">
                  <c:v>63.32029</c:v>
                </c:pt>
                <c:pt idx="6">
                  <c:v>63.320290999999997</c:v>
                </c:pt>
                <c:pt idx="7">
                  <c:v>63.32029</c:v>
                </c:pt>
                <c:pt idx="8">
                  <c:v>63.32029</c:v>
                </c:pt>
                <c:pt idx="9">
                  <c:v>63.32029</c:v>
                </c:pt>
                <c:pt idx="10">
                  <c:v>63.32029</c:v>
                </c:pt>
                <c:pt idx="11">
                  <c:v>63.32029</c:v>
                </c:pt>
                <c:pt idx="12">
                  <c:v>63.32029</c:v>
                </c:pt>
                <c:pt idx="13">
                  <c:v>63.32029</c:v>
                </c:pt>
                <c:pt idx="14">
                  <c:v>63.32029</c:v>
                </c:pt>
                <c:pt idx="15">
                  <c:v>63.32029</c:v>
                </c:pt>
                <c:pt idx="16">
                  <c:v>63.32029</c:v>
                </c:pt>
                <c:pt idx="17">
                  <c:v>63.32029</c:v>
                </c:pt>
                <c:pt idx="18">
                  <c:v>63.32029</c:v>
                </c:pt>
                <c:pt idx="19">
                  <c:v>63.32029</c:v>
                </c:pt>
                <c:pt idx="20">
                  <c:v>63.32029</c:v>
                </c:pt>
                <c:pt idx="21">
                  <c:v>63.32029</c:v>
                </c:pt>
                <c:pt idx="22">
                  <c:v>63.32029</c:v>
                </c:pt>
                <c:pt idx="23">
                  <c:v>63.32029</c:v>
                </c:pt>
                <c:pt idx="24">
                  <c:v>63.32029</c:v>
                </c:pt>
                <c:pt idx="25">
                  <c:v>63.32029</c:v>
                </c:pt>
                <c:pt idx="26">
                  <c:v>63.32029</c:v>
                </c:pt>
                <c:pt idx="27">
                  <c:v>63.32029</c:v>
                </c:pt>
                <c:pt idx="28">
                  <c:v>63.32029</c:v>
                </c:pt>
                <c:pt idx="29">
                  <c:v>63.32029</c:v>
                </c:pt>
                <c:pt idx="30">
                  <c:v>63.32029</c:v>
                </c:pt>
                <c:pt idx="31">
                  <c:v>63.32029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3-7642-B997-E61B71F08711}"/>
            </c:ext>
          </c:extLst>
        </c:ser>
        <c:ser>
          <c:idx val="2"/>
          <c:order val="2"/>
          <c:tx>
            <c:strRef>
              <c:f>'ALL PLOTS'!$G$172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2987A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PLOTS'!$H$172:$AM$172</c:f>
              <c:numCache>
                <c:formatCode>General</c:formatCode>
                <c:ptCount val="32"/>
                <c:pt idx="0">
                  <c:v>724.11517600000002</c:v>
                </c:pt>
                <c:pt idx="1">
                  <c:v>716.80889999999999</c:v>
                </c:pt>
                <c:pt idx="2">
                  <c:v>675.27160000000003</c:v>
                </c:pt>
                <c:pt idx="3">
                  <c:v>665.22260000000006</c:v>
                </c:pt>
                <c:pt idx="4">
                  <c:v>648.65650000000005</c:v>
                </c:pt>
                <c:pt idx="5">
                  <c:v>632.77639999999997</c:v>
                </c:pt>
                <c:pt idx="6">
                  <c:v>624.24504000000002</c:v>
                </c:pt>
                <c:pt idx="7">
                  <c:v>600.31619999999998</c:v>
                </c:pt>
                <c:pt idx="8">
                  <c:v>596.59320000000002</c:v>
                </c:pt>
                <c:pt idx="9">
                  <c:v>588.04999999999995</c:v>
                </c:pt>
                <c:pt idx="10">
                  <c:v>573.41079999999999</c:v>
                </c:pt>
                <c:pt idx="11">
                  <c:v>573.1585</c:v>
                </c:pt>
                <c:pt idx="12">
                  <c:v>570.42179999999996</c:v>
                </c:pt>
                <c:pt idx="13">
                  <c:v>570.42179999999996</c:v>
                </c:pt>
                <c:pt idx="14">
                  <c:v>569.39250000000004</c:v>
                </c:pt>
                <c:pt idx="15">
                  <c:v>569.04219999999998</c:v>
                </c:pt>
                <c:pt idx="16">
                  <c:v>568.60850000000005</c:v>
                </c:pt>
                <c:pt idx="17">
                  <c:v>566.69269999999995</c:v>
                </c:pt>
                <c:pt idx="18">
                  <c:v>566.69269999999995</c:v>
                </c:pt>
                <c:pt idx="19">
                  <c:v>563.13620000000003</c:v>
                </c:pt>
                <c:pt idx="20">
                  <c:v>563.13620000000003</c:v>
                </c:pt>
                <c:pt idx="21">
                  <c:v>562.23119999999994</c:v>
                </c:pt>
                <c:pt idx="22">
                  <c:v>550.24760000000003</c:v>
                </c:pt>
                <c:pt idx="23">
                  <c:v>548.22839999999997</c:v>
                </c:pt>
                <c:pt idx="24">
                  <c:v>547.31730000000005</c:v>
                </c:pt>
                <c:pt idx="25">
                  <c:v>547.31730000000005</c:v>
                </c:pt>
                <c:pt idx="26">
                  <c:v>545.97439999999995</c:v>
                </c:pt>
                <c:pt idx="27">
                  <c:v>544.97140000000002</c:v>
                </c:pt>
                <c:pt idx="28">
                  <c:v>544.97140000000002</c:v>
                </c:pt>
                <c:pt idx="29">
                  <c:v>544.97140000000002</c:v>
                </c:pt>
                <c:pt idx="30">
                  <c:v>544.97140000000002</c:v>
                </c:pt>
                <c:pt idx="31">
                  <c:v>544.97140000000002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3-7642-B997-E61B71F08711}"/>
            </c:ext>
          </c:extLst>
        </c:ser>
        <c:ser>
          <c:idx val="3"/>
          <c:order val="3"/>
          <c:tx>
            <c:strRef>
              <c:f>'ALL PLOTS'!$G$173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7C5A6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PLOTS'!$H$173:$AM$173</c:f>
              <c:numCache>
                <c:formatCode>General</c:formatCode>
                <c:ptCount val="32"/>
                <c:pt idx="0">
                  <c:v>725.83126000000004</c:v>
                </c:pt>
                <c:pt idx="1">
                  <c:v>719.16099999999994</c:v>
                </c:pt>
                <c:pt idx="2">
                  <c:v>680.69839999999999</c:v>
                </c:pt>
                <c:pt idx="3">
                  <c:v>657.61630000000002</c:v>
                </c:pt>
                <c:pt idx="4">
                  <c:v>641.4248</c:v>
                </c:pt>
                <c:pt idx="5">
                  <c:v>621.45489999999995</c:v>
                </c:pt>
                <c:pt idx="6">
                  <c:v>609.09897000000001</c:v>
                </c:pt>
                <c:pt idx="7">
                  <c:v>592.27020000000005</c:v>
                </c:pt>
                <c:pt idx="8">
                  <c:v>586.42719999999997</c:v>
                </c:pt>
                <c:pt idx="9">
                  <c:v>582.87900000000002</c:v>
                </c:pt>
                <c:pt idx="10">
                  <c:v>575.68129999999996</c:v>
                </c:pt>
                <c:pt idx="11">
                  <c:v>573.70150000000001</c:v>
                </c:pt>
                <c:pt idx="12">
                  <c:v>570.84839999999997</c:v>
                </c:pt>
                <c:pt idx="13">
                  <c:v>566.38080000000002</c:v>
                </c:pt>
                <c:pt idx="14">
                  <c:v>565.30769999999995</c:v>
                </c:pt>
                <c:pt idx="15">
                  <c:v>561.72490000000005</c:v>
                </c:pt>
                <c:pt idx="16">
                  <c:v>550.17830000000004</c:v>
                </c:pt>
                <c:pt idx="17">
                  <c:v>547.12279999999998</c:v>
                </c:pt>
                <c:pt idx="18">
                  <c:v>547.12279999999998</c:v>
                </c:pt>
                <c:pt idx="19">
                  <c:v>536.25689999999997</c:v>
                </c:pt>
                <c:pt idx="20">
                  <c:v>534.10199999999998</c:v>
                </c:pt>
                <c:pt idx="21">
                  <c:v>534.10199999999998</c:v>
                </c:pt>
                <c:pt idx="22">
                  <c:v>533.12959999999998</c:v>
                </c:pt>
                <c:pt idx="23">
                  <c:v>526.9932</c:v>
                </c:pt>
                <c:pt idx="24">
                  <c:v>511.85599999999999</c:v>
                </c:pt>
                <c:pt idx="25">
                  <c:v>511.85599999999999</c:v>
                </c:pt>
                <c:pt idx="26">
                  <c:v>508.53590000000003</c:v>
                </c:pt>
                <c:pt idx="27">
                  <c:v>504.4975</c:v>
                </c:pt>
                <c:pt idx="28">
                  <c:v>498.49779999999998</c:v>
                </c:pt>
                <c:pt idx="29">
                  <c:v>498.49779999999998</c:v>
                </c:pt>
                <c:pt idx="30">
                  <c:v>498.49779999999998</c:v>
                </c:pt>
                <c:pt idx="31">
                  <c:v>498.46980000000002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3-7642-B997-E61B71F08711}"/>
            </c:ext>
          </c:extLst>
        </c:ser>
        <c:ser>
          <c:idx val="4"/>
          <c:order val="4"/>
          <c:tx>
            <c:strRef>
              <c:f>'ALL PLOTS'!$G$174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solidFill>
              <a:srgbClr val="7AE8CE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PLOTS'!$H$174:$AM$174</c:f>
              <c:numCache>
                <c:formatCode>General</c:formatCode>
                <c:ptCount val="32"/>
                <c:pt idx="0">
                  <c:v>212.20500000000001</c:v>
                </c:pt>
                <c:pt idx="1">
                  <c:v>244.5625</c:v>
                </c:pt>
                <c:pt idx="2">
                  <c:v>410.43979999999999</c:v>
                </c:pt>
                <c:pt idx="3">
                  <c:v>492.16500000000002</c:v>
                </c:pt>
                <c:pt idx="4">
                  <c:v>567.55359999999996</c:v>
                </c:pt>
                <c:pt idx="5">
                  <c:v>583.49239999999998</c:v>
                </c:pt>
                <c:pt idx="6">
                  <c:v>583.49234999999999</c:v>
                </c:pt>
                <c:pt idx="7">
                  <c:v>713.35680000000002</c:v>
                </c:pt>
                <c:pt idx="8">
                  <c:v>786.96389999999997</c:v>
                </c:pt>
                <c:pt idx="9">
                  <c:v>848.49310000000003</c:v>
                </c:pt>
                <c:pt idx="10">
                  <c:v>906.18989999999997</c:v>
                </c:pt>
                <c:pt idx="11">
                  <c:v>963.57960000000003</c:v>
                </c:pt>
                <c:pt idx="12">
                  <c:v>1021.227</c:v>
                </c:pt>
                <c:pt idx="13">
                  <c:v>1108.7670000000001</c:v>
                </c:pt>
                <c:pt idx="14">
                  <c:v>1138.3209999999999</c:v>
                </c:pt>
                <c:pt idx="15">
                  <c:v>1194.4280000000001</c:v>
                </c:pt>
                <c:pt idx="16">
                  <c:v>1232.492</c:v>
                </c:pt>
                <c:pt idx="17">
                  <c:v>1262.8920000000001</c:v>
                </c:pt>
                <c:pt idx="18">
                  <c:v>1297.8779999999999</c:v>
                </c:pt>
                <c:pt idx="19">
                  <c:v>1336.4680000000001</c:v>
                </c:pt>
                <c:pt idx="20">
                  <c:v>1362.1869999999999</c:v>
                </c:pt>
                <c:pt idx="21">
                  <c:v>1386.067</c:v>
                </c:pt>
                <c:pt idx="22">
                  <c:v>1432.088</c:v>
                </c:pt>
                <c:pt idx="23">
                  <c:v>1462.0909999999999</c:v>
                </c:pt>
                <c:pt idx="24">
                  <c:v>1504.3869999999999</c:v>
                </c:pt>
                <c:pt idx="25">
                  <c:v>1525.1669999999999</c:v>
                </c:pt>
                <c:pt idx="26">
                  <c:v>1550.1</c:v>
                </c:pt>
                <c:pt idx="27">
                  <c:v>1574.913</c:v>
                </c:pt>
                <c:pt idx="28">
                  <c:v>1600.578</c:v>
                </c:pt>
                <c:pt idx="29">
                  <c:v>1619.3969999999999</c:v>
                </c:pt>
                <c:pt idx="30">
                  <c:v>1637.759</c:v>
                </c:pt>
                <c:pt idx="31">
                  <c:v>1655.704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3-7642-B997-E61B71F08711}"/>
            </c:ext>
          </c:extLst>
        </c:ser>
        <c:ser>
          <c:idx val="5"/>
          <c:order val="5"/>
          <c:tx>
            <c:strRef>
              <c:f>'ALL PLOTS'!$G$175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73F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PLOTS'!$H$175:$AM$175</c:f>
              <c:numCache>
                <c:formatCode>General</c:formatCode>
                <c:ptCount val="32"/>
                <c:pt idx="0">
                  <c:v>77.214187999999993</c:v>
                </c:pt>
                <c:pt idx="1">
                  <c:v>96.167929999999998</c:v>
                </c:pt>
                <c:pt idx="2">
                  <c:v>118.913</c:v>
                </c:pt>
                <c:pt idx="3">
                  <c:v>148.45410000000001</c:v>
                </c:pt>
                <c:pt idx="4">
                  <c:v>189.84270000000001</c:v>
                </c:pt>
                <c:pt idx="5">
                  <c:v>251.91659999999999</c:v>
                </c:pt>
                <c:pt idx="6">
                  <c:v>351.26853</c:v>
                </c:pt>
                <c:pt idx="7">
                  <c:v>351.26560000000001</c:v>
                </c:pt>
                <c:pt idx="8">
                  <c:v>351.26560000000001</c:v>
                </c:pt>
                <c:pt idx="9">
                  <c:v>351.26560000000001</c:v>
                </c:pt>
                <c:pt idx="10">
                  <c:v>351.15609999999998</c:v>
                </c:pt>
                <c:pt idx="11">
                  <c:v>351.15609999999998</c:v>
                </c:pt>
                <c:pt idx="12">
                  <c:v>351.15609999999998</c:v>
                </c:pt>
                <c:pt idx="13">
                  <c:v>351.15609999999998</c:v>
                </c:pt>
                <c:pt idx="14">
                  <c:v>351.15609999999998</c:v>
                </c:pt>
                <c:pt idx="15">
                  <c:v>351.15609999999998</c:v>
                </c:pt>
                <c:pt idx="16">
                  <c:v>351.15609999999998</c:v>
                </c:pt>
                <c:pt idx="17">
                  <c:v>351.15609999999998</c:v>
                </c:pt>
                <c:pt idx="18">
                  <c:v>351.15609999999998</c:v>
                </c:pt>
                <c:pt idx="19">
                  <c:v>351.15609999999998</c:v>
                </c:pt>
                <c:pt idx="20">
                  <c:v>351.15609999999998</c:v>
                </c:pt>
                <c:pt idx="21">
                  <c:v>351.15609999999998</c:v>
                </c:pt>
                <c:pt idx="22">
                  <c:v>351.15609999999998</c:v>
                </c:pt>
                <c:pt idx="23">
                  <c:v>351.15609999999998</c:v>
                </c:pt>
                <c:pt idx="24">
                  <c:v>351.15609999999998</c:v>
                </c:pt>
                <c:pt idx="25">
                  <c:v>351.15609999999998</c:v>
                </c:pt>
                <c:pt idx="26">
                  <c:v>351.15609999999998</c:v>
                </c:pt>
                <c:pt idx="27">
                  <c:v>351.15609999999998</c:v>
                </c:pt>
                <c:pt idx="28">
                  <c:v>351.0933</c:v>
                </c:pt>
                <c:pt idx="29">
                  <c:v>351.0933</c:v>
                </c:pt>
                <c:pt idx="30">
                  <c:v>351.0933</c:v>
                </c:pt>
                <c:pt idx="31">
                  <c:v>351.0933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3-7642-B997-E61B71F08711}"/>
            </c:ext>
          </c:extLst>
        </c:ser>
        <c:ser>
          <c:idx val="6"/>
          <c:order val="6"/>
          <c:tx>
            <c:strRef>
              <c:f>'ALL PLOTS'!$G$176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59E02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PLOTS'!$H$176:$AM$176</c:f>
              <c:numCache>
                <c:formatCode>General</c:formatCode>
                <c:ptCount val="32"/>
                <c:pt idx="0">
                  <c:v>3.807188</c:v>
                </c:pt>
                <c:pt idx="1">
                  <c:v>3.8057280000000002</c:v>
                </c:pt>
                <c:pt idx="2">
                  <c:v>3.8045599999999999</c:v>
                </c:pt>
                <c:pt idx="3">
                  <c:v>3.775506</c:v>
                </c:pt>
                <c:pt idx="4">
                  <c:v>3.766016</c:v>
                </c:pt>
                <c:pt idx="5">
                  <c:v>3.7426560000000002</c:v>
                </c:pt>
                <c:pt idx="6">
                  <c:v>3.7390059999999998</c:v>
                </c:pt>
                <c:pt idx="7">
                  <c:v>3.7360859999999998</c:v>
                </c:pt>
                <c:pt idx="8">
                  <c:v>3.7360859999999998</c:v>
                </c:pt>
                <c:pt idx="9">
                  <c:v>3.7360859999999998</c:v>
                </c:pt>
                <c:pt idx="10">
                  <c:v>3.6265860000000001</c:v>
                </c:pt>
                <c:pt idx="11">
                  <c:v>3.6265860000000001</c:v>
                </c:pt>
                <c:pt idx="12">
                  <c:v>3.6265860000000001</c:v>
                </c:pt>
                <c:pt idx="13">
                  <c:v>3.6265860000000001</c:v>
                </c:pt>
                <c:pt idx="14">
                  <c:v>3.6265860000000001</c:v>
                </c:pt>
                <c:pt idx="15">
                  <c:v>3.6265860000000001</c:v>
                </c:pt>
                <c:pt idx="16">
                  <c:v>3.6265860000000001</c:v>
                </c:pt>
                <c:pt idx="17">
                  <c:v>3.6265860000000001</c:v>
                </c:pt>
                <c:pt idx="18">
                  <c:v>3.6265860000000001</c:v>
                </c:pt>
                <c:pt idx="19">
                  <c:v>3.6265860000000001</c:v>
                </c:pt>
                <c:pt idx="20">
                  <c:v>3.6265860000000001</c:v>
                </c:pt>
                <c:pt idx="21">
                  <c:v>3.6265860000000001</c:v>
                </c:pt>
                <c:pt idx="22">
                  <c:v>3.6265860000000001</c:v>
                </c:pt>
                <c:pt idx="23">
                  <c:v>3.6265860000000001</c:v>
                </c:pt>
                <c:pt idx="24">
                  <c:v>3.6265860000000001</c:v>
                </c:pt>
                <c:pt idx="25">
                  <c:v>3.6265860000000001</c:v>
                </c:pt>
                <c:pt idx="26">
                  <c:v>3.6265860000000001</c:v>
                </c:pt>
                <c:pt idx="27">
                  <c:v>3.6265860000000001</c:v>
                </c:pt>
                <c:pt idx="28">
                  <c:v>3.563806</c:v>
                </c:pt>
                <c:pt idx="29">
                  <c:v>3.563806</c:v>
                </c:pt>
                <c:pt idx="30">
                  <c:v>3.563806</c:v>
                </c:pt>
                <c:pt idx="31">
                  <c:v>3.563806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3-7642-B997-E61B71F08711}"/>
            </c:ext>
          </c:extLst>
        </c:ser>
        <c:ser>
          <c:idx val="7"/>
          <c:order val="7"/>
          <c:tx>
            <c:strRef>
              <c:f>'ALL PLOTS'!$G$177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874BD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PLOTS'!$H$177:$AM$177</c:f>
              <c:numCache>
                <c:formatCode>General</c:formatCode>
                <c:ptCount val="32"/>
                <c:pt idx="0">
                  <c:v>308.90618799999999</c:v>
                </c:pt>
                <c:pt idx="1">
                  <c:v>348.80610000000001</c:v>
                </c:pt>
                <c:pt idx="2">
                  <c:v>396.6866</c:v>
                </c:pt>
                <c:pt idx="3">
                  <c:v>458.90379999999999</c:v>
                </c:pt>
                <c:pt idx="4">
                  <c:v>546.03890000000001</c:v>
                </c:pt>
                <c:pt idx="5">
                  <c:v>646.01559999999995</c:v>
                </c:pt>
                <c:pt idx="6">
                  <c:v>722.25115000000005</c:v>
                </c:pt>
                <c:pt idx="7">
                  <c:v>722.2482</c:v>
                </c:pt>
                <c:pt idx="8">
                  <c:v>722.2482</c:v>
                </c:pt>
                <c:pt idx="9">
                  <c:v>722.2482</c:v>
                </c:pt>
                <c:pt idx="10">
                  <c:v>722.13869999999997</c:v>
                </c:pt>
                <c:pt idx="11">
                  <c:v>722.13869999999997</c:v>
                </c:pt>
                <c:pt idx="12">
                  <c:v>722.13869999999997</c:v>
                </c:pt>
                <c:pt idx="13">
                  <c:v>722.13869999999997</c:v>
                </c:pt>
                <c:pt idx="14">
                  <c:v>722.13869999999997</c:v>
                </c:pt>
                <c:pt idx="15">
                  <c:v>722.13869999999997</c:v>
                </c:pt>
                <c:pt idx="16">
                  <c:v>722.13869999999997</c:v>
                </c:pt>
                <c:pt idx="17">
                  <c:v>722.13869999999997</c:v>
                </c:pt>
                <c:pt idx="18">
                  <c:v>722.13869999999997</c:v>
                </c:pt>
                <c:pt idx="19">
                  <c:v>722.13869999999997</c:v>
                </c:pt>
                <c:pt idx="20">
                  <c:v>722.13869999999997</c:v>
                </c:pt>
                <c:pt idx="21">
                  <c:v>722.13869999999997</c:v>
                </c:pt>
                <c:pt idx="22">
                  <c:v>722.13869999999997</c:v>
                </c:pt>
                <c:pt idx="23">
                  <c:v>722.13869999999997</c:v>
                </c:pt>
                <c:pt idx="24">
                  <c:v>722.13869999999997</c:v>
                </c:pt>
                <c:pt idx="25">
                  <c:v>722.13869999999997</c:v>
                </c:pt>
                <c:pt idx="26">
                  <c:v>722.13869999999997</c:v>
                </c:pt>
                <c:pt idx="27">
                  <c:v>722.13869999999997</c:v>
                </c:pt>
                <c:pt idx="28">
                  <c:v>722.07600000000002</c:v>
                </c:pt>
                <c:pt idx="29">
                  <c:v>722.07600000000002</c:v>
                </c:pt>
                <c:pt idx="30">
                  <c:v>722.07600000000002</c:v>
                </c:pt>
                <c:pt idx="31">
                  <c:v>722.07600000000002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43-7642-B997-E61B71F08711}"/>
            </c:ext>
          </c:extLst>
        </c:ser>
        <c:ser>
          <c:idx val="8"/>
          <c:order val="8"/>
          <c:tx>
            <c:strRef>
              <c:f>'ALL PLOTS'!$G$178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PLOTS'!$H$178:$AM$178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43-7642-B997-E61B71F08711}"/>
            </c:ext>
          </c:extLst>
        </c:ser>
        <c:ser>
          <c:idx val="9"/>
          <c:order val="9"/>
          <c:tx>
            <c:strRef>
              <c:f>'ALL PLOTS'!$G$179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8496A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PLOTS'!$H$179:$AM$179</c:f>
              <c:numCache>
                <c:formatCode>General</c:formatCode>
                <c:ptCount val="32"/>
                <c:pt idx="0">
                  <c:v>864.42920000000004</c:v>
                </c:pt>
                <c:pt idx="1">
                  <c:v>847.83429999999998</c:v>
                </c:pt>
                <c:pt idx="2">
                  <c:v>799.99850000000004</c:v>
                </c:pt>
                <c:pt idx="3">
                  <c:v>768.80589999999995</c:v>
                </c:pt>
                <c:pt idx="4">
                  <c:v>739.17520000000002</c:v>
                </c:pt>
                <c:pt idx="5">
                  <c:v>739.17520000000002</c:v>
                </c:pt>
                <c:pt idx="6">
                  <c:v>710.93821000000003</c:v>
                </c:pt>
                <c:pt idx="7">
                  <c:v>701.14449999999999</c:v>
                </c:pt>
                <c:pt idx="8">
                  <c:v>701.14449999999999</c:v>
                </c:pt>
                <c:pt idx="9">
                  <c:v>701.14449999999999</c:v>
                </c:pt>
                <c:pt idx="10">
                  <c:v>701.14449999999999</c:v>
                </c:pt>
                <c:pt idx="11">
                  <c:v>701.14449999999999</c:v>
                </c:pt>
                <c:pt idx="12">
                  <c:v>701.14449999999999</c:v>
                </c:pt>
                <c:pt idx="13">
                  <c:v>688.5915</c:v>
                </c:pt>
                <c:pt idx="14">
                  <c:v>688.5915</c:v>
                </c:pt>
                <c:pt idx="15">
                  <c:v>688.5915</c:v>
                </c:pt>
                <c:pt idx="16">
                  <c:v>688.5915</c:v>
                </c:pt>
                <c:pt idx="17">
                  <c:v>688.5915</c:v>
                </c:pt>
                <c:pt idx="18">
                  <c:v>688.5915</c:v>
                </c:pt>
                <c:pt idx="19">
                  <c:v>688.5915</c:v>
                </c:pt>
                <c:pt idx="20">
                  <c:v>688.5915</c:v>
                </c:pt>
                <c:pt idx="21">
                  <c:v>688.5915</c:v>
                </c:pt>
                <c:pt idx="22">
                  <c:v>688.5915</c:v>
                </c:pt>
                <c:pt idx="23">
                  <c:v>688.5915</c:v>
                </c:pt>
                <c:pt idx="24">
                  <c:v>688.5915</c:v>
                </c:pt>
                <c:pt idx="25">
                  <c:v>688.5915</c:v>
                </c:pt>
                <c:pt idx="26">
                  <c:v>688.5915</c:v>
                </c:pt>
                <c:pt idx="27">
                  <c:v>688.5915</c:v>
                </c:pt>
                <c:pt idx="28">
                  <c:v>688.5915</c:v>
                </c:pt>
                <c:pt idx="29">
                  <c:v>688.5915</c:v>
                </c:pt>
                <c:pt idx="30">
                  <c:v>688.5915</c:v>
                </c:pt>
                <c:pt idx="31">
                  <c:v>688.5915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43-7642-B997-E61B71F08711}"/>
            </c:ext>
          </c:extLst>
        </c:ser>
        <c:ser>
          <c:idx val="10"/>
          <c:order val="10"/>
          <c:tx>
            <c:strRef>
              <c:f>'ALL PLOTS'!$G$180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1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PLOTS'!$H$180:$AM$180</c:f>
              <c:numCache>
                <c:formatCode>General</c:formatCode>
                <c:ptCount val="32"/>
                <c:pt idx="0">
                  <c:v>15.949187999999999</c:v>
                </c:pt>
                <c:pt idx="1">
                  <c:v>15.94773</c:v>
                </c:pt>
                <c:pt idx="2">
                  <c:v>15.94656</c:v>
                </c:pt>
                <c:pt idx="3">
                  <c:v>15.91751</c:v>
                </c:pt>
                <c:pt idx="4">
                  <c:v>15.90802</c:v>
                </c:pt>
                <c:pt idx="5">
                  <c:v>15.88466</c:v>
                </c:pt>
                <c:pt idx="6">
                  <c:v>15.881005999999999</c:v>
                </c:pt>
                <c:pt idx="7">
                  <c:v>15.87809</c:v>
                </c:pt>
                <c:pt idx="8">
                  <c:v>15.87809</c:v>
                </c:pt>
                <c:pt idx="9">
                  <c:v>15.87809</c:v>
                </c:pt>
                <c:pt idx="10">
                  <c:v>15.76859</c:v>
                </c:pt>
                <c:pt idx="11">
                  <c:v>15.76859</c:v>
                </c:pt>
                <c:pt idx="12">
                  <c:v>15.76859</c:v>
                </c:pt>
                <c:pt idx="13">
                  <c:v>15.76859</c:v>
                </c:pt>
                <c:pt idx="14">
                  <c:v>15.76859</c:v>
                </c:pt>
                <c:pt idx="15">
                  <c:v>15.76859</c:v>
                </c:pt>
                <c:pt idx="16">
                  <c:v>15.76859</c:v>
                </c:pt>
                <c:pt idx="17">
                  <c:v>15.76859</c:v>
                </c:pt>
                <c:pt idx="18">
                  <c:v>15.76859</c:v>
                </c:pt>
                <c:pt idx="19">
                  <c:v>15.76859</c:v>
                </c:pt>
                <c:pt idx="20">
                  <c:v>15.76859</c:v>
                </c:pt>
                <c:pt idx="21">
                  <c:v>15.76859</c:v>
                </c:pt>
                <c:pt idx="22">
                  <c:v>15.76859</c:v>
                </c:pt>
                <c:pt idx="23">
                  <c:v>15.76859</c:v>
                </c:pt>
                <c:pt idx="24">
                  <c:v>15.76859</c:v>
                </c:pt>
                <c:pt idx="25">
                  <c:v>15.76859</c:v>
                </c:pt>
                <c:pt idx="26">
                  <c:v>15.76859</c:v>
                </c:pt>
                <c:pt idx="27">
                  <c:v>15.76859</c:v>
                </c:pt>
                <c:pt idx="28">
                  <c:v>15.70581</c:v>
                </c:pt>
                <c:pt idx="29">
                  <c:v>15.70581</c:v>
                </c:pt>
                <c:pt idx="30">
                  <c:v>15.70581</c:v>
                </c:pt>
                <c:pt idx="31">
                  <c:v>15.70581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43-7642-B997-E61B71F08711}"/>
            </c:ext>
          </c:extLst>
        </c:ser>
        <c:ser>
          <c:idx val="11"/>
          <c:order val="11"/>
          <c:tx>
            <c:strRef>
              <c:f>'ALL PLOTS'!$G$181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90AD46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PLOTS'!$H$181:$AM$181</c:f>
              <c:numCache>
                <c:formatCode>General</c:formatCode>
                <c:ptCount val="32"/>
                <c:pt idx="0">
                  <c:v>96.683188000000001</c:v>
                </c:pt>
                <c:pt idx="1">
                  <c:v>96.681730000000002</c:v>
                </c:pt>
                <c:pt idx="2">
                  <c:v>96.68056</c:v>
                </c:pt>
                <c:pt idx="3">
                  <c:v>96.651510000000002</c:v>
                </c:pt>
                <c:pt idx="4">
                  <c:v>96.642020000000002</c:v>
                </c:pt>
                <c:pt idx="5">
                  <c:v>96.618660000000006</c:v>
                </c:pt>
                <c:pt idx="6">
                  <c:v>96.615005999999994</c:v>
                </c:pt>
                <c:pt idx="7">
                  <c:v>96.612089999999995</c:v>
                </c:pt>
                <c:pt idx="8">
                  <c:v>96.612089999999995</c:v>
                </c:pt>
                <c:pt idx="9">
                  <c:v>96.612089999999995</c:v>
                </c:pt>
                <c:pt idx="10">
                  <c:v>96.502589999999998</c:v>
                </c:pt>
                <c:pt idx="11">
                  <c:v>96.502589999999998</c:v>
                </c:pt>
                <c:pt idx="12">
                  <c:v>96.502589999999998</c:v>
                </c:pt>
                <c:pt idx="13">
                  <c:v>96.502589999999998</c:v>
                </c:pt>
                <c:pt idx="14">
                  <c:v>96.502589999999998</c:v>
                </c:pt>
                <c:pt idx="15">
                  <c:v>96.502589999999998</c:v>
                </c:pt>
                <c:pt idx="16">
                  <c:v>96.502589999999998</c:v>
                </c:pt>
                <c:pt idx="17">
                  <c:v>96.502589999999998</c:v>
                </c:pt>
                <c:pt idx="18">
                  <c:v>96.502589999999998</c:v>
                </c:pt>
                <c:pt idx="19">
                  <c:v>96.502589999999998</c:v>
                </c:pt>
                <c:pt idx="20">
                  <c:v>96.502589999999998</c:v>
                </c:pt>
                <c:pt idx="21">
                  <c:v>96.502589999999998</c:v>
                </c:pt>
                <c:pt idx="22">
                  <c:v>96.502589999999998</c:v>
                </c:pt>
                <c:pt idx="23">
                  <c:v>96.502589999999998</c:v>
                </c:pt>
                <c:pt idx="24">
                  <c:v>96.502589999999998</c:v>
                </c:pt>
                <c:pt idx="25">
                  <c:v>96.502589999999998</c:v>
                </c:pt>
                <c:pt idx="26">
                  <c:v>96.502589999999998</c:v>
                </c:pt>
                <c:pt idx="27">
                  <c:v>96.502589999999998</c:v>
                </c:pt>
                <c:pt idx="28">
                  <c:v>96.439809999999994</c:v>
                </c:pt>
                <c:pt idx="29">
                  <c:v>96.439809999999994</c:v>
                </c:pt>
                <c:pt idx="30">
                  <c:v>96.439809999999994</c:v>
                </c:pt>
                <c:pt idx="31">
                  <c:v>96.439809999999994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43-7642-B997-E61B71F08711}"/>
            </c:ext>
          </c:extLst>
        </c:ser>
        <c:ser>
          <c:idx val="12"/>
          <c:order val="12"/>
          <c:tx>
            <c:strRef>
              <c:f>'ALL PLOTS'!$G$182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C45B3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PLOTS'!$H$182:$AM$182</c:f>
              <c:numCache>
                <c:formatCode>General</c:formatCode>
                <c:ptCount val="32"/>
                <c:pt idx="0">
                  <c:v>352.40618799999999</c:v>
                </c:pt>
                <c:pt idx="1">
                  <c:v>352.40469999999999</c:v>
                </c:pt>
                <c:pt idx="2">
                  <c:v>352.40359999999998</c:v>
                </c:pt>
                <c:pt idx="3">
                  <c:v>352.37450000000001</c:v>
                </c:pt>
                <c:pt idx="4">
                  <c:v>352.36500000000001</c:v>
                </c:pt>
                <c:pt idx="5">
                  <c:v>352.3417</c:v>
                </c:pt>
                <c:pt idx="6">
                  <c:v>352.33801</c:v>
                </c:pt>
                <c:pt idx="7">
                  <c:v>352.33510000000001</c:v>
                </c:pt>
                <c:pt idx="8">
                  <c:v>352.33510000000001</c:v>
                </c:pt>
                <c:pt idx="9">
                  <c:v>352.33510000000001</c:v>
                </c:pt>
                <c:pt idx="10">
                  <c:v>352.22559999999999</c:v>
                </c:pt>
                <c:pt idx="11">
                  <c:v>352.22559999999999</c:v>
                </c:pt>
                <c:pt idx="12">
                  <c:v>352.22559999999999</c:v>
                </c:pt>
                <c:pt idx="13">
                  <c:v>352.22559999999999</c:v>
                </c:pt>
                <c:pt idx="14">
                  <c:v>352.22559999999999</c:v>
                </c:pt>
                <c:pt idx="15">
                  <c:v>352.22559999999999</c:v>
                </c:pt>
                <c:pt idx="16">
                  <c:v>352.22559999999999</c:v>
                </c:pt>
                <c:pt idx="17">
                  <c:v>352.22559999999999</c:v>
                </c:pt>
                <c:pt idx="18">
                  <c:v>352.22559999999999</c:v>
                </c:pt>
                <c:pt idx="19">
                  <c:v>352.22559999999999</c:v>
                </c:pt>
                <c:pt idx="20">
                  <c:v>352.22559999999999</c:v>
                </c:pt>
                <c:pt idx="21">
                  <c:v>352.22559999999999</c:v>
                </c:pt>
                <c:pt idx="22">
                  <c:v>352.22559999999999</c:v>
                </c:pt>
                <c:pt idx="23">
                  <c:v>352.22559999999999</c:v>
                </c:pt>
                <c:pt idx="24">
                  <c:v>352.22559999999999</c:v>
                </c:pt>
                <c:pt idx="25">
                  <c:v>352.22559999999999</c:v>
                </c:pt>
                <c:pt idx="26">
                  <c:v>352.22559999999999</c:v>
                </c:pt>
                <c:pt idx="27">
                  <c:v>352.22559999999999</c:v>
                </c:pt>
                <c:pt idx="28">
                  <c:v>352.1628</c:v>
                </c:pt>
                <c:pt idx="29">
                  <c:v>352.1628</c:v>
                </c:pt>
                <c:pt idx="30">
                  <c:v>352.1628</c:v>
                </c:pt>
                <c:pt idx="31">
                  <c:v>352.1628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43-7642-B997-E61B71F08711}"/>
            </c:ext>
          </c:extLst>
        </c:ser>
        <c:ser>
          <c:idx val="13"/>
          <c:order val="13"/>
          <c:tx>
            <c:strRef>
              <c:f>'ALL PLOTS'!$G$183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4B5B4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PLOTS'!$H$183:$AM$183</c:f>
              <c:numCache>
                <c:formatCode>General</c:formatCode>
                <c:ptCount val="32"/>
                <c:pt idx="0">
                  <c:v>47.147851080000002</c:v>
                </c:pt>
                <c:pt idx="1">
                  <c:v>47.13823</c:v>
                </c:pt>
                <c:pt idx="2">
                  <c:v>47.138339999999999</c:v>
                </c:pt>
                <c:pt idx="3">
                  <c:v>47.138489999999997</c:v>
                </c:pt>
                <c:pt idx="4">
                  <c:v>47.138219999999997</c:v>
                </c:pt>
                <c:pt idx="5">
                  <c:v>47.129460000000002</c:v>
                </c:pt>
                <c:pt idx="6">
                  <c:v>47.129480999999998</c:v>
                </c:pt>
                <c:pt idx="7">
                  <c:v>47.129469999999998</c:v>
                </c:pt>
                <c:pt idx="8">
                  <c:v>47.129669999999997</c:v>
                </c:pt>
                <c:pt idx="9">
                  <c:v>47.129530000000003</c:v>
                </c:pt>
                <c:pt idx="10">
                  <c:v>47.129519999999999</c:v>
                </c:pt>
                <c:pt idx="11">
                  <c:v>47.129460000000002</c:v>
                </c:pt>
                <c:pt idx="12">
                  <c:v>47.129480000000001</c:v>
                </c:pt>
                <c:pt idx="13">
                  <c:v>47.129730000000002</c:v>
                </c:pt>
                <c:pt idx="14">
                  <c:v>47.129779999999997</c:v>
                </c:pt>
                <c:pt idx="15">
                  <c:v>47.129519999999999</c:v>
                </c:pt>
                <c:pt idx="16">
                  <c:v>47.129510000000003</c:v>
                </c:pt>
                <c:pt idx="17">
                  <c:v>47.129750000000001</c:v>
                </c:pt>
                <c:pt idx="18">
                  <c:v>47.129689999999997</c:v>
                </c:pt>
                <c:pt idx="19">
                  <c:v>47.129770000000001</c:v>
                </c:pt>
                <c:pt idx="20">
                  <c:v>47.129750000000001</c:v>
                </c:pt>
                <c:pt idx="21">
                  <c:v>47.129739999999998</c:v>
                </c:pt>
                <c:pt idx="22">
                  <c:v>47.129840000000002</c:v>
                </c:pt>
                <c:pt idx="23">
                  <c:v>47.129950000000001</c:v>
                </c:pt>
                <c:pt idx="24">
                  <c:v>47.130020000000002</c:v>
                </c:pt>
                <c:pt idx="25">
                  <c:v>47.130020000000002</c:v>
                </c:pt>
                <c:pt idx="26">
                  <c:v>47.12988</c:v>
                </c:pt>
                <c:pt idx="27">
                  <c:v>47.12988</c:v>
                </c:pt>
                <c:pt idx="28">
                  <c:v>47.129820000000002</c:v>
                </c:pt>
                <c:pt idx="29">
                  <c:v>47.129820000000002</c:v>
                </c:pt>
                <c:pt idx="30">
                  <c:v>47.129820000000002</c:v>
                </c:pt>
                <c:pt idx="31">
                  <c:v>47.12979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43-7642-B997-E61B71F08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92351"/>
        <c:axId val="804012655"/>
      </c:areaChart>
      <c:catAx>
        <c:axId val="83619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04012655"/>
        <c:crosses val="autoZero"/>
        <c:auto val="1"/>
        <c:lblAlgn val="ctr"/>
        <c:lblOffset val="100"/>
        <c:tickLblSkip val="5"/>
        <c:noMultiLvlLbl val="0"/>
      </c:catAx>
      <c:valAx>
        <c:axId val="8040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Percentahe of  Total Generation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3619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'ALL PLOTS'!$G$190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414241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PLOTS'!$H$190:$AM$190</c:f>
              <c:numCache>
                <c:formatCode>General</c:formatCode>
                <c:ptCount val="32"/>
                <c:pt idx="0">
                  <c:v>1086.84691</c:v>
                </c:pt>
                <c:pt idx="1">
                  <c:v>1064.5650000000001</c:v>
                </c:pt>
                <c:pt idx="2">
                  <c:v>993.27440000000001</c:v>
                </c:pt>
                <c:pt idx="3">
                  <c:v>920.65660000000003</c:v>
                </c:pt>
                <c:pt idx="4">
                  <c:v>814.67100000000005</c:v>
                </c:pt>
                <c:pt idx="5">
                  <c:v>707.23310000000004</c:v>
                </c:pt>
                <c:pt idx="6">
                  <c:v>614.50423999999998</c:v>
                </c:pt>
                <c:pt idx="7">
                  <c:v>568.07190000000003</c:v>
                </c:pt>
                <c:pt idx="8">
                  <c:v>536.05740000000003</c:v>
                </c:pt>
                <c:pt idx="9">
                  <c:v>517.83320000000003</c:v>
                </c:pt>
                <c:pt idx="10">
                  <c:v>513.05029999999999</c:v>
                </c:pt>
                <c:pt idx="11">
                  <c:v>487.54109999999997</c:v>
                </c:pt>
                <c:pt idx="12">
                  <c:v>464.37959999999998</c:v>
                </c:pt>
                <c:pt idx="13">
                  <c:v>422.0249</c:v>
                </c:pt>
                <c:pt idx="14">
                  <c:v>422.0249</c:v>
                </c:pt>
                <c:pt idx="15">
                  <c:v>396.61130000000003</c:v>
                </c:pt>
                <c:pt idx="16">
                  <c:v>396.61130000000003</c:v>
                </c:pt>
                <c:pt idx="17">
                  <c:v>396.61130000000003</c:v>
                </c:pt>
                <c:pt idx="18">
                  <c:v>386.41379999999998</c:v>
                </c:pt>
                <c:pt idx="19">
                  <c:v>386.41379999999998</c:v>
                </c:pt>
                <c:pt idx="20">
                  <c:v>386.41379999999998</c:v>
                </c:pt>
                <c:pt idx="21">
                  <c:v>386.41379999999998</c:v>
                </c:pt>
                <c:pt idx="22">
                  <c:v>375.75290000000001</c:v>
                </c:pt>
                <c:pt idx="23">
                  <c:v>375.75290000000001</c:v>
                </c:pt>
                <c:pt idx="24">
                  <c:v>370.81220000000002</c:v>
                </c:pt>
                <c:pt idx="25">
                  <c:v>370.81220000000002</c:v>
                </c:pt>
                <c:pt idx="26">
                  <c:v>370.81220000000002</c:v>
                </c:pt>
                <c:pt idx="27">
                  <c:v>370.81220000000002</c:v>
                </c:pt>
                <c:pt idx="28">
                  <c:v>370.81220000000002</c:v>
                </c:pt>
                <c:pt idx="29">
                  <c:v>370.81220000000002</c:v>
                </c:pt>
                <c:pt idx="30">
                  <c:v>370.81220000000002</c:v>
                </c:pt>
                <c:pt idx="31">
                  <c:v>370.81220000000002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5-6243-B7CB-763E14FE7D0D}"/>
            </c:ext>
          </c:extLst>
        </c:ser>
        <c:ser>
          <c:idx val="1"/>
          <c:order val="1"/>
          <c:tx>
            <c:strRef>
              <c:f>'ALL PLOTS'!$G$191</c:f>
              <c:strCache>
                <c:ptCount val="1"/>
                <c:pt idx="0">
                  <c:v>Coal (with CCS)</c:v>
                </c:pt>
              </c:strCache>
            </c:strRef>
          </c:tx>
          <c:spPr>
            <a:solidFill>
              <a:srgbClr val="797979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PLOTS'!$H$191:$AM$191</c:f>
              <c:numCache>
                <c:formatCode>General</c:formatCode>
                <c:ptCount val="32"/>
                <c:pt idx="0">
                  <c:v>14.11230108</c:v>
                </c:pt>
                <c:pt idx="1">
                  <c:v>14.112299999999999</c:v>
                </c:pt>
                <c:pt idx="2">
                  <c:v>14.112299999999999</c:v>
                </c:pt>
                <c:pt idx="3">
                  <c:v>14.112299999999999</c:v>
                </c:pt>
                <c:pt idx="4">
                  <c:v>14.112299999999999</c:v>
                </c:pt>
                <c:pt idx="5">
                  <c:v>14.112299999999999</c:v>
                </c:pt>
                <c:pt idx="6">
                  <c:v>14.112301</c:v>
                </c:pt>
                <c:pt idx="7">
                  <c:v>14.112299999999999</c:v>
                </c:pt>
                <c:pt idx="8">
                  <c:v>14.112299999999999</c:v>
                </c:pt>
                <c:pt idx="9">
                  <c:v>14.112299999999999</c:v>
                </c:pt>
                <c:pt idx="10">
                  <c:v>14.112299999999999</c:v>
                </c:pt>
                <c:pt idx="11">
                  <c:v>14.112299999999999</c:v>
                </c:pt>
                <c:pt idx="12">
                  <c:v>14.112299999999999</c:v>
                </c:pt>
                <c:pt idx="13">
                  <c:v>14.112299999999999</c:v>
                </c:pt>
                <c:pt idx="14">
                  <c:v>14.112299999999999</c:v>
                </c:pt>
                <c:pt idx="15">
                  <c:v>14.112299999999999</c:v>
                </c:pt>
                <c:pt idx="16">
                  <c:v>14.112299999999999</c:v>
                </c:pt>
                <c:pt idx="17">
                  <c:v>14.112299999999999</c:v>
                </c:pt>
                <c:pt idx="18">
                  <c:v>14.112299999999999</c:v>
                </c:pt>
                <c:pt idx="19">
                  <c:v>14.112299999999999</c:v>
                </c:pt>
                <c:pt idx="20">
                  <c:v>14.112299999999999</c:v>
                </c:pt>
                <c:pt idx="21">
                  <c:v>14.112299999999999</c:v>
                </c:pt>
                <c:pt idx="22">
                  <c:v>14.112299999999999</c:v>
                </c:pt>
                <c:pt idx="23">
                  <c:v>14.112299999999999</c:v>
                </c:pt>
                <c:pt idx="24">
                  <c:v>14.112299999999999</c:v>
                </c:pt>
                <c:pt idx="25">
                  <c:v>14.112299999999999</c:v>
                </c:pt>
                <c:pt idx="26">
                  <c:v>14.112299999999999</c:v>
                </c:pt>
                <c:pt idx="27">
                  <c:v>14.112299999999999</c:v>
                </c:pt>
                <c:pt idx="28">
                  <c:v>14.112299999999999</c:v>
                </c:pt>
                <c:pt idx="29">
                  <c:v>14.112299999999999</c:v>
                </c:pt>
                <c:pt idx="30">
                  <c:v>14.112299999999999</c:v>
                </c:pt>
                <c:pt idx="31">
                  <c:v>14.112299999999999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5-6243-B7CB-763E14FE7D0D}"/>
            </c:ext>
          </c:extLst>
        </c:ser>
        <c:ser>
          <c:idx val="2"/>
          <c:order val="2"/>
          <c:tx>
            <c:strRef>
              <c:f>'ALL PLOTS'!$G$192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8987A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PLOTS'!$H$192:$AM$192</c:f>
              <c:numCache>
                <c:formatCode>General</c:formatCode>
                <c:ptCount val="32"/>
                <c:pt idx="0">
                  <c:v>472.12309479999999</c:v>
                </c:pt>
                <c:pt idx="1">
                  <c:v>467.35939999999999</c:v>
                </c:pt>
                <c:pt idx="2">
                  <c:v>440.27710000000002</c:v>
                </c:pt>
                <c:pt idx="3">
                  <c:v>433.7251</c:v>
                </c:pt>
                <c:pt idx="4">
                  <c:v>422.92410000000001</c:v>
                </c:pt>
                <c:pt idx="5">
                  <c:v>412.5702</c:v>
                </c:pt>
                <c:pt idx="6">
                  <c:v>407.00776000000002</c:v>
                </c:pt>
                <c:pt idx="7">
                  <c:v>391.40620000000001</c:v>
                </c:pt>
                <c:pt idx="8">
                  <c:v>388.97879999999998</c:v>
                </c:pt>
                <c:pt idx="9">
                  <c:v>383.40859999999998</c:v>
                </c:pt>
                <c:pt idx="10">
                  <c:v>373.86380000000003</c:v>
                </c:pt>
                <c:pt idx="11">
                  <c:v>373.69929999999999</c:v>
                </c:pt>
                <c:pt idx="12">
                  <c:v>371.91500000000002</c:v>
                </c:pt>
                <c:pt idx="13">
                  <c:v>371.91500000000002</c:v>
                </c:pt>
                <c:pt idx="14">
                  <c:v>371.2439</c:v>
                </c:pt>
                <c:pt idx="15">
                  <c:v>371.01549999999997</c:v>
                </c:pt>
                <c:pt idx="16">
                  <c:v>370.7328</c:v>
                </c:pt>
                <c:pt idx="17">
                  <c:v>369.4837</c:v>
                </c:pt>
                <c:pt idx="18">
                  <c:v>369.4837</c:v>
                </c:pt>
                <c:pt idx="19">
                  <c:v>367.16480000000001</c:v>
                </c:pt>
                <c:pt idx="20">
                  <c:v>367.16480000000001</c:v>
                </c:pt>
                <c:pt idx="21">
                  <c:v>366.57479999999998</c:v>
                </c:pt>
                <c:pt idx="22">
                  <c:v>358.76139999999998</c:v>
                </c:pt>
                <c:pt idx="23">
                  <c:v>357.44490000000002</c:v>
                </c:pt>
                <c:pt idx="24">
                  <c:v>356.85090000000002</c:v>
                </c:pt>
                <c:pt idx="25">
                  <c:v>356.85090000000002</c:v>
                </c:pt>
                <c:pt idx="26">
                  <c:v>355.9753</c:v>
                </c:pt>
                <c:pt idx="27">
                  <c:v>355.32139999999998</c:v>
                </c:pt>
                <c:pt idx="28">
                  <c:v>355.32139999999998</c:v>
                </c:pt>
                <c:pt idx="29">
                  <c:v>355.32139999999998</c:v>
                </c:pt>
                <c:pt idx="30">
                  <c:v>355.32139999999998</c:v>
                </c:pt>
                <c:pt idx="31">
                  <c:v>355.32139999999998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5-6243-B7CB-763E14FE7D0D}"/>
            </c:ext>
          </c:extLst>
        </c:ser>
        <c:ser>
          <c:idx val="3"/>
          <c:order val="3"/>
          <c:tx>
            <c:strRef>
              <c:f>'ALL PLOTS'!$G$193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AC5A5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PLOTS'!$H$193:$AM$193</c:f>
              <c:numCache>
                <c:formatCode>General</c:formatCode>
                <c:ptCount val="32"/>
                <c:pt idx="0">
                  <c:v>320.0915857</c:v>
                </c:pt>
                <c:pt idx="1">
                  <c:v>317.14999999999998</c:v>
                </c:pt>
                <c:pt idx="2">
                  <c:v>300.18799999999999</c:v>
                </c:pt>
                <c:pt idx="3">
                  <c:v>290.00880000000001</c:v>
                </c:pt>
                <c:pt idx="4">
                  <c:v>282.86829999999998</c:v>
                </c:pt>
                <c:pt idx="5">
                  <c:v>274.0616</c:v>
                </c:pt>
                <c:pt idx="6">
                  <c:v>268.61264999999997</c:v>
                </c:pt>
                <c:pt idx="7">
                  <c:v>261.19110000000001</c:v>
                </c:pt>
                <c:pt idx="8">
                  <c:v>258.61439999999999</c:v>
                </c:pt>
                <c:pt idx="9">
                  <c:v>257.0496</c:v>
                </c:pt>
                <c:pt idx="10">
                  <c:v>253.87549999999999</c:v>
                </c:pt>
                <c:pt idx="11">
                  <c:v>253.00239999999999</c:v>
                </c:pt>
                <c:pt idx="12">
                  <c:v>251.7441</c:v>
                </c:pt>
                <c:pt idx="13">
                  <c:v>249.7739</c:v>
                </c:pt>
                <c:pt idx="14">
                  <c:v>249.30070000000001</c:v>
                </c:pt>
                <c:pt idx="15">
                  <c:v>247.72069999999999</c:v>
                </c:pt>
                <c:pt idx="16">
                  <c:v>242.62860000000001</c:v>
                </c:pt>
                <c:pt idx="17">
                  <c:v>241.28120000000001</c:v>
                </c:pt>
                <c:pt idx="18">
                  <c:v>241.28120000000001</c:v>
                </c:pt>
                <c:pt idx="19">
                  <c:v>236.48929999999999</c:v>
                </c:pt>
                <c:pt idx="20">
                  <c:v>235.53899999999999</c:v>
                </c:pt>
                <c:pt idx="21">
                  <c:v>235.53899999999999</c:v>
                </c:pt>
                <c:pt idx="22">
                  <c:v>235.11019999999999</c:v>
                </c:pt>
                <c:pt idx="23">
                  <c:v>232.404</c:v>
                </c:pt>
                <c:pt idx="24">
                  <c:v>225.7285</c:v>
                </c:pt>
                <c:pt idx="25">
                  <c:v>225.7285</c:v>
                </c:pt>
                <c:pt idx="26">
                  <c:v>224.26429999999999</c:v>
                </c:pt>
                <c:pt idx="27">
                  <c:v>222.48339999999999</c:v>
                </c:pt>
                <c:pt idx="28">
                  <c:v>219.83750000000001</c:v>
                </c:pt>
                <c:pt idx="29">
                  <c:v>219.83750000000001</c:v>
                </c:pt>
                <c:pt idx="30">
                  <c:v>219.83750000000001</c:v>
                </c:pt>
                <c:pt idx="31">
                  <c:v>219.8252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5-6243-B7CB-763E14FE7D0D}"/>
            </c:ext>
          </c:extLst>
        </c:ser>
        <c:ser>
          <c:idx val="4"/>
          <c:order val="4"/>
          <c:tx>
            <c:strRef>
              <c:f>'ALL PLOTS'!$G$194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solidFill>
              <a:srgbClr val="7CE7CE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PLOTS'!$H$194:$AM$194</c:f>
              <c:numCache>
                <c:formatCode>General</c:formatCode>
                <c:ptCount val="32"/>
                <c:pt idx="0">
                  <c:v>20.868876319999998</c:v>
                </c:pt>
                <c:pt idx="1">
                  <c:v>24.051010000000002</c:v>
                </c:pt>
                <c:pt idx="2">
                  <c:v>40.363880000000002</c:v>
                </c:pt>
                <c:pt idx="3">
                  <c:v>48.40099</c:v>
                </c:pt>
                <c:pt idx="4">
                  <c:v>55.814920000000001</c:v>
                </c:pt>
                <c:pt idx="5">
                  <c:v>57.382390000000001</c:v>
                </c:pt>
                <c:pt idx="6">
                  <c:v>57.382387999999999</c:v>
                </c:pt>
                <c:pt idx="7">
                  <c:v>70.153649999999999</c:v>
                </c:pt>
                <c:pt idx="8">
                  <c:v>77.392390000000006</c:v>
                </c:pt>
                <c:pt idx="9">
                  <c:v>83.443349999999995</c:v>
                </c:pt>
                <c:pt idx="10">
                  <c:v>89.117429999999999</c:v>
                </c:pt>
                <c:pt idx="11">
                  <c:v>94.761309999999995</c:v>
                </c:pt>
                <c:pt idx="12">
                  <c:v>100.4306</c:v>
                </c:pt>
                <c:pt idx="13">
                  <c:v>109.0395</c:v>
                </c:pt>
                <c:pt idx="14">
                  <c:v>111.94589999999999</c:v>
                </c:pt>
                <c:pt idx="15">
                  <c:v>117.4636</c:v>
                </c:pt>
                <c:pt idx="16">
                  <c:v>121.20699999999999</c:v>
                </c:pt>
                <c:pt idx="17">
                  <c:v>124.1966</c:v>
                </c:pt>
                <c:pt idx="18">
                  <c:v>127.63720000000001</c:v>
                </c:pt>
                <c:pt idx="19">
                  <c:v>131.4323</c:v>
                </c:pt>
                <c:pt idx="20">
                  <c:v>133.9615</c:v>
                </c:pt>
                <c:pt idx="21">
                  <c:v>136.31</c:v>
                </c:pt>
                <c:pt idx="22">
                  <c:v>140.83580000000001</c:v>
                </c:pt>
                <c:pt idx="23">
                  <c:v>143.78639999999999</c:v>
                </c:pt>
                <c:pt idx="24">
                  <c:v>147.94589999999999</c:v>
                </c:pt>
                <c:pt idx="25">
                  <c:v>149.98949999999999</c:v>
                </c:pt>
                <c:pt idx="26">
                  <c:v>152.44149999999999</c:v>
                </c:pt>
                <c:pt idx="27">
                  <c:v>154.8817</c:v>
                </c:pt>
                <c:pt idx="28">
                  <c:v>157.4057</c:v>
                </c:pt>
                <c:pt idx="29">
                  <c:v>159.25640000000001</c:v>
                </c:pt>
                <c:pt idx="30">
                  <c:v>161.06209999999999</c:v>
                </c:pt>
                <c:pt idx="31">
                  <c:v>162.82689999999999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5-6243-B7CB-763E14FE7D0D}"/>
            </c:ext>
          </c:extLst>
        </c:ser>
        <c:ser>
          <c:idx val="5"/>
          <c:order val="5"/>
          <c:tx>
            <c:strRef>
              <c:f>'ALL PLOTS'!$G$195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83F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PLOTS'!$H$195:$AM$195</c:f>
              <c:numCache>
                <c:formatCode>General</c:formatCode>
                <c:ptCount val="32"/>
                <c:pt idx="0">
                  <c:v>3.47463846</c:v>
                </c:pt>
                <c:pt idx="1">
                  <c:v>4.3275569999999997</c:v>
                </c:pt>
                <c:pt idx="2">
                  <c:v>5.3510850000000003</c:v>
                </c:pt>
                <c:pt idx="3">
                  <c:v>6.6804329999999998</c:v>
                </c:pt>
                <c:pt idx="4">
                  <c:v>8.542923</c:v>
                </c:pt>
                <c:pt idx="5">
                  <c:v>11.33625</c:v>
                </c:pt>
                <c:pt idx="6">
                  <c:v>15.807084</c:v>
                </c:pt>
                <c:pt idx="7">
                  <c:v>15.806950000000001</c:v>
                </c:pt>
                <c:pt idx="8">
                  <c:v>15.806950000000001</c:v>
                </c:pt>
                <c:pt idx="9">
                  <c:v>15.806950000000001</c:v>
                </c:pt>
                <c:pt idx="10">
                  <c:v>15.802020000000001</c:v>
                </c:pt>
                <c:pt idx="11">
                  <c:v>15.802020000000001</c:v>
                </c:pt>
                <c:pt idx="12">
                  <c:v>15.802020000000001</c:v>
                </c:pt>
                <c:pt idx="13">
                  <c:v>15.802020000000001</c:v>
                </c:pt>
                <c:pt idx="14">
                  <c:v>15.802020000000001</c:v>
                </c:pt>
                <c:pt idx="15">
                  <c:v>15.802020000000001</c:v>
                </c:pt>
                <c:pt idx="16">
                  <c:v>15.802020000000001</c:v>
                </c:pt>
                <c:pt idx="17">
                  <c:v>15.802020000000001</c:v>
                </c:pt>
                <c:pt idx="18">
                  <c:v>15.802020000000001</c:v>
                </c:pt>
                <c:pt idx="19">
                  <c:v>15.802020000000001</c:v>
                </c:pt>
                <c:pt idx="20">
                  <c:v>15.802020000000001</c:v>
                </c:pt>
                <c:pt idx="21">
                  <c:v>15.802020000000001</c:v>
                </c:pt>
                <c:pt idx="22">
                  <c:v>15.802020000000001</c:v>
                </c:pt>
                <c:pt idx="23">
                  <c:v>15.802020000000001</c:v>
                </c:pt>
                <c:pt idx="24">
                  <c:v>15.802020000000001</c:v>
                </c:pt>
                <c:pt idx="25">
                  <c:v>15.802020000000001</c:v>
                </c:pt>
                <c:pt idx="26">
                  <c:v>15.802020000000001</c:v>
                </c:pt>
                <c:pt idx="27">
                  <c:v>15.802020000000001</c:v>
                </c:pt>
                <c:pt idx="28">
                  <c:v>15.799200000000001</c:v>
                </c:pt>
                <c:pt idx="29">
                  <c:v>15.799200000000001</c:v>
                </c:pt>
                <c:pt idx="30">
                  <c:v>15.799200000000001</c:v>
                </c:pt>
                <c:pt idx="31">
                  <c:v>15.799200000000001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5-6243-B7CB-763E14FE7D0D}"/>
            </c:ext>
          </c:extLst>
        </c:ser>
        <c:ser>
          <c:idx val="6"/>
          <c:order val="6"/>
          <c:tx>
            <c:strRef>
              <c:f>'ALL PLOTS'!$G$196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69E00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PLOTS'!$H$196:$AM$196</c:f>
              <c:numCache>
                <c:formatCode>General</c:formatCode>
                <c:ptCount val="32"/>
                <c:pt idx="0">
                  <c:v>8.3758135999999997E-2</c:v>
                </c:pt>
                <c:pt idx="1">
                  <c:v>8.3725999999999995E-2</c:v>
                </c:pt>
                <c:pt idx="2">
                  <c:v>8.3699999999999997E-2</c:v>
                </c:pt>
                <c:pt idx="3">
                  <c:v>8.3060999999999996E-2</c:v>
                </c:pt>
                <c:pt idx="4">
                  <c:v>8.2851999999999995E-2</c:v>
                </c:pt>
                <c:pt idx="5">
                  <c:v>8.2337999999999995E-2</c:v>
                </c:pt>
                <c:pt idx="6">
                  <c:v>8.2258100000000001E-2</c:v>
                </c:pt>
                <c:pt idx="7">
                  <c:v>8.2194000000000003E-2</c:v>
                </c:pt>
                <c:pt idx="8">
                  <c:v>8.2194000000000003E-2</c:v>
                </c:pt>
                <c:pt idx="9">
                  <c:v>8.2194000000000003E-2</c:v>
                </c:pt>
                <c:pt idx="10">
                  <c:v>7.9784999999999995E-2</c:v>
                </c:pt>
                <c:pt idx="11">
                  <c:v>7.9784999999999995E-2</c:v>
                </c:pt>
                <c:pt idx="12">
                  <c:v>7.9784999999999995E-2</c:v>
                </c:pt>
                <c:pt idx="13">
                  <c:v>7.9784999999999995E-2</c:v>
                </c:pt>
                <c:pt idx="14">
                  <c:v>7.9784999999999995E-2</c:v>
                </c:pt>
                <c:pt idx="15">
                  <c:v>7.9784999999999995E-2</c:v>
                </c:pt>
                <c:pt idx="16">
                  <c:v>7.9784999999999995E-2</c:v>
                </c:pt>
                <c:pt idx="17">
                  <c:v>7.9784999999999995E-2</c:v>
                </c:pt>
                <c:pt idx="18">
                  <c:v>7.9784999999999995E-2</c:v>
                </c:pt>
                <c:pt idx="19">
                  <c:v>7.9784999999999995E-2</c:v>
                </c:pt>
                <c:pt idx="20">
                  <c:v>7.9784999999999995E-2</c:v>
                </c:pt>
                <c:pt idx="21">
                  <c:v>7.9784999999999995E-2</c:v>
                </c:pt>
                <c:pt idx="22">
                  <c:v>7.9784999999999995E-2</c:v>
                </c:pt>
                <c:pt idx="23">
                  <c:v>7.9784999999999995E-2</c:v>
                </c:pt>
                <c:pt idx="24">
                  <c:v>7.9784999999999995E-2</c:v>
                </c:pt>
                <c:pt idx="25">
                  <c:v>7.9784999999999995E-2</c:v>
                </c:pt>
                <c:pt idx="26">
                  <c:v>7.9784999999999995E-2</c:v>
                </c:pt>
                <c:pt idx="27">
                  <c:v>7.9784999999999995E-2</c:v>
                </c:pt>
                <c:pt idx="28">
                  <c:v>7.8404000000000001E-2</c:v>
                </c:pt>
                <c:pt idx="29">
                  <c:v>7.8404000000000001E-2</c:v>
                </c:pt>
                <c:pt idx="30">
                  <c:v>7.8404000000000001E-2</c:v>
                </c:pt>
                <c:pt idx="31">
                  <c:v>7.8404000000000001E-2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35-6243-B7CB-763E14FE7D0D}"/>
            </c:ext>
          </c:extLst>
        </c:ser>
        <c:ser>
          <c:idx val="7"/>
          <c:order val="7"/>
          <c:tx>
            <c:strRef>
              <c:f>'ALL PLOTS'!$G$197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974BD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PLOTS'!$H$197:$AM$197</c:f>
              <c:numCache>
                <c:formatCode>General</c:formatCode>
                <c:ptCount val="32"/>
                <c:pt idx="0">
                  <c:v>3.397968068</c:v>
                </c:pt>
                <c:pt idx="1">
                  <c:v>3.8368669999999998</c:v>
                </c:pt>
                <c:pt idx="2">
                  <c:v>4.3635529999999996</c:v>
                </c:pt>
                <c:pt idx="3">
                  <c:v>5.0479409999999998</c:v>
                </c:pt>
                <c:pt idx="4">
                  <c:v>6.0064279999999997</c:v>
                </c:pt>
                <c:pt idx="5">
                  <c:v>7.1061709999999998</c:v>
                </c:pt>
                <c:pt idx="6">
                  <c:v>7.9447627000000001</c:v>
                </c:pt>
                <c:pt idx="7">
                  <c:v>7.944731</c:v>
                </c:pt>
                <c:pt idx="8">
                  <c:v>7.944731</c:v>
                </c:pt>
                <c:pt idx="9">
                  <c:v>7.944731</c:v>
                </c:pt>
                <c:pt idx="10">
                  <c:v>7.9435260000000003</c:v>
                </c:pt>
                <c:pt idx="11">
                  <c:v>7.9435260000000003</c:v>
                </c:pt>
                <c:pt idx="12">
                  <c:v>7.9435260000000003</c:v>
                </c:pt>
                <c:pt idx="13">
                  <c:v>7.9435260000000003</c:v>
                </c:pt>
                <c:pt idx="14">
                  <c:v>7.9435260000000003</c:v>
                </c:pt>
                <c:pt idx="15">
                  <c:v>7.9435260000000003</c:v>
                </c:pt>
                <c:pt idx="16">
                  <c:v>7.9435260000000003</c:v>
                </c:pt>
                <c:pt idx="17">
                  <c:v>7.9435260000000003</c:v>
                </c:pt>
                <c:pt idx="18">
                  <c:v>7.9435260000000003</c:v>
                </c:pt>
                <c:pt idx="19">
                  <c:v>7.9435260000000003</c:v>
                </c:pt>
                <c:pt idx="20">
                  <c:v>7.9435260000000003</c:v>
                </c:pt>
                <c:pt idx="21">
                  <c:v>7.9435260000000003</c:v>
                </c:pt>
                <c:pt idx="22">
                  <c:v>7.9435260000000003</c:v>
                </c:pt>
                <c:pt idx="23">
                  <c:v>7.9435260000000003</c:v>
                </c:pt>
                <c:pt idx="24">
                  <c:v>7.9435260000000003</c:v>
                </c:pt>
                <c:pt idx="25">
                  <c:v>7.9435260000000003</c:v>
                </c:pt>
                <c:pt idx="26">
                  <c:v>7.9435260000000003</c:v>
                </c:pt>
                <c:pt idx="27">
                  <c:v>7.9435260000000003</c:v>
                </c:pt>
                <c:pt idx="28">
                  <c:v>7.9428349999999996</c:v>
                </c:pt>
                <c:pt idx="29">
                  <c:v>7.9428349999999996</c:v>
                </c:pt>
                <c:pt idx="30">
                  <c:v>7.9428349999999996</c:v>
                </c:pt>
                <c:pt idx="31">
                  <c:v>7.9428349999999996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35-6243-B7CB-763E14FE7D0D}"/>
            </c:ext>
          </c:extLst>
        </c:ser>
        <c:ser>
          <c:idx val="8"/>
          <c:order val="8"/>
          <c:tx>
            <c:strRef>
              <c:f>'ALL PLOTS'!$G$198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PLOTS'!$H$198:$AM$198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35-6243-B7CB-763E14FE7D0D}"/>
            </c:ext>
          </c:extLst>
        </c:ser>
        <c:ser>
          <c:idx val="9"/>
          <c:order val="9"/>
          <c:tx>
            <c:strRef>
              <c:f>'ALL PLOTS'!$G$199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94A6A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PLOTS'!$H$199:$AM$199</c:f>
              <c:numCache>
                <c:formatCode>General</c:formatCode>
                <c:ptCount val="32"/>
                <c:pt idx="0">
                  <c:v>56.187897999999997</c:v>
                </c:pt>
                <c:pt idx="1">
                  <c:v>55.109229999999997</c:v>
                </c:pt>
                <c:pt idx="2">
                  <c:v>51.999899999999997</c:v>
                </c:pt>
                <c:pt idx="3">
                  <c:v>49.972380000000001</c:v>
                </c:pt>
                <c:pt idx="4">
                  <c:v>48.046390000000002</c:v>
                </c:pt>
                <c:pt idx="5">
                  <c:v>48.046390000000002</c:v>
                </c:pt>
                <c:pt idx="6">
                  <c:v>46.210984000000003</c:v>
                </c:pt>
                <c:pt idx="7">
                  <c:v>45.574390000000001</c:v>
                </c:pt>
                <c:pt idx="8">
                  <c:v>45.574390000000001</c:v>
                </c:pt>
                <c:pt idx="9">
                  <c:v>45.574390000000001</c:v>
                </c:pt>
                <c:pt idx="10">
                  <c:v>45.574390000000001</c:v>
                </c:pt>
                <c:pt idx="11">
                  <c:v>45.574390000000001</c:v>
                </c:pt>
                <c:pt idx="12">
                  <c:v>45.574390000000001</c:v>
                </c:pt>
                <c:pt idx="13">
                  <c:v>44.758450000000003</c:v>
                </c:pt>
                <c:pt idx="14">
                  <c:v>44.758450000000003</c:v>
                </c:pt>
                <c:pt idx="15">
                  <c:v>44.758450000000003</c:v>
                </c:pt>
                <c:pt idx="16">
                  <c:v>44.758450000000003</c:v>
                </c:pt>
                <c:pt idx="17">
                  <c:v>44.758450000000003</c:v>
                </c:pt>
                <c:pt idx="18">
                  <c:v>44.758450000000003</c:v>
                </c:pt>
                <c:pt idx="19">
                  <c:v>44.758450000000003</c:v>
                </c:pt>
                <c:pt idx="20">
                  <c:v>44.758450000000003</c:v>
                </c:pt>
                <c:pt idx="21">
                  <c:v>44.758450000000003</c:v>
                </c:pt>
                <c:pt idx="22">
                  <c:v>44.758450000000003</c:v>
                </c:pt>
                <c:pt idx="23">
                  <c:v>44.758450000000003</c:v>
                </c:pt>
                <c:pt idx="24">
                  <c:v>44.758450000000003</c:v>
                </c:pt>
                <c:pt idx="25">
                  <c:v>44.758450000000003</c:v>
                </c:pt>
                <c:pt idx="26">
                  <c:v>44.758450000000003</c:v>
                </c:pt>
                <c:pt idx="27">
                  <c:v>44.758450000000003</c:v>
                </c:pt>
                <c:pt idx="28">
                  <c:v>44.758450000000003</c:v>
                </c:pt>
                <c:pt idx="29">
                  <c:v>44.758450000000003</c:v>
                </c:pt>
                <c:pt idx="30">
                  <c:v>44.758450000000003</c:v>
                </c:pt>
                <c:pt idx="31">
                  <c:v>44.758450000000003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35-6243-B7CB-763E14FE7D0D}"/>
            </c:ext>
          </c:extLst>
        </c:ser>
        <c:ser>
          <c:idx val="10"/>
          <c:order val="10"/>
          <c:tx>
            <c:strRef>
              <c:f>'ALL PLOTS'!$G$200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0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PLOTS'!$H$200:$AM$200</c:f>
              <c:numCache>
                <c:formatCode>General</c:formatCode>
                <c:ptCount val="32"/>
                <c:pt idx="0">
                  <c:v>0.74961183600000003</c:v>
                </c:pt>
                <c:pt idx="1">
                  <c:v>0.74954299999999996</c:v>
                </c:pt>
                <c:pt idx="2">
                  <c:v>0.74948800000000004</c:v>
                </c:pt>
                <c:pt idx="3">
                  <c:v>0.74812299999999998</c:v>
                </c:pt>
                <c:pt idx="4">
                  <c:v>0.74767700000000004</c:v>
                </c:pt>
                <c:pt idx="5">
                  <c:v>0.74657899999999999</c:v>
                </c:pt>
                <c:pt idx="6">
                  <c:v>0.7464073</c:v>
                </c:pt>
                <c:pt idx="7">
                  <c:v>0.74626999999999999</c:v>
                </c:pt>
                <c:pt idx="8">
                  <c:v>0.74626999999999999</c:v>
                </c:pt>
                <c:pt idx="9">
                  <c:v>0.74626999999999999</c:v>
                </c:pt>
                <c:pt idx="10">
                  <c:v>0.741124</c:v>
                </c:pt>
                <c:pt idx="11">
                  <c:v>0.741124</c:v>
                </c:pt>
                <c:pt idx="12">
                  <c:v>0.741124</c:v>
                </c:pt>
                <c:pt idx="13">
                  <c:v>0.741124</c:v>
                </c:pt>
                <c:pt idx="14">
                  <c:v>0.741124</c:v>
                </c:pt>
                <c:pt idx="15">
                  <c:v>0.741124</c:v>
                </c:pt>
                <c:pt idx="16">
                  <c:v>0.741124</c:v>
                </c:pt>
                <c:pt idx="17">
                  <c:v>0.741124</c:v>
                </c:pt>
                <c:pt idx="18">
                  <c:v>0.741124</c:v>
                </c:pt>
                <c:pt idx="19">
                  <c:v>0.741124</c:v>
                </c:pt>
                <c:pt idx="20">
                  <c:v>0.741124</c:v>
                </c:pt>
                <c:pt idx="21">
                  <c:v>0.741124</c:v>
                </c:pt>
                <c:pt idx="22">
                  <c:v>0.741124</c:v>
                </c:pt>
                <c:pt idx="23">
                  <c:v>0.741124</c:v>
                </c:pt>
                <c:pt idx="24">
                  <c:v>0.741124</c:v>
                </c:pt>
                <c:pt idx="25">
                  <c:v>0.741124</c:v>
                </c:pt>
                <c:pt idx="26">
                  <c:v>0.741124</c:v>
                </c:pt>
                <c:pt idx="27">
                  <c:v>0.741124</c:v>
                </c:pt>
                <c:pt idx="28">
                  <c:v>0.73817299999999997</c:v>
                </c:pt>
                <c:pt idx="29">
                  <c:v>0.73817299999999997</c:v>
                </c:pt>
                <c:pt idx="30">
                  <c:v>0.73817299999999997</c:v>
                </c:pt>
                <c:pt idx="31">
                  <c:v>0.73817299999999997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35-6243-B7CB-763E14FE7D0D}"/>
            </c:ext>
          </c:extLst>
        </c:ser>
        <c:ser>
          <c:idx val="11"/>
          <c:order val="11"/>
          <c:tx>
            <c:strRef>
              <c:f>'ALL PLOTS'!$G$201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8EAD46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PLOTS'!$H$201:$AM$201</c:f>
              <c:numCache>
                <c:formatCode>General</c:formatCode>
                <c:ptCount val="32"/>
                <c:pt idx="0">
                  <c:v>28.13480771</c:v>
                </c:pt>
                <c:pt idx="1">
                  <c:v>28.13438</c:v>
                </c:pt>
                <c:pt idx="2">
                  <c:v>28.134039999999999</c:v>
                </c:pt>
                <c:pt idx="3">
                  <c:v>28.125589999999999</c:v>
                </c:pt>
                <c:pt idx="4">
                  <c:v>28.12283</c:v>
                </c:pt>
                <c:pt idx="5">
                  <c:v>28.116029999999999</c:v>
                </c:pt>
                <c:pt idx="6">
                  <c:v>28.114967</c:v>
                </c:pt>
                <c:pt idx="7">
                  <c:v>28.11412</c:v>
                </c:pt>
                <c:pt idx="8">
                  <c:v>28.11412</c:v>
                </c:pt>
                <c:pt idx="9">
                  <c:v>28.11412</c:v>
                </c:pt>
                <c:pt idx="10">
                  <c:v>28.082249999999998</c:v>
                </c:pt>
                <c:pt idx="11">
                  <c:v>28.082249999999998</c:v>
                </c:pt>
                <c:pt idx="12">
                  <c:v>28.082249999999998</c:v>
                </c:pt>
                <c:pt idx="13">
                  <c:v>28.082249999999998</c:v>
                </c:pt>
                <c:pt idx="14">
                  <c:v>28.082249999999998</c:v>
                </c:pt>
                <c:pt idx="15">
                  <c:v>28.082249999999998</c:v>
                </c:pt>
                <c:pt idx="16">
                  <c:v>28.082249999999998</c:v>
                </c:pt>
                <c:pt idx="17">
                  <c:v>28.082249999999998</c:v>
                </c:pt>
                <c:pt idx="18">
                  <c:v>28.082249999999998</c:v>
                </c:pt>
                <c:pt idx="19">
                  <c:v>28.082249999999998</c:v>
                </c:pt>
                <c:pt idx="20">
                  <c:v>28.082249999999998</c:v>
                </c:pt>
                <c:pt idx="21">
                  <c:v>28.082249999999998</c:v>
                </c:pt>
                <c:pt idx="22">
                  <c:v>28.082249999999998</c:v>
                </c:pt>
                <c:pt idx="23">
                  <c:v>28.082249999999998</c:v>
                </c:pt>
                <c:pt idx="24">
                  <c:v>28.082249999999998</c:v>
                </c:pt>
                <c:pt idx="25">
                  <c:v>28.082249999999998</c:v>
                </c:pt>
                <c:pt idx="26">
                  <c:v>28.082249999999998</c:v>
                </c:pt>
                <c:pt idx="27">
                  <c:v>28.082249999999998</c:v>
                </c:pt>
                <c:pt idx="28">
                  <c:v>28.063980000000001</c:v>
                </c:pt>
                <c:pt idx="29">
                  <c:v>28.063980000000001</c:v>
                </c:pt>
                <c:pt idx="30">
                  <c:v>28.063980000000001</c:v>
                </c:pt>
                <c:pt idx="31">
                  <c:v>28.063980000000001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35-6243-B7CB-763E14FE7D0D}"/>
            </c:ext>
          </c:extLst>
        </c:ser>
        <c:ser>
          <c:idx val="12"/>
          <c:order val="12"/>
          <c:tx>
            <c:strRef>
              <c:f>'ALL PLOTS'!$G$202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D46B3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PLOTS'!$H$202:$AM$202</c:f>
              <c:numCache>
                <c:formatCode>General</c:formatCode>
                <c:ptCount val="32"/>
                <c:pt idx="0">
                  <c:v>4.9336866319999997</c:v>
                </c:pt>
                <c:pt idx="1">
                  <c:v>4.9336659999999997</c:v>
                </c:pt>
                <c:pt idx="2">
                  <c:v>4.9336500000000001</c:v>
                </c:pt>
                <c:pt idx="3">
                  <c:v>4.933243</c:v>
                </c:pt>
                <c:pt idx="4">
                  <c:v>4.9331100000000001</c:v>
                </c:pt>
                <c:pt idx="5">
                  <c:v>4.9327829999999997</c:v>
                </c:pt>
                <c:pt idx="6">
                  <c:v>4.9327321</c:v>
                </c:pt>
                <c:pt idx="7">
                  <c:v>4.9326910000000002</c:v>
                </c:pt>
                <c:pt idx="8">
                  <c:v>4.9326910000000002</c:v>
                </c:pt>
                <c:pt idx="9">
                  <c:v>4.9326910000000002</c:v>
                </c:pt>
                <c:pt idx="10">
                  <c:v>4.9311579999999999</c:v>
                </c:pt>
                <c:pt idx="11">
                  <c:v>4.9311579999999999</c:v>
                </c:pt>
                <c:pt idx="12">
                  <c:v>4.9311579999999999</c:v>
                </c:pt>
                <c:pt idx="13">
                  <c:v>4.9311579999999999</c:v>
                </c:pt>
                <c:pt idx="14">
                  <c:v>4.9311579999999999</c:v>
                </c:pt>
                <c:pt idx="15">
                  <c:v>4.9311579999999999</c:v>
                </c:pt>
                <c:pt idx="16">
                  <c:v>4.9311579999999999</c:v>
                </c:pt>
                <c:pt idx="17">
                  <c:v>4.9311579999999999</c:v>
                </c:pt>
                <c:pt idx="18">
                  <c:v>4.9311579999999999</c:v>
                </c:pt>
                <c:pt idx="19">
                  <c:v>4.9311579999999999</c:v>
                </c:pt>
                <c:pt idx="20">
                  <c:v>4.9311579999999999</c:v>
                </c:pt>
                <c:pt idx="21">
                  <c:v>4.9311579999999999</c:v>
                </c:pt>
                <c:pt idx="22">
                  <c:v>4.9311579999999999</c:v>
                </c:pt>
                <c:pt idx="23">
                  <c:v>4.9311579999999999</c:v>
                </c:pt>
                <c:pt idx="24">
                  <c:v>4.9311579999999999</c:v>
                </c:pt>
                <c:pt idx="25">
                  <c:v>4.9311579999999999</c:v>
                </c:pt>
                <c:pt idx="26">
                  <c:v>4.9311579999999999</c:v>
                </c:pt>
                <c:pt idx="27">
                  <c:v>4.9311579999999999</c:v>
                </c:pt>
                <c:pt idx="28">
                  <c:v>4.9302789999999996</c:v>
                </c:pt>
                <c:pt idx="29">
                  <c:v>4.9302789999999996</c:v>
                </c:pt>
                <c:pt idx="30">
                  <c:v>4.9302789999999996</c:v>
                </c:pt>
                <c:pt idx="31">
                  <c:v>4.9302789999999996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35-6243-B7CB-763E14FE7D0D}"/>
            </c:ext>
          </c:extLst>
        </c:ser>
        <c:ser>
          <c:idx val="13"/>
          <c:order val="13"/>
          <c:tx>
            <c:strRef>
              <c:f>'ALL PLOTS'!$G$203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PLOTS'!$H$203:$AM$203</c:f>
              <c:numCache>
                <c:formatCode>General</c:formatCode>
                <c:ptCount val="32"/>
                <c:pt idx="0">
                  <c:v>11.315484259200167</c:v>
                </c:pt>
                <c:pt idx="1">
                  <c:v>11.313175824000172</c:v>
                </c:pt>
                <c:pt idx="2">
                  <c:v>11.313201052799997</c:v>
                </c:pt>
                <c:pt idx="3">
                  <c:v>11.313236793599973</c:v>
                </c:pt>
                <c:pt idx="4">
                  <c:v>11.313171619200112</c:v>
                </c:pt>
                <c:pt idx="5">
                  <c:v>11.311069219200073</c:v>
                </c:pt>
                <c:pt idx="6">
                  <c:v>11.311075526400055</c:v>
                </c:pt>
                <c:pt idx="7">
                  <c:v>11.311073424000023</c:v>
                </c:pt>
                <c:pt idx="8">
                  <c:v>11.311121779200077</c:v>
                </c:pt>
                <c:pt idx="9">
                  <c:v>11.31108603839999</c:v>
                </c:pt>
                <c:pt idx="10">
                  <c:v>11.311083936000069</c:v>
                </c:pt>
                <c:pt idx="11">
                  <c:v>11.311069219200181</c:v>
                </c:pt>
                <c:pt idx="12">
                  <c:v>11.311075526400055</c:v>
                </c:pt>
                <c:pt idx="13">
                  <c:v>11.311134393599932</c:v>
                </c:pt>
                <c:pt idx="14">
                  <c:v>11.311147008000008</c:v>
                </c:pt>
                <c:pt idx="15">
                  <c:v>11.311083936000069</c:v>
                </c:pt>
                <c:pt idx="16">
                  <c:v>11.311081833599928</c:v>
                </c:pt>
                <c:pt idx="17">
                  <c:v>11.311140700800024</c:v>
                </c:pt>
                <c:pt idx="18">
                  <c:v>11.311125984000027</c:v>
                </c:pt>
                <c:pt idx="19">
                  <c:v>11.311144905599976</c:v>
                </c:pt>
                <c:pt idx="20">
                  <c:v>11.311140700800024</c:v>
                </c:pt>
                <c:pt idx="21">
                  <c:v>11.311136495999962</c:v>
                </c:pt>
                <c:pt idx="22">
                  <c:v>11.311161724800003</c:v>
                </c:pt>
                <c:pt idx="23">
                  <c:v>11.311189055999966</c:v>
                </c:pt>
                <c:pt idx="24">
                  <c:v>11.311205875199994</c:v>
                </c:pt>
                <c:pt idx="25">
                  <c:v>11.311205875199994</c:v>
                </c:pt>
                <c:pt idx="26">
                  <c:v>11.311170134400017</c:v>
                </c:pt>
                <c:pt idx="27">
                  <c:v>11.311172236800049</c:v>
                </c:pt>
                <c:pt idx="28">
                  <c:v>11.311157519999943</c:v>
                </c:pt>
                <c:pt idx="29">
                  <c:v>11.311157519999943</c:v>
                </c:pt>
                <c:pt idx="30">
                  <c:v>11.311157519999943</c:v>
                </c:pt>
                <c:pt idx="31">
                  <c:v>11.31114911039993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35-6243-B7CB-763E14FE7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75631"/>
        <c:axId val="780895695"/>
      </c:areaChart>
      <c:catAx>
        <c:axId val="78017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895695"/>
        <c:crosses val="autoZero"/>
        <c:auto val="1"/>
        <c:lblAlgn val="ctr"/>
        <c:lblOffset val="100"/>
        <c:tickLblSkip val="5"/>
        <c:noMultiLvlLbl val="0"/>
      </c:catAx>
      <c:valAx>
        <c:axId val="78089569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Annual Emissions (MMt CO</a:t>
                </a:r>
                <a:r>
                  <a:rPr lang="en-GB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GB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e)</a:t>
                </a:r>
                <a:endParaRPr lang="en-GB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2.4017389408354003E-2"/>
              <c:y val="0.1705069244076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175631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'ALL PLOTS'!$G$265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3E3F3F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PLOTS'!$H$265:$AM$265</c:f>
              <c:numCache>
                <c:formatCode>General</c:formatCode>
                <c:ptCount val="32"/>
                <c:pt idx="0">
                  <c:v>1060.2451189999999</c:v>
                </c:pt>
                <c:pt idx="1">
                  <c:v>1027.9359999999999</c:v>
                </c:pt>
                <c:pt idx="2">
                  <c:v>924.56489999999997</c:v>
                </c:pt>
                <c:pt idx="3">
                  <c:v>819.26909999999998</c:v>
                </c:pt>
                <c:pt idx="4">
                  <c:v>665.59010000000001</c:v>
                </c:pt>
                <c:pt idx="5">
                  <c:v>509.80509999999998</c:v>
                </c:pt>
                <c:pt idx="6">
                  <c:v>375.34825000000001</c:v>
                </c:pt>
                <c:pt idx="7">
                  <c:v>308.0213</c:v>
                </c:pt>
                <c:pt idx="8">
                  <c:v>261.60039999999998</c:v>
                </c:pt>
                <c:pt idx="9">
                  <c:v>235.17519999999999</c:v>
                </c:pt>
                <c:pt idx="10">
                  <c:v>228.24</c:v>
                </c:pt>
                <c:pt idx="11">
                  <c:v>191.2517</c:v>
                </c:pt>
                <c:pt idx="12">
                  <c:v>157.66759999999999</c:v>
                </c:pt>
                <c:pt idx="13">
                  <c:v>96.253219999999999</c:v>
                </c:pt>
                <c:pt idx="14">
                  <c:v>96.253219999999999</c:v>
                </c:pt>
                <c:pt idx="15">
                  <c:v>59.403449999999999</c:v>
                </c:pt>
                <c:pt idx="16">
                  <c:v>59.403449999999999</c:v>
                </c:pt>
                <c:pt idx="17">
                  <c:v>59.403449999999999</c:v>
                </c:pt>
                <c:pt idx="18">
                  <c:v>44.617040000000003</c:v>
                </c:pt>
                <c:pt idx="19">
                  <c:v>44.617040000000003</c:v>
                </c:pt>
                <c:pt idx="20">
                  <c:v>44.617040000000003</c:v>
                </c:pt>
                <c:pt idx="21">
                  <c:v>44.617040000000003</c:v>
                </c:pt>
                <c:pt idx="22">
                  <c:v>29.158770000000001</c:v>
                </c:pt>
                <c:pt idx="23">
                  <c:v>29.158770000000001</c:v>
                </c:pt>
                <c:pt idx="24">
                  <c:v>21.994800000000001</c:v>
                </c:pt>
                <c:pt idx="25">
                  <c:v>21.994800000000001</c:v>
                </c:pt>
                <c:pt idx="26">
                  <c:v>21.994800000000001</c:v>
                </c:pt>
                <c:pt idx="27">
                  <c:v>21.994800000000001</c:v>
                </c:pt>
                <c:pt idx="28">
                  <c:v>21.994800000000001</c:v>
                </c:pt>
                <c:pt idx="29">
                  <c:v>21.994800000000001</c:v>
                </c:pt>
                <c:pt idx="30">
                  <c:v>21.994800000000001</c:v>
                </c:pt>
                <c:pt idx="31">
                  <c:v>21.994800000000001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3-7642-B997-E61B71F08711}"/>
            </c:ext>
          </c:extLst>
        </c:ser>
        <c:ser>
          <c:idx val="1"/>
          <c:order val="1"/>
          <c:tx>
            <c:strRef>
              <c:f>'ALL PLOTS'!$G$266</c:f>
              <c:strCache>
                <c:ptCount val="1"/>
                <c:pt idx="0">
                  <c:v>Coal (with CCS)</c:v>
                </c:pt>
              </c:strCache>
            </c:strRef>
          </c:tx>
          <c:spPr>
            <a:solidFill>
              <a:srgbClr val="727272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PLOTS'!$H$266:$AM$266</c:f>
              <c:numCache>
                <c:formatCode>General</c:formatCode>
                <c:ptCount val="32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99.3</c:v>
                </c:pt>
                <c:pt idx="11">
                  <c:v>99.3</c:v>
                </c:pt>
                <c:pt idx="12">
                  <c:v>99.3</c:v>
                </c:pt>
                <c:pt idx="13">
                  <c:v>99.3</c:v>
                </c:pt>
                <c:pt idx="14">
                  <c:v>99.3</c:v>
                </c:pt>
                <c:pt idx="15">
                  <c:v>99.3</c:v>
                </c:pt>
                <c:pt idx="16">
                  <c:v>99.3</c:v>
                </c:pt>
                <c:pt idx="17">
                  <c:v>99.3</c:v>
                </c:pt>
                <c:pt idx="18">
                  <c:v>99.3</c:v>
                </c:pt>
                <c:pt idx="19">
                  <c:v>99.3</c:v>
                </c:pt>
                <c:pt idx="20">
                  <c:v>99.3</c:v>
                </c:pt>
                <c:pt idx="21">
                  <c:v>99.3</c:v>
                </c:pt>
                <c:pt idx="22">
                  <c:v>99.3</c:v>
                </c:pt>
                <c:pt idx="23">
                  <c:v>99.3</c:v>
                </c:pt>
                <c:pt idx="24">
                  <c:v>99.3</c:v>
                </c:pt>
                <c:pt idx="25">
                  <c:v>99.3</c:v>
                </c:pt>
                <c:pt idx="26">
                  <c:v>99.3</c:v>
                </c:pt>
                <c:pt idx="27">
                  <c:v>99.3</c:v>
                </c:pt>
                <c:pt idx="28">
                  <c:v>99.3</c:v>
                </c:pt>
                <c:pt idx="29">
                  <c:v>99.3</c:v>
                </c:pt>
                <c:pt idx="30">
                  <c:v>99.3</c:v>
                </c:pt>
                <c:pt idx="31">
                  <c:v>99.3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3-7642-B997-E61B71F08711}"/>
            </c:ext>
          </c:extLst>
        </c:ser>
        <c:ser>
          <c:idx val="2"/>
          <c:order val="2"/>
          <c:tx>
            <c:strRef>
              <c:f>'ALL PLOTS'!$G$267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2987A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PLOTS'!$H$267:$AM$267</c:f>
              <c:numCache>
                <c:formatCode>General</c:formatCode>
                <c:ptCount val="32"/>
                <c:pt idx="0">
                  <c:v>719.50343020000003</c:v>
                </c:pt>
                <c:pt idx="1">
                  <c:v>708.90930000000003</c:v>
                </c:pt>
                <c:pt idx="2">
                  <c:v>648.68020000000001</c:v>
                </c:pt>
                <c:pt idx="3">
                  <c:v>634.10910000000001</c:v>
                </c:pt>
                <c:pt idx="4">
                  <c:v>610.08839999999998</c:v>
                </c:pt>
                <c:pt idx="5">
                  <c:v>587.06219999999996</c:v>
                </c:pt>
                <c:pt idx="6">
                  <c:v>574.69173000000001</c:v>
                </c:pt>
                <c:pt idx="7">
                  <c:v>539.995</c:v>
                </c:pt>
                <c:pt idx="8">
                  <c:v>534.59659999999997</c:v>
                </c:pt>
                <c:pt idx="9">
                  <c:v>522.20899999999995</c:v>
                </c:pt>
                <c:pt idx="10">
                  <c:v>500.98200000000003</c:v>
                </c:pt>
                <c:pt idx="11">
                  <c:v>500.61619999999999</c:v>
                </c:pt>
                <c:pt idx="12">
                  <c:v>496.6481</c:v>
                </c:pt>
                <c:pt idx="13">
                  <c:v>496.6481</c:v>
                </c:pt>
                <c:pt idx="14">
                  <c:v>495.15559999999999</c:v>
                </c:pt>
                <c:pt idx="15">
                  <c:v>494.64760000000001</c:v>
                </c:pt>
                <c:pt idx="16">
                  <c:v>494.0188</c:v>
                </c:pt>
                <c:pt idx="17">
                  <c:v>491.24090000000001</c:v>
                </c:pt>
                <c:pt idx="18">
                  <c:v>491.24090000000001</c:v>
                </c:pt>
                <c:pt idx="19">
                  <c:v>486.0838</c:v>
                </c:pt>
                <c:pt idx="20">
                  <c:v>486.0838</c:v>
                </c:pt>
                <c:pt idx="21">
                  <c:v>484.77170000000001</c:v>
                </c:pt>
                <c:pt idx="22">
                  <c:v>467.3954</c:v>
                </c:pt>
                <c:pt idx="23">
                  <c:v>464.4676</c:v>
                </c:pt>
                <c:pt idx="24">
                  <c:v>463.14659999999998</c:v>
                </c:pt>
                <c:pt idx="25">
                  <c:v>463.14659999999998</c:v>
                </c:pt>
                <c:pt idx="26">
                  <c:v>461.19929999999999</c:v>
                </c:pt>
                <c:pt idx="27">
                  <c:v>459.745</c:v>
                </c:pt>
                <c:pt idx="28">
                  <c:v>459.745</c:v>
                </c:pt>
                <c:pt idx="29">
                  <c:v>459.745</c:v>
                </c:pt>
                <c:pt idx="30">
                  <c:v>459.745</c:v>
                </c:pt>
                <c:pt idx="31">
                  <c:v>459.745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3-7642-B997-E61B71F08711}"/>
            </c:ext>
          </c:extLst>
        </c:ser>
        <c:ser>
          <c:idx val="3"/>
          <c:order val="3"/>
          <c:tx>
            <c:strRef>
              <c:f>'ALL PLOTS'!$G$268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7C5A6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PLOTS'!$H$268:$AM$268</c:f>
              <c:numCache>
                <c:formatCode>General</c:formatCode>
                <c:ptCount val="32"/>
                <c:pt idx="0">
                  <c:v>721.99175200000002</c:v>
                </c:pt>
                <c:pt idx="1">
                  <c:v>712.31979999999999</c:v>
                </c:pt>
                <c:pt idx="2">
                  <c:v>656.54909999999995</c:v>
                </c:pt>
                <c:pt idx="3">
                  <c:v>623.08000000000004</c:v>
                </c:pt>
                <c:pt idx="4">
                  <c:v>599.60239999999999</c:v>
                </c:pt>
                <c:pt idx="5">
                  <c:v>570.64610000000005</c:v>
                </c:pt>
                <c:pt idx="6">
                  <c:v>552.72992999999997</c:v>
                </c:pt>
                <c:pt idx="7">
                  <c:v>528.32809999999995</c:v>
                </c:pt>
                <c:pt idx="8">
                  <c:v>519.85590000000002</c:v>
                </c:pt>
                <c:pt idx="9">
                  <c:v>514.71090000000004</c:v>
                </c:pt>
                <c:pt idx="10">
                  <c:v>504.27429999999998</c:v>
                </c:pt>
                <c:pt idx="11">
                  <c:v>501.40370000000001</c:v>
                </c:pt>
                <c:pt idx="12">
                  <c:v>497.26659999999998</c:v>
                </c:pt>
                <c:pt idx="13">
                  <c:v>490.78859999999997</c:v>
                </c:pt>
                <c:pt idx="14">
                  <c:v>489.23259999999999</c:v>
                </c:pt>
                <c:pt idx="15">
                  <c:v>484.03750000000002</c:v>
                </c:pt>
                <c:pt idx="16">
                  <c:v>467.29500000000002</c:v>
                </c:pt>
                <c:pt idx="17">
                  <c:v>462.8646</c:v>
                </c:pt>
                <c:pt idx="18">
                  <c:v>462.8646</c:v>
                </c:pt>
                <c:pt idx="19">
                  <c:v>447.10899999999998</c:v>
                </c:pt>
                <c:pt idx="20">
                  <c:v>443.98430000000002</c:v>
                </c:pt>
                <c:pt idx="21">
                  <c:v>443.98430000000002</c:v>
                </c:pt>
                <c:pt idx="22">
                  <c:v>442.57440000000003</c:v>
                </c:pt>
                <c:pt idx="23">
                  <c:v>433.67660000000001</c:v>
                </c:pt>
                <c:pt idx="24">
                  <c:v>411.7276</c:v>
                </c:pt>
                <c:pt idx="25">
                  <c:v>411.7276</c:v>
                </c:pt>
                <c:pt idx="26">
                  <c:v>406.9135</c:v>
                </c:pt>
                <c:pt idx="27">
                  <c:v>401.05790000000002</c:v>
                </c:pt>
                <c:pt idx="28">
                  <c:v>392.35829999999999</c:v>
                </c:pt>
                <c:pt idx="29">
                  <c:v>392.35829999999999</c:v>
                </c:pt>
                <c:pt idx="30">
                  <c:v>392.35829999999999</c:v>
                </c:pt>
                <c:pt idx="31">
                  <c:v>392.31760000000003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3-7642-B997-E61B71F08711}"/>
            </c:ext>
          </c:extLst>
        </c:ser>
        <c:ser>
          <c:idx val="4"/>
          <c:order val="4"/>
          <c:tx>
            <c:strRef>
              <c:f>'ALL PLOTS'!$G$269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solidFill>
              <a:srgbClr val="7AE8CE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PLOTS'!$H$269:$AM$269</c:f>
              <c:numCache>
                <c:formatCode>General</c:formatCode>
                <c:ptCount val="32"/>
                <c:pt idx="0">
                  <c:v>212.20500000000001</c:v>
                </c:pt>
                <c:pt idx="1">
                  <c:v>268.35489999999999</c:v>
                </c:pt>
                <c:pt idx="2">
                  <c:v>480.55990000000003</c:v>
                </c:pt>
                <c:pt idx="3">
                  <c:v>623.9873</c:v>
                </c:pt>
                <c:pt idx="4">
                  <c:v>775.16970000000003</c:v>
                </c:pt>
                <c:pt idx="5">
                  <c:v>855.65509999999995</c:v>
                </c:pt>
                <c:pt idx="6">
                  <c:v>895.73807999999997</c:v>
                </c:pt>
                <c:pt idx="7">
                  <c:v>1069.2529999999999</c:v>
                </c:pt>
                <c:pt idx="8">
                  <c:v>1161.5709999999999</c:v>
                </c:pt>
                <c:pt idx="9">
                  <c:v>1236.7429999999999</c:v>
                </c:pt>
                <c:pt idx="10">
                  <c:v>1306.7139999999999</c:v>
                </c:pt>
                <c:pt idx="11">
                  <c:v>1376.587</c:v>
                </c:pt>
                <c:pt idx="12">
                  <c:v>1447.173</c:v>
                </c:pt>
                <c:pt idx="13">
                  <c:v>1561.432</c:v>
                </c:pt>
                <c:pt idx="14">
                  <c:v>1591.932</c:v>
                </c:pt>
                <c:pt idx="15">
                  <c:v>1661.2449999999999</c:v>
                </c:pt>
                <c:pt idx="16">
                  <c:v>1704.7</c:v>
                </c:pt>
                <c:pt idx="17">
                  <c:v>1737.337</c:v>
                </c:pt>
                <c:pt idx="18">
                  <c:v>1776.912</c:v>
                </c:pt>
                <c:pt idx="19">
                  <c:v>1821.992</c:v>
                </c:pt>
                <c:pt idx="20">
                  <c:v>1848.68</c:v>
                </c:pt>
                <c:pt idx="21">
                  <c:v>1872.9680000000001</c:v>
                </c:pt>
                <c:pt idx="22">
                  <c:v>1929.616</c:v>
                </c:pt>
                <c:pt idx="23">
                  <c:v>1963.289</c:v>
                </c:pt>
                <c:pt idx="24">
                  <c:v>2015.03</c:v>
                </c:pt>
                <c:pt idx="25">
                  <c:v>2035.81</c:v>
                </c:pt>
                <c:pt idx="26">
                  <c:v>2062.8420000000001</c:v>
                </c:pt>
                <c:pt idx="27">
                  <c:v>2089.924</c:v>
                </c:pt>
                <c:pt idx="28">
                  <c:v>2118.4580000000001</c:v>
                </c:pt>
                <c:pt idx="29">
                  <c:v>2137.277</c:v>
                </c:pt>
                <c:pt idx="30">
                  <c:v>2155.6379999999999</c:v>
                </c:pt>
                <c:pt idx="31">
                  <c:v>2173.596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3-7642-B997-E61B71F08711}"/>
            </c:ext>
          </c:extLst>
        </c:ser>
        <c:ser>
          <c:idx val="5"/>
          <c:order val="5"/>
          <c:tx>
            <c:strRef>
              <c:f>'ALL PLOTS'!$G$270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73F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PLOTS'!$H$270:$AM$270</c:f>
              <c:numCache>
                <c:formatCode>General</c:formatCode>
                <c:ptCount val="32"/>
                <c:pt idx="0">
                  <c:v>77.206172600000002</c:v>
                </c:pt>
                <c:pt idx="1">
                  <c:v>96.159260000000003</c:v>
                </c:pt>
                <c:pt idx="2">
                  <c:v>118.9038</c:v>
                </c:pt>
                <c:pt idx="3">
                  <c:v>148.43180000000001</c:v>
                </c:pt>
                <c:pt idx="4">
                  <c:v>189.81620000000001</c:v>
                </c:pt>
                <c:pt idx="5">
                  <c:v>251.87950000000001</c:v>
                </c:pt>
                <c:pt idx="6">
                  <c:v>351.22982999999999</c:v>
                </c:pt>
                <c:pt idx="7">
                  <c:v>351.22559999999999</c:v>
                </c:pt>
                <c:pt idx="8">
                  <c:v>351.22559999999999</c:v>
                </c:pt>
                <c:pt idx="9">
                  <c:v>351.22559999999999</c:v>
                </c:pt>
                <c:pt idx="10">
                  <c:v>351.0668</c:v>
                </c:pt>
                <c:pt idx="11">
                  <c:v>351.0668</c:v>
                </c:pt>
                <c:pt idx="12">
                  <c:v>351.0668</c:v>
                </c:pt>
                <c:pt idx="13">
                  <c:v>351.0668</c:v>
                </c:pt>
                <c:pt idx="14">
                  <c:v>351.0668</c:v>
                </c:pt>
                <c:pt idx="15">
                  <c:v>351.0668</c:v>
                </c:pt>
                <c:pt idx="16">
                  <c:v>351.0668</c:v>
                </c:pt>
                <c:pt idx="17">
                  <c:v>351.0668</c:v>
                </c:pt>
                <c:pt idx="18">
                  <c:v>351.0668</c:v>
                </c:pt>
                <c:pt idx="19">
                  <c:v>351.0668</c:v>
                </c:pt>
                <c:pt idx="20">
                  <c:v>351.0668</c:v>
                </c:pt>
                <c:pt idx="21">
                  <c:v>351.0668</c:v>
                </c:pt>
                <c:pt idx="22">
                  <c:v>351.0668</c:v>
                </c:pt>
                <c:pt idx="23">
                  <c:v>351.0668</c:v>
                </c:pt>
                <c:pt idx="24">
                  <c:v>351.0668</c:v>
                </c:pt>
                <c:pt idx="25">
                  <c:v>351.0668</c:v>
                </c:pt>
                <c:pt idx="26">
                  <c:v>351.0668</c:v>
                </c:pt>
                <c:pt idx="27">
                  <c:v>351.0668</c:v>
                </c:pt>
                <c:pt idx="28">
                  <c:v>350.97579999999999</c:v>
                </c:pt>
                <c:pt idx="29">
                  <c:v>350.97579999999999</c:v>
                </c:pt>
                <c:pt idx="30">
                  <c:v>350.97579999999999</c:v>
                </c:pt>
                <c:pt idx="31">
                  <c:v>350.97579999999999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3-7642-B997-E61B71F08711}"/>
            </c:ext>
          </c:extLst>
        </c:ser>
        <c:ser>
          <c:idx val="6"/>
          <c:order val="6"/>
          <c:tx>
            <c:strRef>
              <c:f>'ALL PLOTS'!$G$271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59E02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PLOTS'!$H$271:$AM$271</c:f>
              <c:numCache>
                <c:formatCode>General</c:formatCode>
                <c:ptCount val="32"/>
                <c:pt idx="0">
                  <c:v>3.7991725999999999</c:v>
                </c:pt>
                <c:pt idx="1">
                  <c:v>3.797056</c:v>
                </c:pt>
                <c:pt idx="2">
                  <c:v>3.7953619999999999</c:v>
                </c:pt>
                <c:pt idx="3">
                  <c:v>3.753234</c:v>
                </c:pt>
                <c:pt idx="4">
                  <c:v>3.7394729999999998</c:v>
                </c:pt>
                <c:pt idx="5">
                  <c:v>3.7056010000000001</c:v>
                </c:pt>
                <c:pt idx="6">
                  <c:v>3.7003086999999999</c:v>
                </c:pt>
                <c:pt idx="7">
                  <c:v>3.696075</c:v>
                </c:pt>
                <c:pt idx="8">
                  <c:v>3.696075</c:v>
                </c:pt>
                <c:pt idx="9">
                  <c:v>3.696075</c:v>
                </c:pt>
                <c:pt idx="10">
                  <c:v>3.5373000000000001</c:v>
                </c:pt>
                <c:pt idx="11">
                  <c:v>3.5373000000000001</c:v>
                </c:pt>
                <c:pt idx="12">
                  <c:v>3.5373000000000001</c:v>
                </c:pt>
                <c:pt idx="13">
                  <c:v>3.5373000000000001</c:v>
                </c:pt>
                <c:pt idx="14">
                  <c:v>3.5373000000000001</c:v>
                </c:pt>
                <c:pt idx="15">
                  <c:v>3.5373000000000001</c:v>
                </c:pt>
                <c:pt idx="16">
                  <c:v>3.5373000000000001</c:v>
                </c:pt>
                <c:pt idx="17">
                  <c:v>3.5373000000000001</c:v>
                </c:pt>
                <c:pt idx="18">
                  <c:v>3.5373000000000001</c:v>
                </c:pt>
                <c:pt idx="19">
                  <c:v>3.5373000000000001</c:v>
                </c:pt>
                <c:pt idx="20">
                  <c:v>3.5373000000000001</c:v>
                </c:pt>
                <c:pt idx="21">
                  <c:v>3.5373000000000001</c:v>
                </c:pt>
                <c:pt idx="22">
                  <c:v>3.5373000000000001</c:v>
                </c:pt>
                <c:pt idx="23">
                  <c:v>3.5373000000000001</c:v>
                </c:pt>
                <c:pt idx="24">
                  <c:v>3.5373000000000001</c:v>
                </c:pt>
                <c:pt idx="25">
                  <c:v>3.5373000000000001</c:v>
                </c:pt>
                <c:pt idx="26">
                  <c:v>3.5373000000000001</c:v>
                </c:pt>
                <c:pt idx="27">
                  <c:v>3.5373000000000001</c:v>
                </c:pt>
                <c:pt idx="28">
                  <c:v>3.446269</c:v>
                </c:pt>
                <c:pt idx="29">
                  <c:v>3.446269</c:v>
                </c:pt>
                <c:pt idx="30">
                  <c:v>3.446269</c:v>
                </c:pt>
                <c:pt idx="31">
                  <c:v>3.446269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3-7642-B997-E61B71F08711}"/>
            </c:ext>
          </c:extLst>
        </c:ser>
        <c:ser>
          <c:idx val="7"/>
          <c:order val="7"/>
          <c:tx>
            <c:strRef>
              <c:f>'ALL PLOTS'!$G$272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874BD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PLOTS'!$H$272:$AM$272</c:f>
              <c:numCache>
                <c:formatCode>General</c:formatCode>
                <c:ptCount val="32"/>
                <c:pt idx="0">
                  <c:v>308.89817260000001</c:v>
                </c:pt>
                <c:pt idx="1">
                  <c:v>348.79750000000001</c:v>
                </c:pt>
                <c:pt idx="2">
                  <c:v>396.67739999999998</c:v>
                </c:pt>
                <c:pt idx="3">
                  <c:v>458.88150000000002</c:v>
                </c:pt>
                <c:pt idx="4">
                  <c:v>546.01239999999996</c:v>
                </c:pt>
                <c:pt idx="5">
                  <c:v>645.97850000000005</c:v>
                </c:pt>
                <c:pt idx="6">
                  <c:v>745.97322999999994</c:v>
                </c:pt>
                <c:pt idx="7">
                  <c:v>745.96900000000005</c:v>
                </c:pt>
                <c:pt idx="8">
                  <c:v>745.96900000000005</c:v>
                </c:pt>
                <c:pt idx="9">
                  <c:v>745.96900000000005</c:v>
                </c:pt>
                <c:pt idx="10">
                  <c:v>745.81020000000001</c:v>
                </c:pt>
                <c:pt idx="11">
                  <c:v>745.81020000000001</c:v>
                </c:pt>
                <c:pt idx="12">
                  <c:v>745.81020000000001</c:v>
                </c:pt>
                <c:pt idx="13">
                  <c:v>745.81020000000001</c:v>
                </c:pt>
                <c:pt idx="14">
                  <c:v>745.81020000000001</c:v>
                </c:pt>
                <c:pt idx="15">
                  <c:v>745.81020000000001</c:v>
                </c:pt>
                <c:pt idx="16">
                  <c:v>745.81020000000001</c:v>
                </c:pt>
                <c:pt idx="17">
                  <c:v>745.81020000000001</c:v>
                </c:pt>
                <c:pt idx="18">
                  <c:v>745.81020000000001</c:v>
                </c:pt>
                <c:pt idx="19">
                  <c:v>745.81020000000001</c:v>
                </c:pt>
                <c:pt idx="20">
                  <c:v>745.81020000000001</c:v>
                </c:pt>
                <c:pt idx="21">
                  <c:v>745.81020000000001</c:v>
                </c:pt>
                <c:pt idx="22">
                  <c:v>745.81020000000001</c:v>
                </c:pt>
                <c:pt idx="23">
                  <c:v>745.81020000000001</c:v>
                </c:pt>
                <c:pt idx="24">
                  <c:v>745.81020000000001</c:v>
                </c:pt>
                <c:pt idx="25">
                  <c:v>745.81020000000001</c:v>
                </c:pt>
                <c:pt idx="26">
                  <c:v>745.81020000000001</c:v>
                </c:pt>
                <c:pt idx="27">
                  <c:v>745.81020000000001</c:v>
                </c:pt>
                <c:pt idx="28">
                  <c:v>745.7192</c:v>
                </c:pt>
                <c:pt idx="29">
                  <c:v>745.7192</c:v>
                </c:pt>
                <c:pt idx="30">
                  <c:v>745.7192</c:v>
                </c:pt>
                <c:pt idx="31">
                  <c:v>745.7192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43-7642-B997-E61B71F08711}"/>
            </c:ext>
          </c:extLst>
        </c:ser>
        <c:ser>
          <c:idx val="8"/>
          <c:order val="8"/>
          <c:tx>
            <c:strRef>
              <c:f>'ALL PLOTS'!$G$273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PLOTS'!$H$273:$AM$273</c:f>
              <c:numCache>
                <c:formatCode>General</c:formatCode>
                <c:ptCount val="32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43-7642-B997-E61B71F08711}"/>
            </c:ext>
          </c:extLst>
        </c:ser>
        <c:ser>
          <c:idx val="9"/>
          <c:order val="9"/>
          <c:tx>
            <c:strRef>
              <c:f>'ALL PLOTS'!$G$274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8496A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PLOTS'!$H$274:$AM$274</c:f>
              <c:numCache>
                <c:formatCode>General</c:formatCode>
                <c:ptCount val="32"/>
                <c:pt idx="0">
                  <c:v>858.59504000000004</c:v>
                </c:pt>
                <c:pt idx="1">
                  <c:v>834.53240000000005</c:v>
                </c:pt>
                <c:pt idx="2">
                  <c:v>765.17060000000004</c:v>
                </c:pt>
                <c:pt idx="3">
                  <c:v>719.94129999999996</c:v>
                </c:pt>
                <c:pt idx="4">
                  <c:v>676.97680000000003</c:v>
                </c:pt>
                <c:pt idx="5">
                  <c:v>676.97680000000003</c:v>
                </c:pt>
                <c:pt idx="6">
                  <c:v>636.03310999999997</c:v>
                </c:pt>
                <c:pt idx="7">
                  <c:v>621.83230000000003</c:v>
                </c:pt>
                <c:pt idx="8">
                  <c:v>621.83230000000003</c:v>
                </c:pt>
                <c:pt idx="9">
                  <c:v>621.83230000000003</c:v>
                </c:pt>
                <c:pt idx="10">
                  <c:v>621.83230000000003</c:v>
                </c:pt>
                <c:pt idx="11">
                  <c:v>621.83230000000003</c:v>
                </c:pt>
                <c:pt idx="12">
                  <c:v>621.83230000000003</c:v>
                </c:pt>
                <c:pt idx="13">
                  <c:v>603.63030000000003</c:v>
                </c:pt>
                <c:pt idx="14">
                  <c:v>603.63030000000003</c:v>
                </c:pt>
                <c:pt idx="15">
                  <c:v>603.63030000000003</c:v>
                </c:pt>
                <c:pt idx="16">
                  <c:v>603.63030000000003</c:v>
                </c:pt>
                <c:pt idx="17">
                  <c:v>603.63030000000003</c:v>
                </c:pt>
                <c:pt idx="18">
                  <c:v>603.63030000000003</c:v>
                </c:pt>
                <c:pt idx="19">
                  <c:v>603.63030000000003</c:v>
                </c:pt>
                <c:pt idx="20">
                  <c:v>603.63030000000003</c:v>
                </c:pt>
                <c:pt idx="21">
                  <c:v>603.63030000000003</c:v>
                </c:pt>
                <c:pt idx="22">
                  <c:v>603.63030000000003</c:v>
                </c:pt>
                <c:pt idx="23">
                  <c:v>603.63030000000003</c:v>
                </c:pt>
                <c:pt idx="24">
                  <c:v>603.63030000000003</c:v>
                </c:pt>
                <c:pt idx="25">
                  <c:v>603.63030000000003</c:v>
                </c:pt>
                <c:pt idx="26">
                  <c:v>603.63030000000003</c:v>
                </c:pt>
                <c:pt idx="27">
                  <c:v>603.63030000000003</c:v>
                </c:pt>
                <c:pt idx="28">
                  <c:v>603.63030000000003</c:v>
                </c:pt>
                <c:pt idx="29">
                  <c:v>603.63030000000003</c:v>
                </c:pt>
                <c:pt idx="30">
                  <c:v>603.63030000000003</c:v>
                </c:pt>
                <c:pt idx="31">
                  <c:v>603.63030000000003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43-7642-B997-E61B71F08711}"/>
            </c:ext>
          </c:extLst>
        </c:ser>
        <c:ser>
          <c:idx val="10"/>
          <c:order val="10"/>
          <c:tx>
            <c:strRef>
              <c:f>'ALL PLOTS'!$G$275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1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PLOTS'!$H$275:$AM$275</c:f>
              <c:numCache>
                <c:formatCode>General</c:formatCode>
                <c:ptCount val="32"/>
                <c:pt idx="0">
                  <c:v>20.241172599999999</c:v>
                </c:pt>
                <c:pt idx="1">
                  <c:v>20.239059999999998</c:v>
                </c:pt>
                <c:pt idx="2">
                  <c:v>20.237359999999999</c:v>
                </c:pt>
                <c:pt idx="3">
                  <c:v>20.195229999999999</c:v>
                </c:pt>
                <c:pt idx="4">
                  <c:v>20.181470000000001</c:v>
                </c:pt>
                <c:pt idx="5">
                  <c:v>20.147600000000001</c:v>
                </c:pt>
                <c:pt idx="6">
                  <c:v>20.142309000000001</c:v>
                </c:pt>
                <c:pt idx="7">
                  <c:v>20.138069999999999</c:v>
                </c:pt>
                <c:pt idx="8">
                  <c:v>20.138069999999999</c:v>
                </c:pt>
                <c:pt idx="9">
                  <c:v>20.138069999999999</c:v>
                </c:pt>
                <c:pt idx="10">
                  <c:v>19.979299999999999</c:v>
                </c:pt>
                <c:pt idx="11">
                  <c:v>19.979299999999999</c:v>
                </c:pt>
                <c:pt idx="12">
                  <c:v>19.979299999999999</c:v>
                </c:pt>
                <c:pt idx="13">
                  <c:v>19.979299999999999</c:v>
                </c:pt>
                <c:pt idx="14">
                  <c:v>19.979299999999999</c:v>
                </c:pt>
                <c:pt idx="15">
                  <c:v>19.979299999999999</c:v>
                </c:pt>
                <c:pt idx="16">
                  <c:v>19.979299999999999</c:v>
                </c:pt>
                <c:pt idx="17">
                  <c:v>19.979299999999999</c:v>
                </c:pt>
                <c:pt idx="18">
                  <c:v>19.979299999999999</c:v>
                </c:pt>
                <c:pt idx="19">
                  <c:v>19.979299999999999</c:v>
                </c:pt>
                <c:pt idx="20">
                  <c:v>19.979299999999999</c:v>
                </c:pt>
                <c:pt idx="21">
                  <c:v>19.979299999999999</c:v>
                </c:pt>
                <c:pt idx="22">
                  <c:v>19.979299999999999</c:v>
                </c:pt>
                <c:pt idx="23">
                  <c:v>19.979299999999999</c:v>
                </c:pt>
                <c:pt idx="24">
                  <c:v>19.979299999999999</c:v>
                </c:pt>
                <c:pt idx="25">
                  <c:v>19.979299999999999</c:v>
                </c:pt>
                <c:pt idx="26">
                  <c:v>19.979299999999999</c:v>
                </c:pt>
                <c:pt idx="27">
                  <c:v>19.979299999999999</c:v>
                </c:pt>
                <c:pt idx="28">
                  <c:v>19.888269999999999</c:v>
                </c:pt>
                <c:pt idx="29">
                  <c:v>19.888269999999999</c:v>
                </c:pt>
                <c:pt idx="30">
                  <c:v>19.888269999999999</c:v>
                </c:pt>
                <c:pt idx="31">
                  <c:v>19.888269999999999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43-7642-B997-E61B71F08711}"/>
            </c:ext>
          </c:extLst>
        </c:ser>
        <c:ser>
          <c:idx val="11"/>
          <c:order val="11"/>
          <c:tx>
            <c:strRef>
              <c:f>'ALL PLOTS'!$G$276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90AD46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PLOTS'!$H$276:$AM$276</c:f>
              <c:numCache>
                <c:formatCode>General</c:formatCode>
                <c:ptCount val="32"/>
                <c:pt idx="0">
                  <c:v>96.675172599999996</c:v>
                </c:pt>
                <c:pt idx="1">
                  <c:v>96.673060000000007</c:v>
                </c:pt>
                <c:pt idx="2">
                  <c:v>96.671360000000007</c:v>
                </c:pt>
                <c:pt idx="3">
                  <c:v>96.629230000000007</c:v>
                </c:pt>
                <c:pt idx="4">
                  <c:v>96.615470000000002</c:v>
                </c:pt>
                <c:pt idx="5">
                  <c:v>96.581599999999995</c:v>
                </c:pt>
                <c:pt idx="6">
                  <c:v>96.576308999999995</c:v>
                </c:pt>
                <c:pt idx="7">
                  <c:v>96.572069999999997</c:v>
                </c:pt>
                <c:pt idx="8">
                  <c:v>96.572069999999997</c:v>
                </c:pt>
                <c:pt idx="9">
                  <c:v>96.572069999999997</c:v>
                </c:pt>
                <c:pt idx="10">
                  <c:v>96.413300000000007</c:v>
                </c:pt>
                <c:pt idx="11">
                  <c:v>96.413300000000007</c:v>
                </c:pt>
                <c:pt idx="12">
                  <c:v>96.413300000000007</c:v>
                </c:pt>
                <c:pt idx="13">
                  <c:v>96.413300000000007</c:v>
                </c:pt>
                <c:pt idx="14">
                  <c:v>96.413300000000007</c:v>
                </c:pt>
                <c:pt idx="15">
                  <c:v>96.413300000000007</c:v>
                </c:pt>
                <c:pt idx="16">
                  <c:v>96.413300000000007</c:v>
                </c:pt>
                <c:pt idx="17">
                  <c:v>96.413300000000007</c:v>
                </c:pt>
                <c:pt idx="18">
                  <c:v>96.413300000000007</c:v>
                </c:pt>
                <c:pt idx="19">
                  <c:v>96.413300000000007</c:v>
                </c:pt>
                <c:pt idx="20">
                  <c:v>96.413300000000007</c:v>
                </c:pt>
                <c:pt idx="21">
                  <c:v>96.413300000000007</c:v>
                </c:pt>
                <c:pt idx="22">
                  <c:v>96.413300000000007</c:v>
                </c:pt>
                <c:pt idx="23">
                  <c:v>96.413300000000007</c:v>
                </c:pt>
                <c:pt idx="24">
                  <c:v>96.413300000000007</c:v>
                </c:pt>
                <c:pt idx="25">
                  <c:v>96.413300000000007</c:v>
                </c:pt>
                <c:pt idx="26">
                  <c:v>96.413300000000007</c:v>
                </c:pt>
                <c:pt idx="27">
                  <c:v>96.413300000000007</c:v>
                </c:pt>
                <c:pt idx="28">
                  <c:v>96.322270000000003</c:v>
                </c:pt>
                <c:pt idx="29">
                  <c:v>96.322270000000003</c:v>
                </c:pt>
                <c:pt idx="30">
                  <c:v>96.322270000000003</c:v>
                </c:pt>
                <c:pt idx="31">
                  <c:v>96.322270000000003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43-7642-B997-E61B71F08711}"/>
            </c:ext>
          </c:extLst>
        </c:ser>
        <c:ser>
          <c:idx val="12"/>
          <c:order val="12"/>
          <c:tx>
            <c:strRef>
              <c:f>'ALL PLOTS'!$G$277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C45B3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PLOTS'!$H$277:$AM$277</c:f>
              <c:numCache>
                <c:formatCode>General</c:formatCode>
                <c:ptCount val="32"/>
                <c:pt idx="0">
                  <c:v>352.39817260000001</c:v>
                </c:pt>
                <c:pt idx="1">
                  <c:v>352.39609999999999</c:v>
                </c:pt>
                <c:pt idx="2">
                  <c:v>395.67649999999998</c:v>
                </c:pt>
                <c:pt idx="3">
                  <c:v>395.6343</c:v>
                </c:pt>
                <c:pt idx="4">
                  <c:v>395.62060000000002</c:v>
                </c:pt>
                <c:pt idx="5">
                  <c:v>395.58670000000001</c:v>
                </c:pt>
                <c:pt idx="6">
                  <c:v>395.58139999999997</c:v>
                </c:pt>
                <c:pt idx="7">
                  <c:v>395.5772</c:v>
                </c:pt>
                <c:pt idx="8">
                  <c:v>395.5772</c:v>
                </c:pt>
                <c:pt idx="9">
                  <c:v>395.5772</c:v>
                </c:pt>
                <c:pt idx="10">
                  <c:v>395.41840000000002</c:v>
                </c:pt>
                <c:pt idx="11">
                  <c:v>395.41840000000002</c:v>
                </c:pt>
                <c:pt idx="12">
                  <c:v>395.41840000000002</c:v>
                </c:pt>
                <c:pt idx="13">
                  <c:v>395.41840000000002</c:v>
                </c:pt>
                <c:pt idx="14">
                  <c:v>395.41840000000002</c:v>
                </c:pt>
                <c:pt idx="15">
                  <c:v>395.41840000000002</c:v>
                </c:pt>
                <c:pt idx="16">
                  <c:v>395.41840000000002</c:v>
                </c:pt>
                <c:pt idx="17">
                  <c:v>395.41840000000002</c:v>
                </c:pt>
                <c:pt idx="18">
                  <c:v>395.41840000000002</c:v>
                </c:pt>
                <c:pt idx="19">
                  <c:v>395.41840000000002</c:v>
                </c:pt>
                <c:pt idx="20">
                  <c:v>395.41840000000002</c:v>
                </c:pt>
                <c:pt idx="21">
                  <c:v>395.41840000000002</c:v>
                </c:pt>
                <c:pt idx="22">
                  <c:v>395.41840000000002</c:v>
                </c:pt>
                <c:pt idx="23">
                  <c:v>395.41840000000002</c:v>
                </c:pt>
                <c:pt idx="24">
                  <c:v>395.41840000000002</c:v>
                </c:pt>
                <c:pt idx="25">
                  <c:v>395.41840000000002</c:v>
                </c:pt>
                <c:pt idx="26">
                  <c:v>395.41840000000002</c:v>
                </c:pt>
                <c:pt idx="27">
                  <c:v>395.41840000000002</c:v>
                </c:pt>
                <c:pt idx="28">
                  <c:v>395.32740000000001</c:v>
                </c:pt>
                <c:pt idx="29">
                  <c:v>395.32740000000001</c:v>
                </c:pt>
                <c:pt idx="30">
                  <c:v>395.32740000000001</c:v>
                </c:pt>
                <c:pt idx="31">
                  <c:v>395.32740000000001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43-7642-B997-E61B71F08711}"/>
            </c:ext>
          </c:extLst>
        </c:ser>
        <c:ser>
          <c:idx val="13"/>
          <c:order val="13"/>
          <c:tx>
            <c:strRef>
              <c:f>'ALL PLOTS'!$G$278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4B5B4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PLOTS'!$H$278:$AM$278</c:f>
              <c:numCache>
                <c:formatCode>General</c:formatCode>
                <c:ptCount val="32"/>
                <c:pt idx="0">
                  <c:v>47.14778407</c:v>
                </c:pt>
                <c:pt idx="1">
                  <c:v>47.133839999999999</c:v>
                </c:pt>
                <c:pt idx="2">
                  <c:v>47.133989999999997</c:v>
                </c:pt>
                <c:pt idx="3">
                  <c:v>47.134210000000003</c:v>
                </c:pt>
                <c:pt idx="4">
                  <c:v>47.133809999999997</c:v>
                </c:pt>
                <c:pt idx="5">
                  <c:v>47.121110000000002</c:v>
                </c:pt>
                <c:pt idx="6">
                  <c:v>47.121147999999998</c:v>
                </c:pt>
                <c:pt idx="7">
                  <c:v>47.121139999999997</c:v>
                </c:pt>
                <c:pt idx="8">
                  <c:v>47.121429999999997</c:v>
                </c:pt>
                <c:pt idx="9">
                  <c:v>47.121209999999998</c:v>
                </c:pt>
                <c:pt idx="10">
                  <c:v>47.121200000000002</c:v>
                </c:pt>
                <c:pt idx="11">
                  <c:v>47.121110000000002</c:v>
                </c:pt>
                <c:pt idx="12">
                  <c:v>47.12115</c:v>
                </c:pt>
                <c:pt idx="13">
                  <c:v>47.121499999999997</c:v>
                </c:pt>
                <c:pt idx="14">
                  <c:v>47.121580000000002</c:v>
                </c:pt>
                <c:pt idx="15">
                  <c:v>47.121200000000002</c:v>
                </c:pt>
                <c:pt idx="16">
                  <c:v>47.121189999999999</c:v>
                </c:pt>
                <c:pt idx="17">
                  <c:v>47.121540000000003</c:v>
                </c:pt>
                <c:pt idx="18">
                  <c:v>47.121450000000003</c:v>
                </c:pt>
                <c:pt idx="19">
                  <c:v>47.121569999999998</c:v>
                </c:pt>
                <c:pt idx="20">
                  <c:v>47.121540000000003</c:v>
                </c:pt>
                <c:pt idx="21">
                  <c:v>47.121519999999997</c:v>
                </c:pt>
                <c:pt idx="22">
                  <c:v>47.121670000000002</c:v>
                </c:pt>
                <c:pt idx="23">
                  <c:v>47.121830000000003</c:v>
                </c:pt>
                <c:pt idx="24">
                  <c:v>47.121940000000002</c:v>
                </c:pt>
                <c:pt idx="25">
                  <c:v>47.121940000000002</c:v>
                </c:pt>
                <c:pt idx="26">
                  <c:v>47.121720000000003</c:v>
                </c:pt>
                <c:pt idx="27">
                  <c:v>47.121729999999999</c:v>
                </c:pt>
                <c:pt idx="28">
                  <c:v>47.121639999999999</c:v>
                </c:pt>
                <c:pt idx="29">
                  <c:v>47.121639999999999</c:v>
                </c:pt>
                <c:pt idx="30">
                  <c:v>47.121639999999999</c:v>
                </c:pt>
                <c:pt idx="31">
                  <c:v>47.121589999999998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43-7642-B997-E61B71F08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92351"/>
        <c:axId val="804012655"/>
      </c:areaChart>
      <c:catAx>
        <c:axId val="83619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04012655"/>
        <c:crosses val="autoZero"/>
        <c:auto val="1"/>
        <c:lblAlgn val="ctr"/>
        <c:lblOffset val="100"/>
        <c:tickLblSkip val="5"/>
        <c:noMultiLvlLbl val="0"/>
      </c:catAx>
      <c:valAx>
        <c:axId val="8040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Percentahe of  Total Generation </a:t>
                </a:r>
                <a:endParaRPr lang="en-GB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3619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'ALL PLOTS'!$G$285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414241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PLOTS'!$H$285:$AM$285</c:f>
              <c:numCache>
                <c:formatCode>General</c:formatCode>
                <c:ptCount val="32"/>
                <c:pt idx="0">
                  <c:v>1060.2451189999999</c:v>
                </c:pt>
                <c:pt idx="1">
                  <c:v>1027.9359999999999</c:v>
                </c:pt>
                <c:pt idx="2">
                  <c:v>924.56489999999997</c:v>
                </c:pt>
                <c:pt idx="3">
                  <c:v>819.26909999999998</c:v>
                </c:pt>
                <c:pt idx="4">
                  <c:v>665.59010000000001</c:v>
                </c:pt>
                <c:pt idx="5">
                  <c:v>509.80509999999998</c:v>
                </c:pt>
                <c:pt idx="6">
                  <c:v>375.34825000000001</c:v>
                </c:pt>
                <c:pt idx="7">
                  <c:v>308.0213</c:v>
                </c:pt>
                <c:pt idx="8">
                  <c:v>261.60039999999998</c:v>
                </c:pt>
                <c:pt idx="9">
                  <c:v>235.17519999999999</c:v>
                </c:pt>
                <c:pt idx="10">
                  <c:v>228.24</c:v>
                </c:pt>
                <c:pt idx="11">
                  <c:v>191.2517</c:v>
                </c:pt>
                <c:pt idx="12">
                  <c:v>157.66759999999999</c:v>
                </c:pt>
                <c:pt idx="13">
                  <c:v>96.253219999999999</c:v>
                </c:pt>
                <c:pt idx="14">
                  <c:v>96.253219999999999</c:v>
                </c:pt>
                <c:pt idx="15">
                  <c:v>59.403449999999999</c:v>
                </c:pt>
                <c:pt idx="16">
                  <c:v>59.403449999999999</c:v>
                </c:pt>
                <c:pt idx="17">
                  <c:v>59.403449999999999</c:v>
                </c:pt>
                <c:pt idx="18">
                  <c:v>44.617040000000003</c:v>
                </c:pt>
                <c:pt idx="19">
                  <c:v>44.617040000000003</c:v>
                </c:pt>
                <c:pt idx="20">
                  <c:v>44.617040000000003</c:v>
                </c:pt>
                <c:pt idx="21">
                  <c:v>44.617040000000003</c:v>
                </c:pt>
                <c:pt idx="22">
                  <c:v>29.158770000000001</c:v>
                </c:pt>
                <c:pt idx="23">
                  <c:v>29.158770000000001</c:v>
                </c:pt>
                <c:pt idx="24">
                  <c:v>21.994800000000001</c:v>
                </c:pt>
                <c:pt idx="25">
                  <c:v>21.994800000000001</c:v>
                </c:pt>
                <c:pt idx="26">
                  <c:v>21.994800000000001</c:v>
                </c:pt>
                <c:pt idx="27">
                  <c:v>21.994800000000001</c:v>
                </c:pt>
                <c:pt idx="28">
                  <c:v>21.994800000000001</c:v>
                </c:pt>
                <c:pt idx="29">
                  <c:v>21.994800000000001</c:v>
                </c:pt>
                <c:pt idx="30">
                  <c:v>21.994800000000001</c:v>
                </c:pt>
                <c:pt idx="31">
                  <c:v>21.994800000000001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5-6243-B7CB-763E14FE7D0D}"/>
            </c:ext>
          </c:extLst>
        </c:ser>
        <c:ser>
          <c:idx val="1"/>
          <c:order val="1"/>
          <c:tx>
            <c:strRef>
              <c:f>'ALL PLOTS'!$G$286</c:f>
              <c:strCache>
                <c:ptCount val="1"/>
                <c:pt idx="0">
                  <c:v>Coal (with CCS)</c:v>
                </c:pt>
              </c:strCache>
            </c:strRef>
          </c:tx>
          <c:spPr>
            <a:solidFill>
              <a:srgbClr val="797979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PLOTS'!$H$286:$AM$286</c:f>
              <c:numCache>
                <c:formatCode>General</c:formatCode>
                <c:ptCount val="32"/>
                <c:pt idx="0">
                  <c:v>22.131159950000001</c:v>
                </c:pt>
                <c:pt idx="1">
                  <c:v>22.131160000000001</c:v>
                </c:pt>
                <c:pt idx="2">
                  <c:v>22.131160000000001</c:v>
                </c:pt>
                <c:pt idx="3">
                  <c:v>22.131160000000001</c:v>
                </c:pt>
                <c:pt idx="4">
                  <c:v>22.131160000000001</c:v>
                </c:pt>
                <c:pt idx="5">
                  <c:v>22.131160000000001</c:v>
                </c:pt>
                <c:pt idx="6">
                  <c:v>22.131160000000001</c:v>
                </c:pt>
                <c:pt idx="7">
                  <c:v>22.131160000000001</c:v>
                </c:pt>
                <c:pt idx="8">
                  <c:v>22.131160000000001</c:v>
                </c:pt>
                <c:pt idx="9">
                  <c:v>22.131160000000001</c:v>
                </c:pt>
                <c:pt idx="10">
                  <c:v>22.131160000000001</c:v>
                </c:pt>
                <c:pt idx="11">
                  <c:v>22.131160000000001</c:v>
                </c:pt>
                <c:pt idx="12">
                  <c:v>22.131160000000001</c:v>
                </c:pt>
                <c:pt idx="13">
                  <c:v>22.131160000000001</c:v>
                </c:pt>
                <c:pt idx="14">
                  <c:v>22.131160000000001</c:v>
                </c:pt>
                <c:pt idx="15">
                  <c:v>22.131160000000001</c:v>
                </c:pt>
                <c:pt idx="16">
                  <c:v>22.131160000000001</c:v>
                </c:pt>
                <c:pt idx="17">
                  <c:v>22.131160000000001</c:v>
                </c:pt>
                <c:pt idx="18">
                  <c:v>22.131160000000001</c:v>
                </c:pt>
                <c:pt idx="19">
                  <c:v>22.131160000000001</c:v>
                </c:pt>
                <c:pt idx="20">
                  <c:v>22.131160000000001</c:v>
                </c:pt>
                <c:pt idx="21">
                  <c:v>22.131160000000001</c:v>
                </c:pt>
                <c:pt idx="22">
                  <c:v>22.131160000000001</c:v>
                </c:pt>
                <c:pt idx="23">
                  <c:v>22.131160000000001</c:v>
                </c:pt>
                <c:pt idx="24">
                  <c:v>22.131160000000001</c:v>
                </c:pt>
                <c:pt idx="25">
                  <c:v>22.131160000000001</c:v>
                </c:pt>
                <c:pt idx="26">
                  <c:v>22.131160000000001</c:v>
                </c:pt>
                <c:pt idx="27">
                  <c:v>22.131160000000001</c:v>
                </c:pt>
                <c:pt idx="28">
                  <c:v>22.131160000000001</c:v>
                </c:pt>
                <c:pt idx="29">
                  <c:v>22.131160000000001</c:v>
                </c:pt>
                <c:pt idx="30">
                  <c:v>22.131160000000001</c:v>
                </c:pt>
                <c:pt idx="31">
                  <c:v>22.131160000000001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5-6243-B7CB-763E14FE7D0D}"/>
            </c:ext>
          </c:extLst>
        </c:ser>
        <c:ser>
          <c:idx val="2"/>
          <c:order val="2"/>
          <c:tx>
            <c:strRef>
              <c:f>'ALL PLOTS'!$G$287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8987A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PLOTS'!$H$287:$AM$287</c:f>
              <c:numCache>
                <c:formatCode>General</c:formatCode>
                <c:ptCount val="32"/>
                <c:pt idx="0">
                  <c:v>469.11623650000001</c:v>
                </c:pt>
                <c:pt idx="1">
                  <c:v>462.20890000000003</c:v>
                </c:pt>
                <c:pt idx="2">
                  <c:v>422.93950000000001</c:v>
                </c:pt>
                <c:pt idx="3">
                  <c:v>413.43920000000003</c:v>
                </c:pt>
                <c:pt idx="4">
                  <c:v>397.77760000000001</c:v>
                </c:pt>
                <c:pt idx="5">
                  <c:v>382.76459999999997</c:v>
                </c:pt>
                <c:pt idx="6">
                  <c:v>374.69900999999999</c:v>
                </c:pt>
                <c:pt idx="7">
                  <c:v>352.07670000000002</c:v>
                </c:pt>
                <c:pt idx="8">
                  <c:v>348.55700000000002</c:v>
                </c:pt>
                <c:pt idx="9">
                  <c:v>340.4803</c:v>
                </c:pt>
                <c:pt idx="10">
                  <c:v>326.64030000000002</c:v>
                </c:pt>
                <c:pt idx="11">
                  <c:v>326.40179999999998</c:v>
                </c:pt>
                <c:pt idx="12">
                  <c:v>323.81450000000001</c:v>
                </c:pt>
                <c:pt idx="13">
                  <c:v>323.81450000000001</c:v>
                </c:pt>
                <c:pt idx="14">
                  <c:v>322.8415</c:v>
                </c:pt>
                <c:pt idx="15">
                  <c:v>322.5102</c:v>
                </c:pt>
                <c:pt idx="16">
                  <c:v>322.1003</c:v>
                </c:pt>
                <c:pt idx="17">
                  <c:v>320.28899999999999</c:v>
                </c:pt>
                <c:pt idx="18">
                  <c:v>320.28899999999999</c:v>
                </c:pt>
                <c:pt idx="19">
                  <c:v>316.92669999999998</c:v>
                </c:pt>
                <c:pt idx="20">
                  <c:v>316.92669999999998</c:v>
                </c:pt>
                <c:pt idx="21">
                  <c:v>316.07119999999998</c:v>
                </c:pt>
                <c:pt idx="22">
                  <c:v>304.74180000000001</c:v>
                </c:pt>
                <c:pt idx="23">
                  <c:v>302.8329</c:v>
                </c:pt>
                <c:pt idx="24">
                  <c:v>301.97160000000002</c:v>
                </c:pt>
                <c:pt idx="25">
                  <c:v>301.97160000000002</c:v>
                </c:pt>
                <c:pt idx="26">
                  <c:v>300.702</c:v>
                </c:pt>
                <c:pt idx="27">
                  <c:v>299.75369999999998</c:v>
                </c:pt>
                <c:pt idx="28">
                  <c:v>299.75369999999998</c:v>
                </c:pt>
                <c:pt idx="29">
                  <c:v>299.75369999999998</c:v>
                </c:pt>
                <c:pt idx="30">
                  <c:v>299.75369999999998</c:v>
                </c:pt>
                <c:pt idx="31">
                  <c:v>299.75369999999998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5-6243-B7CB-763E14FE7D0D}"/>
            </c:ext>
          </c:extLst>
        </c:ser>
        <c:ser>
          <c:idx val="3"/>
          <c:order val="3"/>
          <c:tx>
            <c:strRef>
              <c:f>'ALL PLOTS'!$G$288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AC5A5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PLOTS'!$H$288:$AM$288</c:f>
              <c:numCache>
                <c:formatCode>General</c:formatCode>
                <c:ptCount val="32"/>
                <c:pt idx="0">
                  <c:v>318.39836259999998</c:v>
                </c:pt>
                <c:pt idx="1">
                  <c:v>314.13299999999998</c:v>
                </c:pt>
                <c:pt idx="2">
                  <c:v>289.53820000000002</c:v>
                </c:pt>
                <c:pt idx="3">
                  <c:v>274.7783</c:v>
                </c:pt>
                <c:pt idx="4">
                  <c:v>264.42469999999997</c:v>
                </c:pt>
                <c:pt idx="5">
                  <c:v>251.6549</c:v>
                </c:pt>
                <c:pt idx="6">
                  <c:v>243.75389999999999</c:v>
                </c:pt>
                <c:pt idx="7">
                  <c:v>232.99270000000001</c:v>
                </c:pt>
                <c:pt idx="8">
                  <c:v>229.25640000000001</c:v>
                </c:pt>
                <c:pt idx="9">
                  <c:v>226.98750000000001</c:v>
                </c:pt>
                <c:pt idx="10">
                  <c:v>222.38499999999999</c:v>
                </c:pt>
                <c:pt idx="11">
                  <c:v>221.119</c:v>
                </c:pt>
                <c:pt idx="12">
                  <c:v>219.2946</c:v>
                </c:pt>
                <c:pt idx="13">
                  <c:v>216.43780000000001</c:v>
                </c:pt>
                <c:pt idx="14">
                  <c:v>215.7516</c:v>
                </c:pt>
                <c:pt idx="15">
                  <c:v>213.4605</c:v>
                </c:pt>
                <c:pt idx="16">
                  <c:v>206.0771</c:v>
                </c:pt>
                <c:pt idx="17">
                  <c:v>204.1233</c:v>
                </c:pt>
                <c:pt idx="18">
                  <c:v>204.1233</c:v>
                </c:pt>
                <c:pt idx="19">
                  <c:v>197.17509999999999</c:v>
                </c:pt>
                <c:pt idx="20">
                  <c:v>195.7971</c:v>
                </c:pt>
                <c:pt idx="21">
                  <c:v>195.7971</c:v>
                </c:pt>
                <c:pt idx="22">
                  <c:v>195.17529999999999</c:v>
                </c:pt>
                <c:pt idx="23">
                  <c:v>191.25139999999999</c:v>
                </c:pt>
                <c:pt idx="24">
                  <c:v>181.5719</c:v>
                </c:pt>
                <c:pt idx="25">
                  <c:v>181.5719</c:v>
                </c:pt>
                <c:pt idx="26">
                  <c:v>179.44880000000001</c:v>
                </c:pt>
                <c:pt idx="27">
                  <c:v>176.8665</c:v>
                </c:pt>
                <c:pt idx="28">
                  <c:v>173.03</c:v>
                </c:pt>
                <c:pt idx="29">
                  <c:v>173.03</c:v>
                </c:pt>
                <c:pt idx="30">
                  <c:v>173.03</c:v>
                </c:pt>
                <c:pt idx="31">
                  <c:v>173.0121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5-6243-B7CB-763E14FE7D0D}"/>
            </c:ext>
          </c:extLst>
        </c:ser>
        <c:ser>
          <c:idx val="4"/>
          <c:order val="4"/>
          <c:tx>
            <c:strRef>
              <c:f>'ALL PLOTS'!$G$289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solidFill>
              <a:srgbClr val="7CE7CE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PLOTS'!$H$289:$AM$289</c:f>
              <c:numCache>
                <c:formatCode>General</c:formatCode>
                <c:ptCount val="32"/>
                <c:pt idx="0">
                  <c:v>20.868876319999998</c:v>
                </c:pt>
                <c:pt idx="1">
                  <c:v>26.390820000000001</c:v>
                </c:pt>
                <c:pt idx="2">
                  <c:v>47.259700000000002</c:v>
                </c:pt>
                <c:pt idx="3">
                  <c:v>61.364780000000003</c:v>
                </c:pt>
                <c:pt idx="4">
                  <c:v>76.232519999999994</c:v>
                </c:pt>
                <c:pt idx="5">
                  <c:v>84.147689999999997</c:v>
                </c:pt>
                <c:pt idx="6">
                  <c:v>88.089569999999995</c:v>
                </c:pt>
                <c:pt idx="7">
                  <c:v>105.1536</c:v>
                </c:pt>
                <c:pt idx="8">
                  <c:v>114.2324</c:v>
                </c:pt>
                <c:pt idx="9">
                  <c:v>121.625</c:v>
                </c:pt>
                <c:pt idx="10">
                  <c:v>128.50620000000001</c:v>
                </c:pt>
                <c:pt idx="11">
                  <c:v>135.3777</c:v>
                </c:pt>
                <c:pt idx="12">
                  <c:v>142.3193</c:v>
                </c:pt>
                <c:pt idx="13">
                  <c:v>153.55590000000001</c:v>
                </c:pt>
                <c:pt idx="14">
                  <c:v>156.55529999999999</c:v>
                </c:pt>
                <c:pt idx="15">
                  <c:v>163.37180000000001</c:v>
                </c:pt>
                <c:pt idx="16">
                  <c:v>167.64529999999999</c:v>
                </c:pt>
                <c:pt idx="17">
                  <c:v>170.85489999999999</c:v>
                </c:pt>
                <c:pt idx="18">
                  <c:v>174.74680000000001</c:v>
                </c:pt>
                <c:pt idx="19">
                  <c:v>179.18010000000001</c:v>
                </c:pt>
                <c:pt idx="20">
                  <c:v>181.8048</c:v>
                </c:pt>
                <c:pt idx="21">
                  <c:v>184.19319999999999</c:v>
                </c:pt>
                <c:pt idx="22">
                  <c:v>189.76429999999999</c:v>
                </c:pt>
                <c:pt idx="23">
                  <c:v>193.07579999999999</c:v>
                </c:pt>
                <c:pt idx="24">
                  <c:v>198.16409999999999</c:v>
                </c:pt>
                <c:pt idx="25">
                  <c:v>200.20769999999999</c:v>
                </c:pt>
                <c:pt idx="26">
                  <c:v>202.86600000000001</c:v>
                </c:pt>
                <c:pt idx="27">
                  <c:v>205.52940000000001</c:v>
                </c:pt>
                <c:pt idx="28">
                  <c:v>208.3355</c:v>
                </c:pt>
                <c:pt idx="29">
                  <c:v>210.18620000000001</c:v>
                </c:pt>
                <c:pt idx="30">
                  <c:v>211.99189999999999</c:v>
                </c:pt>
                <c:pt idx="31">
                  <c:v>213.75800000000001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5-6243-B7CB-763E14FE7D0D}"/>
            </c:ext>
          </c:extLst>
        </c:ser>
        <c:ser>
          <c:idx val="5"/>
          <c:order val="5"/>
          <c:tx>
            <c:strRef>
              <c:f>'ALL PLOTS'!$G$290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83F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PLOTS'!$H$290:$AM$290</c:f>
              <c:numCache>
                <c:formatCode>General</c:formatCode>
                <c:ptCount val="32"/>
                <c:pt idx="0">
                  <c:v>3.4742777669999998</c:v>
                </c:pt>
                <c:pt idx="1">
                  <c:v>4.3271670000000002</c:v>
                </c:pt>
                <c:pt idx="2">
                  <c:v>5.3506710000000002</c:v>
                </c:pt>
                <c:pt idx="3">
                  <c:v>6.67943</c:v>
                </c:pt>
                <c:pt idx="4">
                  <c:v>8.5417280000000009</c:v>
                </c:pt>
                <c:pt idx="5">
                  <c:v>11.334580000000001</c:v>
                </c:pt>
                <c:pt idx="6">
                  <c:v>15.805342</c:v>
                </c:pt>
                <c:pt idx="7">
                  <c:v>15.805149999999999</c:v>
                </c:pt>
                <c:pt idx="8">
                  <c:v>15.805149999999999</c:v>
                </c:pt>
                <c:pt idx="9">
                  <c:v>15.805149999999999</c:v>
                </c:pt>
                <c:pt idx="10">
                  <c:v>15.79801</c:v>
                </c:pt>
                <c:pt idx="11">
                  <c:v>15.79801</c:v>
                </c:pt>
                <c:pt idx="12">
                  <c:v>15.79801</c:v>
                </c:pt>
                <c:pt idx="13">
                  <c:v>15.79801</c:v>
                </c:pt>
                <c:pt idx="14">
                  <c:v>15.79801</c:v>
                </c:pt>
                <c:pt idx="15">
                  <c:v>15.79801</c:v>
                </c:pt>
                <c:pt idx="16">
                  <c:v>15.79801</c:v>
                </c:pt>
                <c:pt idx="17">
                  <c:v>15.79801</c:v>
                </c:pt>
                <c:pt idx="18">
                  <c:v>15.79801</c:v>
                </c:pt>
                <c:pt idx="19">
                  <c:v>15.79801</c:v>
                </c:pt>
                <c:pt idx="20">
                  <c:v>15.79801</c:v>
                </c:pt>
                <c:pt idx="21">
                  <c:v>15.79801</c:v>
                </c:pt>
                <c:pt idx="22">
                  <c:v>15.79801</c:v>
                </c:pt>
                <c:pt idx="23">
                  <c:v>15.79801</c:v>
                </c:pt>
                <c:pt idx="24">
                  <c:v>15.79801</c:v>
                </c:pt>
                <c:pt idx="25">
                  <c:v>15.79801</c:v>
                </c:pt>
                <c:pt idx="26">
                  <c:v>15.79801</c:v>
                </c:pt>
                <c:pt idx="27">
                  <c:v>15.79801</c:v>
                </c:pt>
                <c:pt idx="28">
                  <c:v>15.79391</c:v>
                </c:pt>
                <c:pt idx="29">
                  <c:v>15.79391</c:v>
                </c:pt>
                <c:pt idx="30">
                  <c:v>15.79391</c:v>
                </c:pt>
                <c:pt idx="31">
                  <c:v>15.79391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5-6243-B7CB-763E14FE7D0D}"/>
            </c:ext>
          </c:extLst>
        </c:ser>
        <c:ser>
          <c:idx val="6"/>
          <c:order val="6"/>
          <c:tx>
            <c:strRef>
              <c:f>'ALL PLOTS'!$G$291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69E00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PLOTS'!$H$291:$AM$291</c:f>
              <c:numCache>
                <c:formatCode>General</c:formatCode>
                <c:ptCount val="32"/>
                <c:pt idx="0">
                  <c:v>8.3581796999999999E-2</c:v>
                </c:pt>
                <c:pt idx="1">
                  <c:v>8.3534999999999998E-2</c:v>
                </c:pt>
                <c:pt idx="2">
                  <c:v>8.3498000000000003E-2</c:v>
                </c:pt>
                <c:pt idx="3">
                  <c:v>8.2571000000000006E-2</c:v>
                </c:pt>
                <c:pt idx="4">
                  <c:v>8.2267999999999994E-2</c:v>
                </c:pt>
                <c:pt idx="5">
                  <c:v>8.1522999999999998E-2</c:v>
                </c:pt>
                <c:pt idx="6">
                  <c:v>8.1406800000000001E-2</c:v>
                </c:pt>
                <c:pt idx="7">
                  <c:v>8.1313999999999997E-2</c:v>
                </c:pt>
                <c:pt idx="8">
                  <c:v>8.1313999999999997E-2</c:v>
                </c:pt>
                <c:pt idx="9">
                  <c:v>8.1313999999999997E-2</c:v>
                </c:pt>
                <c:pt idx="10">
                  <c:v>7.7821000000000001E-2</c:v>
                </c:pt>
                <c:pt idx="11">
                  <c:v>7.7821000000000001E-2</c:v>
                </c:pt>
                <c:pt idx="12">
                  <c:v>7.7821000000000001E-2</c:v>
                </c:pt>
                <c:pt idx="13">
                  <c:v>7.7821000000000001E-2</c:v>
                </c:pt>
                <c:pt idx="14">
                  <c:v>7.7821000000000001E-2</c:v>
                </c:pt>
                <c:pt idx="15">
                  <c:v>7.7821000000000001E-2</c:v>
                </c:pt>
                <c:pt idx="16">
                  <c:v>7.7821000000000001E-2</c:v>
                </c:pt>
                <c:pt idx="17">
                  <c:v>7.7821000000000001E-2</c:v>
                </c:pt>
                <c:pt idx="18">
                  <c:v>7.7821000000000001E-2</c:v>
                </c:pt>
                <c:pt idx="19">
                  <c:v>7.7821000000000001E-2</c:v>
                </c:pt>
                <c:pt idx="20">
                  <c:v>7.7821000000000001E-2</c:v>
                </c:pt>
                <c:pt idx="21">
                  <c:v>7.7821000000000001E-2</c:v>
                </c:pt>
                <c:pt idx="22">
                  <c:v>7.7821000000000001E-2</c:v>
                </c:pt>
                <c:pt idx="23">
                  <c:v>7.7821000000000001E-2</c:v>
                </c:pt>
                <c:pt idx="24">
                  <c:v>7.7821000000000001E-2</c:v>
                </c:pt>
                <c:pt idx="25">
                  <c:v>7.7821000000000001E-2</c:v>
                </c:pt>
                <c:pt idx="26">
                  <c:v>7.7821000000000001E-2</c:v>
                </c:pt>
                <c:pt idx="27">
                  <c:v>7.7821000000000001E-2</c:v>
                </c:pt>
                <c:pt idx="28">
                  <c:v>7.5817999999999997E-2</c:v>
                </c:pt>
                <c:pt idx="29">
                  <c:v>7.5817999999999997E-2</c:v>
                </c:pt>
                <c:pt idx="30">
                  <c:v>7.5817999999999997E-2</c:v>
                </c:pt>
                <c:pt idx="31">
                  <c:v>7.5817999999999997E-2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35-6243-B7CB-763E14FE7D0D}"/>
            </c:ext>
          </c:extLst>
        </c:ser>
        <c:ser>
          <c:idx val="7"/>
          <c:order val="7"/>
          <c:tx>
            <c:strRef>
              <c:f>'ALL PLOTS'!$G$292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974BD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PLOTS'!$H$292:$AM$292</c:f>
              <c:numCache>
                <c:formatCode>General</c:formatCode>
                <c:ptCount val="32"/>
                <c:pt idx="0">
                  <c:v>3.3978798989999999</c:v>
                </c:pt>
                <c:pt idx="1">
                  <c:v>3.8367719999999998</c:v>
                </c:pt>
                <c:pt idx="2">
                  <c:v>4.3634519999999997</c:v>
                </c:pt>
                <c:pt idx="3">
                  <c:v>5.0476960000000002</c:v>
                </c:pt>
                <c:pt idx="4">
                  <c:v>6.0061359999999997</c:v>
                </c:pt>
                <c:pt idx="5">
                  <c:v>7.1057639999999997</c:v>
                </c:pt>
                <c:pt idx="6">
                  <c:v>8.2057055000000005</c:v>
                </c:pt>
                <c:pt idx="7">
                  <c:v>8.2056590000000007</c:v>
                </c:pt>
                <c:pt idx="8">
                  <c:v>8.2056590000000007</c:v>
                </c:pt>
                <c:pt idx="9">
                  <c:v>8.2056590000000007</c:v>
                </c:pt>
                <c:pt idx="10">
                  <c:v>8.2039120000000008</c:v>
                </c:pt>
                <c:pt idx="11">
                  <c:v>8.2039120000000008</c:v>
                </c:pt>
                <c:pt idx="12">
                  <c:v>8.2039120000000008</c:v>
                </c:pt>
                <c:pt idx="13">
                  <c:v>8.2039120000000008</c:v>
                </c:pt>
                <c:pt idx="14">
                  <c:v>8.2039120000000008</c:v>
                </c:pt>
                <c:pt idx="15">
                  <c:v>8.2039120000000008</c:v>
                </c:pt>
                <c:pt idx="16">
                  <c:v>8.2039120000000008</c:v>
                </c:pt>
                <c:pt idx="17">
                  <c:v>8.2039120000000008</c:v>
                </c:pt>
                <c:pt idx="18">
                  <c:v>8.2039120000000008</c:v>
                </c:pt>
                <c:pt idx="19">
                  <c:v>8.2039120000000008</c:v>
                </c:pt>
                <c:pt idx="20">
                  <c:v>8.2039120000000008</c:v>
                </c:pt>
                <c:pt idx="21">
                  <c:v>8.2039120000000008</c:v>
                </c:pt>
                <c:pt idx="22">
                  <c:v>8.2039120000000008</c:v>
                </c:pt>
                <c:pt idx="23">
                  <c:v>8.2039120000000008</c:v>
                </c:pt>
                <c:pt idx="24">
                  <c:v>8.2039120000000008</c:v>
                </c:pt>
                <c:pt idx="25">
                  <c:v>8.2039120000000008</c:v>
                </c:pt>
                <c:pt idx="26">
                  <c:v>8.2039120000000008</c:v>
                </c:pt>
                <c:pt idx="27">
                  <c:v>8.2039120000000008</c:v>
                </c:pt>
                <c:pt idx="28">
                  <c:v>8.2029110000000003</c:v>
                </c:pt>
                <c:pt idx="29">
                  <c:v>8.2029110000000003</c:v>
                </c:pt>
                <c:pt idx="30">
                  <c:v>8.2029110000000003</c:v>
                </c:pt>
                <c:pt idx="31">
                  <c:v>8.2029110000000003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35-6243-B7CB-763E14FE7D0D}"/>
            </c:ext>
          </c:extLst>
        </c:ser>
        <c:ser>
          <c:idx val="8"/>
          <c:order val="8"/>
          <c:tx>
            <c:strRef>
              <c:f>'ALL PLOTS'!$G$293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PLOTS'!$H$293:$AM$293</c:f>
              <c:numCache>
                <c:formatCode>General</c:formatCode>
                <c:ptCount val="32"/>
                <c:pt idx="0">
                  <c:v>7.7000000000000001E-5</c:v>
                </c:pt>
                <c:pt idx="1">
                  <c:v>7.7000000000000001E-5</c:v>
                </c:pt>
                <c:pt idx="2">
                  <c:v>7.7000000000000001E-5</c:v>
                </c:pt>
                <c:pt idx="3">
                  <c:v>7.7000000000000001E-5</c:v>
                </c:pt>
                <c:pt idx="4">
                  <c:v>7.7000000000000001E-5</c:v>
                </c:pt>
                <c:pt idx="5">
                  <c:v>7.7000000000000001E-5</c:v>
                </c:pt>
                <c:pt idx="6">
                  <c:v>7.7000000000000001E-5</c:v>
                </c:pt>
                <c:pt idx="7">
                  <c:v>7.7000000000000001E-5</c:v>
                </c:pt>
                <c:pt idx="8">
                  <c:v>7.7000000000000001E-5</c:v>
                </c:pt>
                <c:pt idx="9">
                  <c:v>7.7000000000000001E-5</c:v>
                </c:pt>
                <c:pt idx="10">
                  <c:v>7.7000000000000001E-5</c:v>
                </c:pt>
                <c:pt idx="11">
                  <c:v>7.7000000000000001E-5</c:v>
                </c:pt>
                <c:pt idx="12">
                  <c:v>7.7000000000000001E-5</c:v>
                </c:pt>
                <c:pt idx="13">
                  <c:v>7.7000000000000001E-5</c:v>
                </c:pt>
                <c:pt idx="14">
                  <c:v>7.7000000000000001E-5</c:v>
                </c:pt>
                <c:pt idx="15">
                  <c:v>7.7000000000000001E-5</c:v>
                </c:pt>
                <c:pt idx="16">
                  <c:v>7.7000000000000001E-5</c:v>
                </c:pt>
                <c:pt idx="17">
                  <c:v>7.7000000000000001E-5</c:v>
                </c:pt>
                <c:pt idx="18">
                  <c:v>7.7000000000000001E-5</c:v>
                </c:pt>
                <c:pt idx="19">
                  <c:v>7.7000000000000001E-5</c:v>
                </c:pt>
                <c:pt idx="20">
                  <c:v>7.7000000000000001E-5</c:v>
                </c:pt>
                <c:pt idx="21">
                  <c:v>7.7000000000000001E-5</c:v>
                </c:pt>
                <c:pt idx="22">
                  <c:v>7.7000000000000001E-5</c:v>
                </c:pt>
                <c:pt idx="23">
                  <c:v>7.7000000000000001E-5</c:v>
                </c:pt>
                <c:pt idx="24">
                  <c:v>7.7000000000000001E-5</c:v>
                </c:pt>
                <c:pt idx="25">
                  <c:v>7.7000000000000001E-5</c:v>
                </c:pt>
                <c:pt idx="26">
                  <c:v>7.7000000000000001E-5</c:v>
                </c:pt>
                <c:pt idx="27">
                  <c:v>7.7000000000000001E-5</c:v>
                </c:pt>
                <c:pt idx="28">
                  <c:v>7.7000000000000001E-5</c:v>
                </c:pt>
                <c:pt idx="29">
                  <c:v>7.7000000000000001E-5</c:v>
                </c:pt>
                <c:pt idx="30">
                  <c:v>7.7000000000000001E-5</c:v>
                </c:pt>
                <c:pt idx="31">
                  <c:v>7.7000000000000001E-5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35-6243-B7CB-763E14FE7D0D}"/>
            </c:ext>
          </c:extLst>
        </c:ser>
        <c:ser>
          <c:idx val="9"/>
          <c:order val="9"/>
          <c:tx>
            <c:strRef>
              <c:f>'ALL PLOTS'!$G$294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94A6A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PLOTS'!$H$294:$AM$294</c:f>
              <c:numCache>
                <c:formatCode>General</c:formatCode>
                <c:ptCount val="32"/>
                <c:pt idx="0">
                  <c:v>55.808677600000003</c:v>
                </c:pt>
                <c:pt idx="1">
                  <c:v>54.244599999999998</c:v>
                </c:pt>
                <c:pt idx="2">
                  <c:v>49.736089999999997</c:v>
                </c:pt>
                <c:pt idx="3">
                  <c:v>46.79618</c:v>
                </c:pt>
                <c:pt idx="4">
                  <c:v>44.003489999999999</c:v>
                </c:pt>
                <c:pt idx="5">
                  <c:v>44.003489999999999</c:v>
                </c:pt>
                <c:pt idx="6">
                  <c:v>41.342151999999999</c:v>
                </c:pt>
                <c:pt idx="7">
                  <c:v>40.4191</c:v>
                </c:pt>
                <c:pt idx="8">
                  <c:v>40.4191</c:v>
                </c:pt>
                <c:pt idx="9">
                  <c:v>40.4191</c:v>
                </c:pt>
                <c:pt idx="10">
                  <c:v>40.4191</c:v>
                </c:pt>
                <c:pt idx="11">
                  <c:v>40.4191</c:v>
                </c:pt>
                <c:pt idx="12">
                  <c:v>40.4191</c:v>
                </c:pt>
                <c:pt idx="13">
                  <c:v>39.235970000000002</c:v>
                </c:pt>
                <c:pt idx="14">
                  <c:v>39.235970000000002</c:v>
                </c:pt>
                <c:pt idx="15">
                  <c:v>39.235970000000002</c:v>
                </c:pt>
                <c:pt idx="16">
                  <c:v>39.235970000000002</c:v>
                </c:pt>
                <c:pt idx="17">
                  <c:v>39.235970000000002</c:v>
                </c:pt>
                <c:pt idx="18">
                  <c:v>39.235970000000002</c:v>
                </c:pt>
                <c:pt idx="19">
                  <c:v>39.235970000000002</c:v>
                </c:pt>
                <c:pt idx="20">
                  <c:v>39.235970000000002</c:v>
                </c:pt>
                <c:pt idx="21">
                  <c:v>39.235970000000002</c:v>
                </c:pt>
                <c:pt idx="22">
                  <c:v>39.235970000000002</c:v>
                </c:pt>
                <c:pt idx="23">
                  <c:v>39.235970000000002</c:v>
                </c:pt>
                <c:pt idx="24">
                  <c:v>39.235970000000002</c:v>
                </c:pt>
                <c:pt idx="25">
                  <c:v>39.235970000000002</c:v>
                </c:pt>
                <c:pt idx="26">
                  <c:v>39.235970000000002</c:v>
                </c:pt>
                <c:pt idx="27">
                  <c:v>39.235970000000002</c:v>
                </c:pt>
                <c:pt idx="28">
                  <c:v>39.235970000000002</c:v>
                </c:pt>
                <c:pt idx="29">
                  <c:v>39.235970000000002</c:v>
                </c:pt>
                <c:pt idx="30">
                  <c:v>39.235970000000002</c:v>
                </c:pt>
                <c:pt idx="31">
                  <c:v>39.235970000000002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35-6243-B7CB-763E14FE7D0D}"/>
            </c:ext>
          </c:extLst>
        </c:ser>
        <c:ser>
          <c:idx val="10"/>
          <c:order val="10"/>
          <c:tx>
            <c:strRef>
              <c:f>'ALL PLOTS'!$G$295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0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PLOTS'!$H$295:$AM$295</c:f>
              <c:numCache>
                <c:formatCode>General</c:formatCode>
                <c:ptCount val="32"/>
                <c:pt idx="0">
                  <c:v>0.95133511199999998</c:v>
                </c:pt>
                <c:pt idx="1">
                  <c:v>0.95123599999999997</c:v>
                </c:pt>
                <c:pt idx="2">
                  <c:v>0.951156</c:v>
                </c:pt>
                <c:pt idx="3">
                  <c:v>0.94917600000000002</c:v>
                </c:pt>
                <c:pt idx="4">
                  <c:v>0.94852899999999996</c:v>
                </c:pt>
                <c:pt idx="5">
                  <c:v>0.94693700000000003</c:v>
                </c:pt>
                <c:pt idx="6">
                  <c:v>0.94668850000000004</c:v>
                </c:pt>
                <c:pt idx="7">
                  <c:v>0.94649000000000005</c:v>
                </c:pt>
                <c:pt idx="8">
                  <c:v>0.94649000000000005</c:v>
                </c:pt>
                <c:pt idx="9">
                  <c:v>0.94649000000000005</c:v>
                </c:pt>
                <c:pt idx="10">
                  <c:v>0.93902699999999995</c:v>
                </c:pt>
                <c:pt idx="11">
                  <c:v>0.93902699999999995</c:v>
                </c:pt>
                <c:pt idx="12">
                  <c:v>0.93902699999999995</c:v>
                </c:pt>
                <c:pt idx="13">
                  <c:v>0.93902699999999995</c:v>
                </c:pt>
                <c:pt idx="14">
                  <c:v>0.93902699999999995</c:v>
                </c:pt>
                <c:pt idx="15">
                  <c:v>0.93902699999999995</c:v>
                </c:pt>
                <c:pt idx="16">
                  <c:v>0.93902699999999995</c:v>
                </c:pt>
                <c:pt idx="17">
                  <c:v>0.93902699999999995</c:v>
                </c:pt>
                <c:pt idx="18">
                  <c:v>0.93902699999999995</c:v>
                </c:pt>
                <c:pt idx="19">
                  <c:v>0.93902699999999995</c:v>
                </c:pt>
                <c:pt idx="20">
                  <c:v>0.93902699999999995</c:v>
                </c:pt>
                <c:pt idx="21">
                  <c:v>0.93902699999999995</c:v>
                </c:pt>
                <c:pt idx="22">
                  <c:v>0.93902699999999995</c:v>
                </c:pt>
                <c:pt idx="23">
                  <c:v>0.93902699999999995</c:v>
                </c:pt>
                <c:pt idx="24">
                  <c:v>0.93902699999999995</c:v>
                </c:pt>
                <c:pt idx="25">
                  <c:v>0.93902699999999995</c:v>
                </c:pt>
                <c:pt idx="26">
                  <c:v>0.93902699999999995</c:v>
                </c:pt>
                <c:pt idx="27">
                  <c:v>0.93902699999999995</c:v>
                </c:pt>
                <c:pt idx="28">
                  <c:v>0.93474900000000005</c:v>
                </c:pt>
                <c:pt idx="29">
                  <c:v>0.93474900000000005</c:v>
                </c:pt>
                <c:pt idx="30">
                  <c:v>0.93474900000000005</c:v>
                </c:pt>
                <c:pt idx="31">
                  <c:v>0.93474900000000005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35-6243-B7CB-763E14FE7D0D}"/>
            </c:ext>
          </c:extLst>
        </c:ser>
        <c:ser>
          <c:idx val="11"/>
          <c:order val="11"/>
          <c:tx>
            <c:strRef>
              <c:f>'ALL PLOTS'!$G$296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8EAD46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PLOTS'!$H$296:$AM$296</c:f>
              <c:numCache>
                <c:formatCode>General</c:formatCode>
                <c:ptCount val="32"/>
                <c:pt idx="0">
                  <c:v>28.132475230000001</c:v>
                </c:pt>
                <c:pt idx="1">
                  <c:v>28.13186</c:v>
                </c:pt>
                <c:pt idx="2">
                  <c:v>28.13137</c:v>
                </c:pt>
                <c:pt idx="3">
                  <c:v>28.119109999999999</c:v>
                </c:pt>
                <c:pt idx="4">
                  <c:v>28.115100000000002</c:v>
                </c:pt>
                <c:pt idx="5">
                  <c:v>28.105250000000002</c:v>
                </c:pt>
                <c:pt idx="6">
                  <c:v>28.103705999999999</c:v>
                </c:pt>
                <c:pt idx="7">
                  <c:v>28.10247</c:v>
                </c:pt>
                <c:pt idx="8">
                  <c:v>28.10247</c:v>
                </c:pt>
                <c:pt idx="9">
                  <c:v>28.10247</c:v>
                </c:pt>
                <c:pt idx="10">
                  <c:v>28.056270000000001</c:v>
                </c:pt>
                <c:pt idx="11">
                  <c:v>28.056270000000001</c:v>
                </c:pt>
                <c:pt idx="12">
                  <c:v>28.056270000000001</c:v>
                </c:pt>
                <c:pt idx="13">
                  <c:v>28.056270000000001</c:v>
                </c:pt>
                <c:pt idx="14">
                  <c:v>28.056270000000001</c:v>
                </c:pt>
                <c:pt idx="15">
                  <c:v>28.056270000000001</c:v>
                </c:pt>
                <c:pt idx="16">
                  <c:v>28.056270000000001</c:v>
                </c:pt>
                <c:pt idx="17">
                  <c:v>28.056270000000001</c:v>
                </c:pt>
                <c:pt idx="18">
                  <c:v>28.056270000000001</c:v>
                </c:pt>
                <c:pt idx="19">
                  <c:v>28.056270000000001</c:v>
                </c:pt>
                <c:pt idx="20">
                  <c:v>28.056270000000001</c:v>
                </c:pt>
                <c:pt idx="21">
                  <c:v>28.056270000000001</c:v>
                </c:pt>
                <c:pt idx="22">
                  <c:v>28.056270000000001</c:v>
                </c:pt>
                <c:pt idx="23">
                  <c:v>28.056270000000001</c:v>
                </c:pt>
                <c:pt idx="24">
                  <c:v>28.056270000000001</c:v>
                </c:pt>
                <c:pt idx="25">
                  <c:v>28.056270000000001</c:v>
                </c:pt>
                <c:pt idx="26">
                  <c:v>28.056270000000001</c:v>
                </c:pt>
                <c:pt idx="27">
                  <c:v>28.056270000000001</c:v>
                </c:pt>
                <c:pt idx="28">
                  <c:v>28.029779999999999</c:v>
                </c:pt>
                <c:pt idx="29">
                  <c:v>28.029779999999999</c:v>
                </c:pt>
                <c:pt idx="30">
                  <c:v>28.029779999999999</c:v>
                </c:pt>
                <c:pt idx="31">
                  <c:v>28.029779999999999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35-6243-B7CB-763E14FE7D0D}"/>
            </c:ext>
          </c:extLst>
        </c:ser>
        <c:ser>
          <c:idx val="12"/>
          <c:order val="12"/>
          <c:tx>
            <c:strRef>
              <c:f>'ALL PLOTS'!$G$297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D46B3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PLOTS'!$H$297:$AM$297</c:f>
              <c:numCache>
                <c:formatCode>General</c:formatCode>
                <c:ptCount val="32"/>
                <c:pt idx="0">
                  <c:v>4.9335744159999999</c:v>
                </c:pt>
                <c:pt idx="1">
                  <c:v>4.9335449999999996</c:v>
                </c:pt>
                <c:pt idx="2">
                  <c:v>5.5394699999999997</c:v>
                </c:pt>
                <c:pt idx="3">
                  <c:v>5.5388809999999999</c:v>
                </c:pt>
                <c:pt idx="4">
                  <c:v>5.5386879999999996</c:v>
                </c:pt>
                <c:pt idx="5">
                  <c:v>5.538214</c:v>
                </c:pt>
                <c:pt idx="6">
                  <c:v>5.5381396000000001</c:v>
                </c:pt>
                <c:pt idx="7">
                  <c:v>5.5380799999999999</c:v>
                </c:pt>
                <c:pt idx="8">
                  <c:v>5.5380799999999999</c:v>
                </c:pt>
                <c:pt idx="9">
                  <c:v>5.5380799999999999</c:v>
                </c:pt>
                <c:pt idx="10">
                  <c:v>5.5358580000000002</c:v>
                </c:pt>
                <c:pt idx="11">
                  <c:v>5.5358580000000002</c:v>
                </c:pt>
                <c:pt idx="12">
                  <c:v>5.5358580000000002</c:v>
                </c:pt>
                <c:pt idx="13">
                  <c:v>5.5358580000000002</c:v>
                </c:pt>
                <c:pt idx="14">
                  <c:v>5.5358580000000002</c:v>
                </c:pt>
                <c:pt idx="15">
                  <c:v>5.5358580000000002</c:v>
                </c:pt>
                <c:pt idx="16">
                  <c:v>5.5358580000000002</c:v>
                </c:pt>
                <c:pt idx="17">
                  <c:v>5.5358580000000002</c:v>
                </c:pt>
                <c:pt idx="18">
                  <c:v>5.5358580000000002</c:v>
                </c:pt>
                <c:pt idx="19">
                  <c:v>5.5358580000000002</c:v>
                </c:pt>
                <c:pt idx="20">
                  <c:v>5.5358580000000002</c:v>
                </c:pt>
                <c:pt idx="21">
                  <c:v>5.5358580000000002</c:v>
                </c:pt>
                <c:pt idx="22">
                  <c:v>5.5358580000000002</c:v>
                </c:pt>
                <c:pt idx="23">
                  <c:v>5.5358580000000002</c:v>
                </c:pt>
                <c:pt idx="24">
                  <c:v>5.5358580000000002</c:v>
                </c:pt>
                <c:pt idx="25">
                  <c:v>5.5358580000000002</c:v>
                </c:pt>
                <c:pt idx="26">
                  <c:v>5.5358580000000002</c:v>
                </c:pt>
                <c:pt idx="27">
                  <c:v>5.5358580000000002</c:v>
                </c:pt>
                <c:pt idx="28">
                  <c:v>5.5345829999999996</c:v>
                </c:pt>
                <c:pt idx="29">
                  <c:v>5.5345829999999996</c:v>
                </c:pt>
                <c:pt idx="30">
                  <c:v>5.5345829999999996</c:v>
                </c:pt>
                <c:pt idx="31">
                  <c:v>5.5345829999999996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35-6243-B7CB-763E14FE7D0D}"/>
            </c:ext>
          </c:extLst>
        </c:ser>
        <c:ser>
          <c:idx val="13"/>
          <c:order val="13"/>
          <c:tx>
            <c:strRef>
              <c:f>'ALL PLOTS'!$G$298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PLOTS'!$H$298:$AM$298</c:f>
              <c:numCache>
                <c:formatCode>General</c:formatCode>
                <c:ptCount val="32"/>
                <c:pt idx="0">
                  <c:v>11.315468175840106</c:v>
                </c:pt>
                <c:pt idx="1">
                  <c:v>11.312120944799936</c:v>
                </c:pt>
                <c:pt idx="2">
                  <c:v>11.312157526560076</c:v>
                </c:pt>
                <c:pt idx="3">
                  <c:v>11.312209350720114</c:v>
                </c:pt>
                <c:pt idx="4">
                  <c:v>11.312114847840132</c:v>
                </c:pt>
                <c:pt idx="5">
                  <c:v>11.309066367840023</c:v>
                </c:pt>
                <c:pt idx="6">
                  <c:v>11.309075513280003</c:v>
                </c:pt>
                <c:pt idx="7">
                  <c:v>11.309072464800156</c:v>
                </c:pt>
                <c:pt idx="8">
                  <c:v>11.309142579840046</c:v>
                </c:pt>
                <c:pt idx="9">
                  <c:v>11.309090755679899</c:v>
                </c:pt>
                <c:pt idx="10">
                  <c:v>11.309087707200051</c:v>
                </c:pt>
                <c:pt idx="11">
                  <c:v>11.309066367840133</c:v>
                </c:pt>
                <c:pt idx="12">
                  <c:v>11.309075513280003</c:v>
                </c:pt>
                <c:pt idx="13">
                  <c:v>11.309160870720007</c:v>
                </c:pt>
                <c:pt idx="14">
                  <c:v>11.309179161600078</c:v>
                </c:pt>
                <c:pt idx="15">
                  <c:v>11.30908770720016</c:v>
                </c:pt>
                <c:pt idx="16">
                  <c:v>11.309084658720202</c:v>
                </c:pt>
                <c:pt idx="17">
                  <c:v>11.309170016159989</c:v>
                </c:pt>
                <c:pt idx="18">
                  <c:v>11.309148676800069</c:v>
                </c:pt>
                <c:pt idx="19">
                  <c:v>11.30917611312012</c:v>
                </c:pt>
                <c:pt idx="20">
                  <c:v>11.309170016160095</c:v>
                </c:pt>
                <c:pt idx="21">
                  <c:v>11.309163919200072</c:v>
                </c:pt>
                <c:pt idx="22">
                  <c:v>11.309200500960106</c:v>
                </c:pt>
                <c:pt idx="23">
                  <c:v>11.309240131200095</c:v>
                </c:pt>
                <c:pt idx="24">
                  <c:v>11.309264519039971</c:v>
                </c:pt>
                <c:pt idx="25">
                  <c:v>11.309264519039971</c:v>
                </c:pt>
                <c:pt idx="26">
                  <c:v>11.309212694880152</c:v>
                </c:pt>
                <c:pt idx="27">
                  <c:v>11.309215743360109</c:v>
                </c:pt>
                <c:pt idx="28">
                  <c:v>11.309194404000083</c:v>
                </c:pt>
                <c:pt idx="29">
                  <c:v>11.309194404000083</c:v>
                </c:pt>
                <c:pt idx="30">
                  <c:v>11.309194404000083</c:v>
                </c:pt>
                <c:pt idx="31">
                  <c:v>11.309182210080035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35-6243-B7CB-763E14FE7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75631"/>
        <c:axId val="780895695"/>
      </c:areaChart>
      <c:catAx>
        <c:axId val="78017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895695"/>
        <c:crosses val="autoZero"/>
        <c:auto val="1"/>
        <c:lblAlgn val="ctr"/>
        <c:lblOffset val="100"/>
        <c:tickLblSkip val="5"/>
        <c:noMultiLvlLbl val="0"/>
      </c:catAx>
      <c:valAx>
        <c:axId val="78089569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Annual Emissions (MMt CO</a:t>
                </a:r>
                <a:r>
                  <a:rPr lang="en-GB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GB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e)</a:t>
                </a:r>
                <a:endParaRPr lang="en-GB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175631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'ALL PLOTS'!$G$361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3E3F3F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PLOTS'!$H$361:$AM$361</c:f>
              <c:numCache>
                <c:formatCode>General</c:formatCode>
                <c:ptCount val="32"/>
                <c:pt idx="0">
                  <c:v>1060.2451189999999</c:v>
                </c:pt>
                <c:pt idx="1">
                  <c:v>1027.9359999999999</c:v>
                </c:pt>
                <c:pt idx="2">
                  <c:v>924.56489999999997</c:v>
                </c:pt>
                <c:pt idx="3">
                  <c:v>819.26909999999998</c:v>
                </c:pt>
                <c:pt idx="4">
                  <c:v>665.59010000000001</c:v>
                </c:pt>
                <c:pt idx="5">
                  <c:v>509.80509999999998</c:v>
                </c:pt>
                <c:pt idx="6">
                  <c:v>375.34825000000001</c:v>
                </c:pt>
                <c:pt idx="7">
                  <c:v>308.0213</c:v>
                </c:pt>
                <c:pt idx="8">
                  <c:v>261.60039999999998</c:v>
                </c:pt>
                <c:pt idx="9">
                  <c:v>235.17519999999999</c:v>
                </c:pt>
                <c:pt idx="10">
                  <c:v>228.24</c:v>
                </c:pt>
                <c:pt idx="11">
                  <c:v>191.2517</c:v>
                </c:pt>
                <c:pt idx="12">
                  <c:v>157.66759999999999</c:v>
                </c:pt>
                <c:pt idx="13">
                  <c:v>96.253219999999999</c:v>
                </c:pt>
                <c:pt idx="14">
                  <c:v>96.253219999999999</c:v>
                </c:pt>
                <c:pt idx="15">
                  <c:v>59.403449999999999</c:v>
                </c:pt>
                <c:pt idx="16">
                  <c:v>59.403449999999999</c:v>
                </c:pt>
                <c:pt idx="17">
                  <c:v>59.403449999999999</c:v>
                </c:pt>
                <c:pt idx="18">
                  <c:v>44.617040000000003</c:v>
                </c:pt>
                <c:pt idx="19">
                  <c:v>44.617040000000003</c:v>
                </c:pt>
                <c:pt idx="20">
                  <c:v>44.617040000000003</c:v>
                </c:pt>
                <c:pt idx="21">
                  <c:v>44.617040000000003</c:v>
                </c:pt>
                <c:pt idx="22">
                  <c:v>29.158770000000001</c:v>
                </c:pt>
                <c:pt idx="23">
                  <c:v>29.158770000000001</c:v>
                </c:pt>
                <c:pt idx="24">
                  <c:v>21.994800000000001</c:v>
                </c:pt>
                <c:pt idx="25">
                  <c:v>21.994800000000001</c:v>
                </c:pt>
                <c:pt idx="26">
                  <c:v>21.994800000000001</c:v>
                </c:pt>
                <c:pt idx="27">
                  <c:v>21.994800000000001</c:v>
                </c:pt>
                <c:pt idx="28">
                  <c:v>21.994800000000001</c:v>
                </c:pt>
                <c:pt idx="29">
                  <c:v>21.994800000000001</c:v>
                </c:pt>
                <c:pt idx="30">
                  <c:v>21.994800000000001</c:v>
                </c:pt>
                <c:pt idx="31">
                  <c:v>21.994800000000001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3-7642-B997-E61B71F08711}"/>
            </c:ext>
          </c:extLst>
        </c:ser>
        <c:ser>
          <c:idx val="1"/>
          <c:order val="1"/>
          <c:tx>
            <c:strRef>
              <c:f>'ALL PLOTS'!$G$362</c:f>
              <c:strCache>
                <c:ptCount val="1"/>
                <c:pt idx="0">
                  <c:v>Coal (with CCS)</c:v>
                </c:pt>
              </c:strCache>
            </c:strRef>
          </c:tx>
          <c:spPr>
            <a:solidFill>
              <a:srgbClr val="727272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PLOTS'!$H$362:$AM$362</c:f>
              <c:numCache>
                <c:formatCode>General</c:formatCode>
                <c:ptCount val="32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99.3</c:v>
                </c:pt>
                <c:pt idx="11">
                  <c:v>99.3</c:v>
                </c:pt>
                <c:pt idx="12">
                  <c:v>99.3</c:v>
                </c:pt>
                <c:pt idx="13">
                  <c:v>99.3</c:v>
                </c:pt>
                <c:pt idx="14">
                  <c:v>99.3</c:v>
                </c:pt>
                <c:pt idx="15">
                  <c:v>99.3</c:v>
                </c:pt>
                <c:pt idx="16">
                  <c:v>99.3</c:v>
                </c:pt>
                <c:pt idx="17">
                  <c:v>99.3</c:v>
                </c:pt>
                <c:pt idx="18">
                  <c:v>99.3</c:v>
                </c:pt>
                <c:pt idx="19">
                  <c:v>99.3</c:v>
                </c:pt>
                <c:pt idx="20">
                  <c:v>99.3</c:v>
                </c:pt>
                <c:pt idx="21">
                  <c:v>99.3</c:v>
                </c:pt>
                <c:pt idx="22">
                  <c:v>99.3</c:v>
                </c:pt>
                <c:pt idx="23">
                  <c:v>99.3</c:v>
                </c:pt>
                <c:pt idx="24">
                  <c:v>99.3</c:v>
                </c:pt>
                <c:pt idx="25">
                  <c:v>99.3</c:v>
                </c:pt>
                <c:pt idx="26">
                  <c:v>99.3</c:v>
                </c:pt>
                <c:pt idx="27">
                  <c:v>99.3</c:v>
                </c:pt>
                <c:pt idx="28">
                  <c:v>99.3</c:v>
                </c:pt>
                <c:pt idx="29">
                  <c:v>99.3</c:v>
                </c:pt>
                <c:pt idx="30">
                  <c:v>99.3</c:v>
                </c:pt>
                <c:pt idx="31">
                  <c:v>99.3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3-7642-B997-E61B71F08711}"/>
            </c:ext>
          </c:extLst>
        </c:ser>
        <c:ser>
          <c:idx val="2"/>
          <c:order val="2"/>
          <c:tx>
            <c:strRef>
              <c:f>'ALL PLOTS'!$G$363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2987A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PLOTS'!$H$363:$AM$363</c:f>
              <c:numCache>
                <c:formatCode>General</c:formatCode>
                <c:ptCount val="32"/>
                <c:pt idx="0">
                  <c:v>719.50343020000003</c:v>
                </c:pt>
                <c:pt idx="1">
                  <c:v>708.90930000000003</c:v>
                </c:pt>
                <c:pt idx="2">
                  <c:v>648.68020000000001</c:v>
                </c:pt>
                <c:pt idx="3">
                  <c:v>634.10910000000001</c:v>
                </c:pt>
                <c:pt idx="4">
                  <c:v>610.08839999999998</c:v>
                </c:pt>
                <c:pt idx="5">
                  <c:v>587.06219999999996</c:v>
                </c:pt>
                <c:pt idx="6">
                  <c:v>574.69173000000001</c:v>
                </c:pt>
                <c:pt idx="7">
                  <c:v>539.995</c:v>
                </c:pt>
                <c:pt idx="8">
                  <c:v>534.59659999999997</c:v>
                </c:pt>
                <c:pt idx="9">
                  <c:v>522.20899999999995</c:v>
                </c:pt>
                <c:pt idx="10">
                  <c:v>500.98200000000003</c:v>
                </c:pt>
                <c:pt idx="11">
                  <c:v>500.61619999999999</c:v>
                </c:pt>
                <c:pt idx="12">
                  <c:v>496.6481</c:v>
                </c:pt>
                <c:pt idx="13">
                  <c:v>496.6481</c:v>
                </c:pt>
                <c:pt idx="14">
                  <c:v>495.15559999999999</c:v>
                </c:pt>
                <c:pt idx="15">
                  <c:v>494.64760000000001</c:v>
                </c:pt>
                <c:pt idx="16">
                  <c:v>494.0188</c:v>
                </c:pt>
                <c:pt idx="17">
                  <c:v>491.24090000000001</c:v>
                </c:pt>
                <c:pt idx="18">
                  <c:v>491.24090000000001</c:v>
                </c:pt>
                <c:pt idx="19">
                  <c:v>486.0838</c:v>
                </c:pt>
                <c:pt idx="20">
                  <c:v>486.0838</c:v>
                </c:pt>
                <c:pt idx="21">
                  <c:v>484.77170000000001</c:v>
                </c:pt>
                <c:pt idx="22">
                  <c:v>467.3954</c:v>
                </c:pt>
                <c:pt idx="23">
                  <c:v>464.4676</c:v>
                </c:pt>
                <c:pt idx="24">
                  <c:v>463.14659999999998</c:v>
                </c:pt>
                <c:pt idx="25">
                  <c:v>463.14659999999998</c:v>
                </c:pt>
                <c:pt idx="26">
                  <c:v>461.19929999999999</c:v>
                </c:pt>
                <c:pt idx="27">
                  <c:v>459.745</c:v>
                </c:pt>
                <c:pt idx="28">
                  <c:v>459.745</c:v>
                </c:pt>
                <c:pt idx="29">
                  <c:v>459.745</c:v>
                </c:pt>
                <c:pt idx="30">
                  <c:v>459.745</c:v>
                </c:pt>
                <c:pt idx="31">
                  <c:v>459.745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3-7642-B997-E61B71F08711}"/>
            </c:ext>
          </c:extLst>
        </c:ser>
        <c:ser>
          <c:idx val="3"/>
          <c:order val="3"/>
          <c:tx>
            <c:strRef>
              <c:f>'ALL PLOTS'!$G$364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7C5A6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PLOTS'!$H$364:$AM$364</c:f>
              <c:numCache>
                <c:formatCode>General</c:formatCode>
                <c:ptCount val="32"/>
                <c:pt idx="0">
                  <c:v>721.99175200000002</c:v>
                </c:pt>
                <c:pt idx="1">
                  <c:v>712.31979999999999</c:v>
                </c:pt>
                <c:pt idx="2">
                  <c:v>656.54909999999995</c:v>
                </c:pt>
                <c:pt idx="3">
                  <c:v>623.08000000000004</c:v>
                </c:pt>
                <c:pt idx="4">
                  <c:v>599.60239999999999</c:v>
                </c:pt>
                <c:pt idx="5">
                  <c:v>570.64610000000005</c:v>
                </c:pt>
                <c:pt idx="6">
                  <c:v>552.72992999999997</c:v>
                </c:pt>
                <c:pt idx="7">
                  <c:v>528.32809999999995</c:v>
                </c:pt>
                <c:pt idx="8">
                  <c:v>519.85590000000002</c:v>
                </c:pt>
                <c:pt idx="9">
                  <c:v>514.71090000000004</c:v>
                </c:pt>
                <c:pt idx="10">
                  <c:v>504.27429999999998</c:v>
                </c:pt>
                <c:pt idx="11">
                  <c:v>501.40370000000001</c:v>
                </c:pt>
                <c:pt idx="12">
                  <c:v>497.26659999999998</c:v>
                </c:pt>
                <c:pt idx="13">
                  <c:v>490.78859999999997</c:v>
                </c:pt>
                <c:pt idx="14">
                  <c:v>489.23259999999999</c:v>
                </c:pt>
                <c:pt idx="15">
                  <c:v>484.03750000000002</c:v>
                </c:pt>
                <c:pt idx="16">
                  <c:v>467.29500000000002</c:v>
                </c:pt>
                <c:pt idx="17">
                  <c:v>462.8646</c:v>
                </c:pt>
                <c:pt idx="18">
                  <c:v>462.8646</c:v>
                </c:pt>
                <c:pt idx="19">
                  <c:v>447.10899999999998</c:v>
                </c:pt>
                <c:pt idx="20">
                  <c:v>443.98430000000002</c:v>
                </c:pt>
                <c:pt idx="21">
                  <c:v>443.98430000000002</c:v>
                </c:pt>
                <c:pt idx="22">
                  <c:v>442.57440000000003</c:v>
                </c:pt>
                <c:pt idx="23">
                  <c:v>433.67660000000001</c:v>
                </c:pt>
                <c:pt idx="24">
                  <c:v>411.7276</c:v>
                </c:pt>
                <c:pt idx="25">
                  <c:v>411.7276</c:v>
                </c:pt>
                <c:pt idx="26">
                  <c:v>406.9135</c:v>
                </c:pt>
                <c:pt idx="27">
                  <c:v>401.05790000000002</c:v>
                </c:pt>
                <c:pt idx="28">
                  <c:v>392.35829999999999</c:v>
                </c:pt>
                <c:pt idx="29">
                  <c:v>392.35829999999999</c:v>
                </c:pt>
                <c:pt idx="30">
                  <c:v>392.35829999999999</c:v>
                </c:pt>
                <c:pt idx="31">
                  <c:v>392.31760000000003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3-7642-B997-E61B71F08711}"/>
            </c:ext>
          </c:extLst>
        </c:ser>
        <c:ser>
          <c:idx val="4"/>
          <c:order val="4"/>
          <c:tx>
            <c:strRef>
              <c:f>'ALL PLOTS'!$G$365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solidFill>
              <a:srgbClr val="7AE8CE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PLOTS'!$H$365:$AM$365</c:f>
              <c:numCache>
                <c:formatCode>General</c:formatCode>
                <c:ptCount val="32"/>
                <c:pt idx="0">
                  <c:v>212.20500000000001</c:v>
                </c:pt>
                <c:pt idx="1">
                  <c:v>268.35489999999999</c:v>
                </c:pt>
                <c:pt idx="2">
                  <c:v>480.55990000000003</c:v>
                </c:pt>
                <c:pt idx="3">
                  <c:v>623.9873</c:v>
                </c:pt>
                <c:pt idx="4">
                  <c:v>775.16970000000003</c:v>
                </c:pt>
                <c:pt idx="5">
                  <c:v>855.65509999999995</c:v>
                </c:pt>
                <c:pt idx="6">
                  <c:v>895.73807999999997</c:v>
                </c:pt>
                <c:pt idx="7">
                  <c:v>895.73810000000003</c:v>
                </c:pt>
                <c:pt idx="8">
                  <c:v>895.73810000000003</c:v>
                </c:pt>
                <c:pt idx="9">
                  <c:v>895.73810000000003</c:v>
                </c:pt>
                <c:pt idx="10">
                  <c:v>895.73810000000003</c:v>
                </c:pt>
                <c:pt idx="11">
                  <c:v>895.73810000000003</c:v>
                </c:pt>
                <c:pt idx="12">
                  <c:v>895.73810000000003</c:v>
                </c:pt>
                <c:pt idx="13">
                  <c:v>895.73810000000003</c:v>
                </c:pt>
                <c:pt idx="14">
                  <c:v>895.73810000000003</c:v>
                </c:pt>
                <c:pt idx="15">
                  <c:v>895.73810000000003</c:v>
                </c:pt>
                <c:pt idx="16">
                  <c:v>895.73810000000003</c:v>
                </c:pt>
                <c:pt idx="17">
                  <c:v>895.73810000000003</c:v>
                </c:pt>
                <c:pt idx="18">
                  <c:v>895.73810000000003</c:v>
                </c:pt>
                <c:pt idx="19">
                  <c:v>895.73810000000003</c:v>
                </c:pt>
                <c:pt idx="20">
                  <c:v>895.73810000000003</c:v>
                </c:pt>
                <c:pt idx="21">
                  <c:v>895.73810000000003</c:v>
                </c:pt>
                <c:pt idx="22">
                  <c:v>895.73810000000003</c:v>
                </c:pt>
                <c:pt idx="23">
                  <c:v>929.41110000000003</c:v>
                </c:pt>
                <c:pt idx="24">
                  <c:v>981.15170000000001</c:v>
                </c:pt>
                <c:pt idx="25">
                  <c:v>1001.932</c:v>
                </c:pt>
                <c:pt idx="26">
                  <c:v>1001.932</c:v>
                </c:pt>
                <c:pt idx="27">
                  <c:v>1029.0139999999999</c:v>
                </c:pt>
                <c:pt idx="28">
                  <c:v>1057.548</c:v>
                </c:pt>
                <c:pt idx="29">
                  <c:v>1057.548</c:v>
                </c:pt>
                <c:pt idx="30">
                  <c:v>1075.9100000000001</c:v>
                </c:pt>
                <c:pt idx="31">
                  <c:v>1075.9100000000001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3-7642-B997-E61B71F08711}"/>
            </c:ext>
          </c:extLst>
        </c:ser>
        <c:ser>
          <c:idx val="5"/>
          <c:order val="5"/>
          <c:tx>
            <c:strRef>
              <c:f>'ALL PLOTS'!$G$366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73F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PLOTS'!$H$366:$AM$366</c:f>
              <c:numCache>
                <c:formatCode>General</c:formatCode>
                <c:ptCount val="32"/>
                <c:pt idx="0">
                  <c:v>77.206172600000002</c:v>
                </c:pt>
                <c:pt idx="1">
                  <c:v>96.159260000000003</c:v>
                </c:pt>
                <c:pt idx="2">
                  <c:v>118.9038</c:v>
                </c:pt>
                <c:pt idx="3">
                  <c:v>148.43180000000001</c:v>
                </c:pt>
                <c:pt idx="4">
                  <c:v>189.81620000000001</c:v>
                </c:pt>
                <c:pt idx="5">
                  <c:v>251.87950000000001</c:v>
                </c:pt>
                <c:pt idx="6">
                  <c:v>351.22982999999999</c:v>
                </c:pt>
                <c:pt idx="7">
                  <c:v>451.22559999999999</c:v>
                </c:pt>
                <c:pt idx="8">
                  <c:v>543.54369999999994</c:v>
                </c:pt>
                <c:pt idx="9">
                  <c:v>618.71500000000003</c:v>
                </c:pt>
                <c:pt idx="10">
                  <c:v>688.52769999999998</c:v>
                </c:pt>
                <c:pt idx="11">
                  <c:v>758.40089999999998</c:v>
                </c:pt>
                <c:pt idx="12">
                  <c:v>828.98670000000004</c:v>
                </c:pt>
                <c:pt idx="13">
                  <c:v>928.98670000000004</c:v>
                </c:pt>
                <c:pt idx="14">
                  <c:v>959.48620000000005</c:v>
                </c:pt>
                <c:pt idx="15">
                  <c:v>1028.799</c:v>
                </c:pt>
                <c:pt idx="16">
                  <c:v>1072.2550000000001</c:v>
                </c:pt>
                <c:pt idx="17">
                  <c:v>1104.8910000000001</c:v>
                </c:pt>
                <c:pt idx="18">
                  <c:v>1144.4659999999999</c:v>
                </c:pt>
                <c:pt idx="19">
                  <c:v>1189.546</c:v>
                </c:pt>
                <c:pt idx="20">
                  <c:v>1216.2349999999999</c:v>
                </c:pt>
                <c:pt idx="21">
                  <c:v>1240.5219999999999</c:v>
                </c:pt>
                <c:pt idx="22">
                  <c:v>1297.171</c:v>
                </c:pt>
                <c:pt idx="23">
                  <c:v>1297.171</c:v>
                </c:pt>
                <c:pt idx="24">
                  <c:v>1297.171</c:v>
                </c:pt>
                <c:pt idx="25">
                  <c:v>1297.171</c:v>
                </c:pt>
                <c:pt idx="26">
                  <c:v>1324.202</c:v>
                </c:pt>
                <c:pt idx="27">
                  <c:v>1324.202</c:v>
                </c:pt>
                <c:pt idx="28">
                  <c:v>1324.1110000000001</c:v>
                </c:pt>
                <c:pt idx="29">
                  <c:v>1342.93</c:v>
                </c:pt>
                <c:pt idx="30">
                  <c:v>1342.93</c:v>
                </c:pt>
                <c:pt idx="31">
                  <c:v>1360.8879999999999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3-7642-B997-E61B71F08711}"/>
            </c:ext>
          </c:extLst>
        </c:ser>
        <c:ser>
          <c:idx val="6"/>
          <c:order val="6"/>
          <c:tx>
            <c:strRef>
              <c:f>'ALL PLOTS'!$G$367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59E02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PLOTS'!$H$367:$AM$367</c:f>
              <c:numCache>
                <c:formatCode>General</c:formatCode>
                <c:ptCount val="32"/>
                <c:pt idx="0">
                  <c:v>3.7991725999999999</c:v>
                </c:pt>
                <c:pt idx="1">
                  <c:v>3.797056</c:v>
                </c:pt>
                <c:pt idx="2">
                  <c:v>3.7953619999999999</c:v>
                </c:pt>
                <c:pt idx="3">
                  <c:v>3.753234</c:v>
                </c:pt>
                <c:pt idx="4">
                  <c:v>3.7394729999999998</c:v>
                </c:pt>
                <c:pt idx="5">
                  <c:v>3.7056010000000001</c:v>
                </c:pt>
                <c:pt idx="6">
                  <c:v>3.7003086999999999</c:v>
                </c:pt>
                <c:pt idx="7">
                  <c:v>3.696075</c:v>
                </c:pt>
                <c:pt idx="8">
                  <c:v>3.696075</c:v>
                </c:pt>
                <c:pt idx="9">
                  <c:v>3.696075</c:v>
                </c:pt>
                <c:pt idx="10">
                  <c:v>3.5373000000000001</c:v>
                </c:pt>
                <c:pt idx="11">
                  <c:v>3.5373000000000001</c:v>
                </c:pt>
                <c:pt idx="12">
                  <c:v>3.5373000000000001</c:v>
                </c:pt>
                <c:pt idx="13">
                  <c:v>3.5373000000000001</c:v>
                </c:pt>
                <c:pt idx="14">
                  <c:v>3.5373000000000001</c:v>
                </c:pt>
                <c:pt idx="15">
                  <c:v>3.5373000000000001</c:v>
                </c:pt>
                <c:pt idx="16">
                  <c:v>3.5373000000000001</c:v>
                </c:pt>
                <c:pt idx="17">
                  <c:v>3.5373000000000001</c:v>
                </c:pt>
                <c:pt idx="18">
                  <c:v>3.5373000000000001</c:v>
                </c:pt>
                <c:pt idx="19">
                  <c:v>3.5373000000000001</c:v>
                </c:pt>
                <c:pt idx="20">
                  <c:v>3.5373000000000001</c:v>
                </c:pt>
                <c:pt idx="21">
                  <c:v>3.5373000000000001</c:v>
                </c:pt>
                <c:pt idx="22">
                  <c:v>3.5373000000000001</c:v>
                </c:pt>
                <c:pt idx="23">
                  <c:v>3.5373000000000001</c:v>
                </c:pt>
                <c:pt idx="24">
                  <c:v>3.5373000000000001</c:v>
                </c:pt>
                <c:pt idx="25">
                  <c:v>3.5373000000000001</c:v>
                </c:pt>
                <c:pt idx="26">
                  <c:v>3.5373000000000001</c:v>
                </c:pt>
                <c:pt idx="27">
                  <c:v>3.5373000000000001</c:v>
                </c:pt>
                <c:pt idx="28">
                  <c:v>3.446269</c:v>
                </c:pt>
                <c:pt idx="29">
                  <c:v>3.446269</c:v>
                </c:pt>
                <c:pt idx="30">
                  <c:v>3.446269</c:v>
                </c:pt>
                <c:pt idx="31">
                  <c:v>3.446269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3-7642-B997-E61B71F08711}"/>
            </c:ext>
          </c:extLst>
        </c:ser>
        <c:ser>
          <c:idx val="7"/>
          <c:order val="7"/>
          <c:tx>
            <c:strRef>
              <c:f>'ALL PLOTS'!$G$368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874BD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PLOTS'!$H$368:$AM$368</c:f>
              <c:numCache>
                <c:formatCode>General</c:formatCode>
                <c:ptCount val="32"/>
                <c:pt idx="0">
                  <c:v>308.89817260000001</c:v>
                </c:pt>
                <c:pt idx="1">
                  <c:v>348.79750000000001</c:v>
                </c:pt>
                <c:pt idx="2">
                  <c:v>396.67739999999998</c:v>
                </c:pt>
                <c:pt idx="3">
                  <c:v>458.88150000000002</c:v>
                </c:pt>
                <c:pt idx="4">
                  <c:v>546.01239999999996</c:v>
                </c:pt>
                <c:pt idx="5">
                  <c:v>645.97850000000005</c:v>
                </c:pt>
                <c:pt idx="6">
                  <c:v>745.97322999999994</c:v>
                </c:pt>
                <c:pt idx="7">
                  <c:v>819.48400000000004</c:v>
                </c:pt>
                <c:pt idx="8">
                  <c:v>819.48400000000004</c:v>
                </c:pt>
                <c:pt idx="9">
                  <c:v>819.48400000000004</c:v>
                </c:pt>
                <c:pt idx="10">
                  <c:v>819.3252</c:v>
                </c:pt>
                <c:pt idx="11">
                  <c:v>819.3252</c:v>
                </c:pt>
                <c:pt idx="12">
                  <c:v>819.3252</c:v>
                </c:pt>
                <c:pt idx="13">
                  <c:v>833.58420000000001</c:v>
                </c:pt>
                <c:pt idx="14">
                  <c:v>833.58420000000001</c:v>
                </c:pt>
                <c:pt idx="15">
                  <c:v>833.58420000000001</c:v>
                </c:pt>
                <c:pt idx="16">
                  <c:v>833.58420000000001</c:v>
                </c:pt>
                <c:pt idx="17">
                  <c:v>833.58420000000001</c:v>
                </c:pt>
                <c:pt idx="18">
                  <c:v>833.58420000000001</c:v>
                </c:pt>
                <c:pt idx="19">
                  <c:v>833.58420000000001</c:v>
                </c:pt>
                <c:pt idx="20">
                  <c:v>833.58420000000001</c:v>
                </c:pt>
                <c:pt idx="21">
                  <c:v>833.58420000000001</c:v>
                </c:pt>
                <c:pt idx="22">
                  <c:v>833.58420000000001</c:v>
                </c:pt>
                <c:pt idx="23">
                  <c:v>833.58420000000001</c:v>
                </c:pt>
                <c:pt idx="24">
                  <c:v>833.58420000000001</c:v>
                </c:pt>
                <c:pt idx="25">
                  <c:v>833.58420000000001</c:v>
                </c:pt>
                <c:pt idx="26">
                  <c:v>833.58420000000001</c:v>
                </c:pt>
                <c:pt idx="27">
                  <c:v>833.58420000000001</c:v>
                </c:pt>
                <c:pt idx="28">
                  <c:v>833.4932</c:v>
                </c:pt>
                <c:pt idx="29">
                  <c:v>833.4932</c:v>
                </c:pt>
                <c:pt idx="30">
                  <c:v>833.4932</c:v>
                </c:pt>
                <c:pt idx="31">
                  <c:v>833.4932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43-7642-B997-E61B71F08711}"/>
            </c:ext>
          </c:extLst>
        </c:ser>
        <c:ser>
          <c:idx val="8"/>
          <c:order val="8"/>
          <c:tx>
            <c:strRef>
              <c:f>'ALL PLOTS'!$G$369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PLOTS'!$H$369:$AM$369</c:f>
              <c:numCache>
                <c:formatCode>General</c:formatCode>
                <c:ptCount val="32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43-7642-B997-E61B71F08711}"/>
            </c:ext>
          </c:extLst>
        </c:ser>
        <c:ser>
          <c:idx val="9"/>
          <c:order val="9"/>
          <c:tx>
            <c:strRef>
              <c:f>'ALL PLOTS'!$G$370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8496A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PLOTS'!$H$370:$AM$370</c:f>
              <c:numCache>
                <c:formatCode>General</c:formatCode>
                <c:ptCount val="32"/>
                <c:pt idx="0">
                  <c:v>858.59504000000004</c:v>
                </c:pt>
                <c:pt idx="1">
                  <c:v>834.53240000000005</c:v>
                </c:pt>
                <c:pt idx="2">
                  <c:v>765.17060000000004</c:v>
                </c:pt>
                <c:pt idx="3">
                  <c:v>719.94129999999996</c:v>
                </c:pt>
                <c:pt idx="4">
                  <c:v>676.97680000000003</c:v>
                </c:pt>
                <c:pt idx="5">
                  <c:v>676.97680000000003</c:v>
                </c:pt>
                <c:pt idx="6">
                  <c:v>636.03310999999997</c:v>
                </c:pt>
                <c:pt idx="7">
                  <c:v>621.83230000000003</c:v>
                </c:pt>
                <c:pt idx="8">
                  <c:v>621.83230000000003</c:v>
                </c:pt>
                <c:pt idx="9">
                  <c:v>621.83230000000003</c:v>
                </c:pt>
                <c:pt idx="10">
                  <c:v>621.83230000000003</c:v>
                </c:pt>
                <c:pt idx="11">
                  <c:v>621.83230000000003</c:v>
                </c:pt>
                <c:pt idx="12">
                  <c:v>621.83230000000003</c:v>
                </c:pt>
                <c:pt idx="13">
                  <c:v>603.63030000000003</c:v>
                </c:pt>
                <c:pt idx="14">
                  <c:v>603.63030000000003</c:v>
                </c:pt>
                <c:pt idx="15">
                  <c:v>603.63030000000003</c:v>
                </c:pt>
                <c:pt idx="16">
                  <c:v>603.63030000000003</c:v>
                </c:pt>
                <c:pt idx="17">
                  <c:v>603.63030000000003</c:v>
                </c:pt>
                <c:pt idx="18">
                  <c:v>603.63030000000003</c:v>
                </c:pt>
                <c:pt idx="19">
                  <c:v>603.63030000000003</c:v>
                </c:pt>
                <c:pt idx="20">
                  <c:v>603.63030000000003</c:v>
                </c:pt>
                <c:pt idx="21">
                  <c:v>603.63030000000003</c:v>
                </c:pt>
                <c:pt idx="22">
                  <c:v>603.63030000000003</c:v>
                </c:pt>
                <c:pt idx="23">
                  <c:v>603.63030000000003</c:v>
                </c:pt>
                <c:pt idx="24">
                  <c:v>603.63030000000003</c:v>
                </c:pt>
                <c:pt idx="25">
                  <c:v>603.63030000000003</c:v>
                </c:pt>
                <c:pt idx="26">
                  <c:v>603.63030000000003</c:v>
                </c:pt>
                <c:pt idx="27">
                  <c:v>603.63030000000003</c:v>
                </c:pt>
                <c:pt idx="28">
                  <c:v>603.63030000000003</c:v>
                </c:pt>
                <c:pt idx="29">
                  <c:v>603.63030000000003</c:v>
                </c:pt>
                <c:pt idx="30">
                  <c:v>603.63030000000003</c:v>
                </c:pt>
                <c:pt idx="31">
                  <c:v>603.63030000000003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43-7642-B997-E61B71F08711}"/>
            </c:ext>
          </c:extLst>
        </c:ser>
        <c:ser>
          <c:idx val="10"/>
          <c:order val="10"/>
          <c:tx>
            <c:strRef>
              <c:f>'ALL PLOTS'!$G$371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1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PLOTS'!$H$371:$AM$371</c:f>
              <c:numCache>
                <c:formatCode>General</c:formatCode>
                <c:ptCount val="32"/>
                <c:pt idx="0">
                  <c:v>20.241172599999999</c:v>
                </c:pt>
                <c:pt idx="1">
                  <c:v>20.239059999999998</c:v>
                </c:pt>
                <c:pt idx="2">
                  <c:v>20.237359999999999</c:v>
                </c:pt>
                <c:pt idx="3">
                  <c:v>20.195229999999999</c:v>
                </c:pt>
                <c:pt idx="4">
                  <c:v>20.181470000000001</c:v>
                </c:pt>
                <c:pt idx="5">
                  <c:v>20.147600000000001</c:v>
                </c:pt>
                <c:pt idx="6">
                  <c:v>20.142309000000001</c:v>
                </c:pt>
                <c:pt idx="7">
                  <c:v>20.138069999999999</c:v>
                </c:pt>
                <c:pt idx="8">
                  <c:v>20.138069999999999</c:v>
                </c:pt>
                <c:pt idx="9">
                  <c:v>20.138069999999999</c:v>
                </c:pt>
                <c:pt idx="10">
                  <c:v>19.979299999999999</c:v>
                </c:pt>
                <c:pt idx="11">
                  <c:v>19.979299999999999</c:v>
                </c:pt>
                <c:pt idx="12">
                  <c:v>19.979299999999999</c:v>
                </c:pt>
                <c:pt idx="13">
                  <c:v>19.979299999999999</c:v>
                </c:pt>
                <c:pt idx="14">
                  <c:v>19.979299999999999</c:v>
                </c:pt>
                <c:pt idx="15">
                  <c:v>19.979299999999999</c:v>
                </c:pt>
                <c:pt idx="16">
                  <c:v>19.979299999999999</c:v>
                </c:pt>
                <c:pt idx="17">
                  <c:v>19.979299999999999</c:v>
                </c:pt>
                <c:pt idx="18">
                  <c:v>19.979299999999999</c:v>
                </c:pt>
                <c:pt idx="19">
                  <c:v>19.979299999999999</c:v>
                </c:pt>
                <c:pt idx="20">
                  <c:v>19.979299999999999</c:v>
                </c:pt>
                <c:pt idx="21">
                  <c:v>19.979299999999999</c:v>
                </c:pt>
                <c:pt idx="22">
                  <c:v>19.979299999999999</c:v>
                </c:pt>
                <c:pt idx="23">
                  <c:v>19.979299999999999</c:v>
                </c:pt>
                <c:pt idx="24">
                  <c:v>19.979299999999999</c:v>
                </c:pt>
                <c:pt idx="25">
                  <c:v>19.979299999999999</c:v>
                </c:pt>
                <c:pt idx="26">
                  <c:v>19.979299999999999</c:v>
                </c:pt>
                <c:pt idx="27">
                  <c:v>19.979299999999999</c:v>
                </c:pt>
                <c:pt idx="28">
                  <c:v>19.888269999999999</c:v>
                </c:pt>
                <c:pt idx="29">
                  <c:v>19.888269999999999</c:v>
                </c:pt>
                <c:pt idx="30">
                  <c:v>19.888269999999999</c:v>
                </c:pt>
                <c:pt idx="31">
                  <c:v>19.888269999999999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43-7642-B997-E61B71F08711}"/>
            </c:ext>
          </c:extLst>
        </c:ser>
        <c:ser>
          <c:idx val="11"/>
          <c:order val="11"/>
          <c:tx>
            <c:strRef>
              <c:f>'ALL PLOTS'!$G$372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90AD46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PLOTS'!$H$372:$AM$372</c:f>
              <c:numCache>
                <c:formatCode>General</c:formatCode>
                <c:ptCount val="32"/>
                <c:pt idx="0">
                  <c:v>96.675172599999996</c:v>
                </c:pt>
                <c:pt idx="1">
                  <c:v>96.673060000000007</c:v>
                </c:pt>
                <c:pt idx="2">
                  <c:v>96.671360000000007</c:v>
                </c:pt>
                <c:pt idx="3">
                  <c:v>96.629230000000007</c:v>
                </c:pt>
                <c:pt idx="4">
                  <c:v>96.615470000000002</c:v>
                </c:pt>
                <c:pt idx="5">
                  <c:v>96.581599999999995</c:v>
                </c:pt>
                <c:pt idx="6">
                  <c:v>96.576308999999995</c:v>
                </c:pt>
                <c:pt idx="7">
                  <c:v>96.572069999999997</c:v>
                </c:pt>
                <c:pt idx="8">
                  <c:v>96.572069999999997</c:v>
                </c:pt>
                <c:pt idx="9">
                  <c:v>96.572069999999997</c:v>
                </c:pt>
                <c:pt idx="10">
                  <c:v>96.413300000000007</c:v>
                </c:pt>
                <c:pt idx="11">
                  <c:v>96.413300000000007</c:v>
                </c:pt>
                <c:pt idx="12">
                  <c:v>96.413300000000007</c:v>
                </c:pt>
                <c:pt idx="13">
                  <c:v>96.413300000000007</c:v>
                </c:pt>
                <c:pt idx="14">
                  <c:v>96.413300000000007</c:v>
                </c:pt>
                <c:pt idx="15">
                  <c:v>96.413300000000007</c:v>
                </c:pt>
                <c:pt idx="16">
                  <c:v>96.413300000000007</c:v>
                </c:pt>
                <c:pt idx="17">
                  <c:v>96.413300000000007</c:v>
                </c:pt>
                <c:pt idx="18">
                  <c:v>96.413300000000007</c:v>
                </c:pt>
                <c:pt idx="19">
                  <c:v>96.413300000000007</c:v>
                </c:pt>
                <c:pt idx="20">
                  <c:v>96.413300000000007</c:v>
                </c:pt>
                <c:pt idx="21">
                  <c:v>96.413300000000007</c:v>
                </c:pt>
                <c:pt idx="22">
                  <c:v>96.413300000000007</c:v>
                </c:pt>
                <c:pt idx="23">
                  <c:v>96.413300000000007</c:v>
                </c:pt>
                <c:pt idx="24">
                  <c:v>96.413300000000007</c:v>
                </c:pt>
                <c:pt idx="25">
                  <c:v>96.413300000000007</c:v>
                </c:pt>
                <c:pt idx="26">
                  <c:v>96.413300000000007</c:v>
                </c:pt>
                <c:pt idx="27">
                  <c:v>96.413300000000007</c:v>
                </c:pt>
                <c:pt idx="28">
                  <c:v>96.322270000000003</c:v>
                </c:pt>
                <c:pt idx="29">
                  <c:v>96.322270000000003</c:v>
                </c:pt>
                <c:pt idx="30">
                  <c:v>96.322270000000003</c:v>
                </c:pt>
                <c:pt idx="31">
                  <c:v>96.322270000000003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43-7642-B997-E61B71F08711}"/>
            </c:ext>
          </c:extLst>
        </c:ser>
        <c:ser>
          <c:idx val="12"/>
          <c:order val="12"/>
          <c:tx>
            <c:strRef>
              <c:f>'ALL PLOTS'!$G$373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C45B3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PLOTS'!$H$373:$AM$373</c:f>
              <c:numCache>
                <c:formatCode>General</c:formatCode>
                <c:ptCount val="32"/>
                <c:pt idx="0">
                  <c:v>352.39817260000001</c:v>
                </c:pt>
                <c:pt idx="1">
                  <c:v>352.39609999999999</c:v>
                </c:pt>
                <c:pt idx="2">
                  <c:v>395.67649999999998</c:v>
                </c:pt>
                <c:pt idx="3">
                  <c:v>395.6343</c:v>
                </c:pt>
                <c:pt idx="4">
                  <c:v>395.62060000000002</c:v>
                </c:pt>
                <c:pt idx="5">
                  <c:v>395.58670000000001</c:v>
                </c:pt>
                <c:pt idx="6">
                  <c:v>395.58139999999997</c:v>
                </c:pt>
                <c:pt idx="7">
                  <c:v>395.5772</c:v>
                </c:pt>
                <c:pt idx="8">
                  <c:v>395.5772</c:v>
                </c:pt>
                <c:pt idx="9">
                  <c:v>395.5772</c:v>
                </c:pt>
                <c:pt idx="10">
                  <c:v>395.41840000000002</c:v>
                </c:pt>
                <c:pt idx="11">
                  <c:v>395.41840000000002</c:v>
                </c:pt>
                <c:pt idx="12">
                  <c:v>395.41840000000002</c:v>
                </c:pt>
                <c:pt idx="13">
                  <c:v>395.41840000000002</c:v>
                </c:pt>
                <c:pt idx="14">
                  <c:v>395.41840000000002</c:v>
                </c:pt>
                <c:pt idx="15">
                  <c:v>395.41840000000002</c:v>
                </c:pt>
                <c:pt idx="16">
                  <c:v>395.41840000000002</c:v>
                </c:pt>
                <c:pt idx="17">
                  <c:v>395.41840000000002</c:v>
                </c:pt>
                <c:pt idx="18">
                  <c:v>395.41840000000002</c:v>
                </c:pt>
                <c:pt idx="19">
                  <c:v>395.41840000000002</c:v>
                </c:pt>
                <c:pt idx="20">
                  <c:v>395.41840000000002</c:v>
                </c:pt>
                <c:pt idx="21">
                  <c:v>395.41840000000002</c:v>
                </c:pt>
                <c:pt idx="22">
                  <c:v>395.41840000000002</c:v>
                </c:pt>
                <c:pt idx="23">
                  <c:v>395.41840000000002</c:v>
                </c:pt>
                <c:pt idx="24">
                  <c:v>395.41840000000002</c:v>
                </c:pt>
                <c:pt idx="25">
                  <c:v>395.41840000000002</c:v>
                </c:pt>
                <c:pt idx="26">
                  <c:v>395.41840000000002</c:v>
                </c:pt>
                <c:pt idx="27">
                  <c:v>395.41840000000002</c:v>
                </c:pt>
                <c:pt idx="28">
                  <c:v>395.32740000000001</c:v>
                </c:pt>
                <c:pt idx="29">
                  <c:v>395.32740000000001</c:v>
                </c:pt>
                <c:pt idx="30">
                  <c:v>395.32740000000001</c:v>
                </c:pt>
                <c:pt idx="31">
                  <c:v>395.32740000000001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43-7642-B997-E61B71F08711}"/>
            </c:ext>
          </c:extLst>
        </c:ser>
        <c:ser>
          <c:idx val="13"/>
          <c:order val="13"/>
          <c:tx>
            <c:strRef>
              <c:f>'ALL PLOTS'!$G$374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4B5B4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PLOTS'!$H$374:$AM$374</c:f>
              <c:numCache>
                <c:formatCode>General</c:formatCode>
                <c:ptCount val="32"/>
                <c:pt idx="0">
                  <c:v>47.14778407</c:v>
                </c:pt>
                <c:pt idx="1">
                  <c:v>47.133839999999999</c:v>
                </c:pt>
                <c:pt idx="2">
                  <c:v>47.133989999999997</c:v>
                </c:pt>
                <c:pt idx="3">
                  <c:v>47.134210000000003</c:v>
                </c:pt>
                <c:pt idx="4">
                  <c:v>47.133809999999997</c:v>
                </c:pt>
                <c:pt idx="5">
                  <c:v>47.121110000000002</c:v>
                </c:pt>
                <c:pt idx="6">
                  <c:v>47.121147999999998</c:v>
                </c:pt>
                <c:pt idx="7">
                  <c:v>47.121139999999997</c:v>
                </c:pt>
                <c:pt idx="8">
                  <c:v>47.121429999999997</c:v>
                </c:pt>
                <c:pt idx="9">
                  <c:v>47.121209999999998</c:v>
                </c:pt>
                <c:pt idx="10">
                  <c:v>47.121200000000002</c:v>
                </c:pt>
                <c:pt idx="11">
                  <c:v>47.121110000000002</c:v>
                </c:pt>
                <c:pt idx="12">
                  <c:v>47.12115</c:v>
                </c:pt>
                <c:pt idx="13">
                  <c:v>47.121499999999997</c:v>
                </c:pt>
                <c:pt idx="14">
                  <c:v>47.121580000000002</c:v>
                </c:pt>
                <c:pt idx="15">
                  <c:v>47.121200000000002</c:v>
                </c:pt>
                <c:pt idx="16">
                  <c:v>47.121189999999999</c:v>
                </c:pt>
                <c:pt idx="17">
                  <c:v>47.121540000000003</c:v>
                </c:pt>
                <c:pt idx="18">
                  <c:v>47.121450000000003</c:v>
                </c:pt>
                <c:pt idx="19">
                  <c:v>47.121569999999998</c:v>
                </c:pt>
                <c:pt idx="20">
                  <c:v>47.121540000000003</c:v>
                </c:pt>
                <c:pt idx="21">
                  <c:v>47.121519999999997</c:v>
                </c:pt>
                <c:pt idx="22">
                  <c:v>47.121670000000002</c:v>
                </c:pt>
                <c:pt idx="23">
                  <c:v>47.121830000000003</c:v>
                </c:pt>
                <c:pt idx="24">
                  <c:v>47.121940000000002</c:v>
                </c:pt>
                <c:pt idx="25">
                  <c:v>47.121940000000002</c:v>
                </c:pt>
                <c:pt idx="26">
                  <c:v>47.121720000000003</c:v>
                </c:pt>
                <c:pt idx="27">
                  <c:v>47.121729999999999</c:v>
                </c:pt>
                <c:pt idx="28">
                  <c:v>47.121639999999999</c:v>
                </c:pt>
                <c:pt idx="29">
                  <c:v>47.121639999999999</c:v>
                </c:pt>
                <c:pt idx="30">
                  <c:v>47.121639999999999</c:v>
                </c:pt>
                <c:pt idx="31">
                  <c:v>47.121589999999998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43-7642-B997-E61B71F08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92351"/>
        <c:axId val="804012655"/>
      </c:areaChart>
      <c:catAx>
        <c:axId val="83619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04012655"/>
        <c:crosses val="autoZero"/>
        <c:auto val="1"/>
        <c:lblAlgn val="ctr"/>
        <c:lblOffset val="100"/>
        <c:tickLblSkip val="5"/>
        <c:noMultiLvlLbl val="0"/>
      </c:catAx>
      <c:valAx>
        <c:axId val="8040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Percentahe of  Total Generation 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3619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'ALL PLOTS'!$G$381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414241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PLOTS'!$H$381:$AM$381</c:f>
              <c:numCache>
                <c:formatCode>General</c:formatCode>
                <c:ptCount val="32"/>
                <c:pt idx="0">
                  <c:v>1060.2451189999999</c:v>
                </c:pt>
                <c:pt idx="1">
                  <c:v>1027.9359999999999</c:v>
                </c:pt>
                <c:pt idx="2">
                  <c:v>924.56489999999997</c:v>
                </c:pt>
                <c:pt idx="3">
                  <c:v>819.26909999999998</c:v>
                </c:pt>
                <c:pt idx="4">
                  <c:v>665.59010000000001</c:v>
                </c:pt>
                <c:pt idx="5">
                  <c:v>509.80509999999998</c:v>
                </c:pt>
                <c:pt idx="6">
                  <c:v>375.34825000000001</c:v>
                </c:pt>
                <c:pt idx="7">
                  <c:v>308.0213</c:v>
                </c:pt>
                <c:pt idx="8">
                  <c:v>261.60039999999998</c:v>
                </c:pt>
                <c:pt idx="9">
                  <c:v>235.17519999999999</c:v>
                </c:pt>
                <c:pt idx="10">
                  <c:v>228.24</c:v>
                </c:pt>
                <c:pt idx="11">
                  <c:v>191.2517</c:v>
                </c:pt>
                <c:pt idx="12">
                  <c:v>157.66759999999999</c:v>
                </c:pt>
                <c:pt idx="13">
                  <c:v>96.253219999999999</c:v>
                </c:pt>
                <c:pt idx="14">
                  <c:v>96.253219999999999</c:v>
                </c:pt>
                <c:pt idx="15">
                  <c:v>59.403449999999999</c:v>
                </c:pt>
                <c:pt idx="16">
                  <c:v>59.403449999999999</c:v>
                </c:pt>
                <c:pt idx="17">
                  <c:v>59.403449999999999</c:v>
                </c:pt>
                <c:pt idx="18">
                  <c:v>44.617040000000003</c:v>
                </c:pt>
                <c:pt idx="19">
                  <c:v>44.617040000000003</c:v>
                </c:pt>
                <c:pt idx="20">
                  <c:v>44.617040000000003</c:v>
                </c:pt>
                <c:pt idx="21">
                  <c:v>44.617040000000003</c:v>
                </c:pt>
                <c:pt idx="22">
                  <c:v>29.158770000000001</c:v>
                </c:pt>
                <c:pt idx="23">
                  <c:v>29.158770000000001</c:v>
                </c:pt>
                <c:pt idx="24">
                  <c:v>21.994800000000001</c:v>
                </c:pt>
                <c:pt idx="25">
                  <c:v>21.994800000000001</c:v>
                </c:pt>
                <c:pt idx="26">
                  <c:v>21.994800000000001</c:v>
                </c:pt>
                <c:pt idx="27">
                  <c:v>21.994800000000001</c:v>
                </c:pt>
                <c:pt idx="28">
                  <c:v>21.994800000000001</c:v>
                </c:pt>
                <c:pt idx="29">
                  <c:v>21.994800000000001</c:v>
                </c:pt>
                <c:pt idx="30">
                  <c:v>21.994800000000001</c:v>
                </c:pt>
                <c:pt idx="31">
                  <c:v>21.994800000000001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5-6243-B7CB-763E14FE7D0D}"/>
            </c:ext>
          </c:extLst>
        </c:ser>
        <c:ser>
          <c:idx val="1"/>
          <c:order val="1"/>
          <c:tx>
            <c:strRef>
              <c:f>'ALL PLOTS'!$G$382</c:f>
              <c:strCache>
                <c:ptCount val="1"/>
                <c:pt idx="0">
                  <c:v>Coal (with CCS)</c:v>
                </c:pt>
              </c:strCache>
            </c:strRef>
          </c:tx>
          <c:spPr>
            <a:solidFill>
              <a:srgbClr val="797979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PLOTS'!$H$382:$AM$382</c:f>
              <c:numCache>
                <c:formatCode>General</c:formatCode>
                <c:ptCount val="32"/>
                <c:pt idx="0">
                  <c:v>22.131159950000001</c:v>
                </c:pt>
                <c:pt idx="1">
                  <c:v>22.131160000000001</c:v>
                </c:pt>
                <c:pt idx="2">
                  <c:v>22.131160000000001</c:v>
                </c:pt>
                <c:pt idx="3">
                  <c:v>22.131160000000001</c:v>
                </c:pt>
                <c:pt idx="4">
                  <c:v>22.131160000000001</c:v>
                </c:pt>
                <c:pt idx="5">
                  <c:v>22.131160000000001</c:v>
                </c:pt>
                <c:pt idx="6">
                  <c:v>22.131160000000001</c:v>
                </c:pt>
                <c:pt idx="7">
                  <c:v>22.131160000000001</c:v>
                </c:pt>
                <c:pt idx="8">
                  <c:v>22.131160000000001</c:v>
                </c:pt>
                <c:pt idx="9">
                  <c:v>22.131160000000001</c:v>
                </c:pt>
                <c:pt idx="10">
                  <c:v>22.131160000000001</c:v>
                </c:pt>
                <c:pt idx="11">
                  <c:v>22.131160000000001</c:v>
                </c:pt>
                <c:pt idx="12">
                  <c:v>22.131160000000001</c:v>
                </c:pt>
                <c:pt idx="13">
                  <c:v>22.131160000000001</c:v>
                </c:pt>
                <c:pt idx="14">
                  <c:v>22.131160000000001</c:v>
                </c:pt>
                <c:pt idx="15">
                  <c:v>22.131160000000001</c:v>
                </c:pt>
                <c:pt idx="16">
                  <c:v>22.131160000000001</c:v>
                </c:pt>
                <c:pt idx="17">
                  <c:v>22.131160000000001</c:v>
                </c:pt>
                <c:pt idx="18">
                  <c:v>22.131160000000001</c:v>
                </c:pt>
                <c:pt idx="19">
                  <c:v>22.131160000000001</c:v>
                </c:pt>
                <c:pt idx="20">
                  <c:v>22.131160000000001</c:v>
                </c:pt>
                <c:pt idx="21">
                  <c:v>22.131160000000001</c:v>
                </c:pt>
                <c:pt idx="22">
                  <c:v>22.131160000000001</c:v>
                </c:pt>
                <c:pt idx="23">
                  <c:v>22.131160000000001</c:v>
                </c:pt>
                <c:pt idx="24">
                  <c:v>22.131160000000001</c:v>
                </c:pt>
                <c:pt idx="25">
                  <c:v>22.131160000000001</c:v>
                </c:pt>
                <c:pt idx="26">
                  <c:v>22.131160000000001</c:v>
                </c:pt>
                <c:pt idx="27">
                  <c:v>22.131160000000001</c:v>
                </c:pt>
                <c:pt idx="28">
                  <c:v>22.131160000000001</c:v>
                </c:pt>
                <c:pt idx="29">
                  <c:v>22.131160000000001</c:v>
                </c:pt>
                <c:pt idx="30">
                  <c:v>22.131160000000001</c:v>
                </c:pt>
                <c:pt idx="31">
                  <c:v>22.131160000000001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5-6243-B7CB-763E14FE7D0D}"/>
            </c:ext>
          </c:extLst>
        </c:ser>
        <c:ser>
          <c:idx val="2"/>
          <c:order val="2"/>
          <c:tx>
            <c:strRef>
              <c:f>'ALL PLOTS'!$G$383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8987A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PLOTS'!$H$383:$AM$383</c:f>
              <c:numCache>
                <c:formatCode>General</c:formatCode>
                <c:ptCount val="32"/>
                <c:pt idx="0">
                  <c:v>469.11623650000001</c:v>
                </c:pt>
                <c:pt idx="1">
                  <c:v>462.20890000000003</c:v>
                </c:pt>
                <c:pt idx="2">
                  <c:v>422.93950000000001</c:v>
                </c:pt>
                <c:pt idx="3">
                  <c:v>413.43920000000003</c:v>
                </c:pt>
                <c:pt idx="4">
                  <c:v>397.77760000000001</c:v>
                </c:pt>
                <c:pt idx="5">
                  <c:v>382.76459999999997</c:v>
                </c:pt>
                <c:pt idx="6">
                  <c:v>374.69900999999999</c:v>
                </c:pt>
                <c:pt idx="7">
                  <c:v>352.07670000000002</c:v>
                </c:pt>
                <c:pt idx="8">
                  <c:v>348.55700000000002</c:v>
                </c:pt>
                <c:pt idx="9">
                  <c:v>340.4803</c:v>
                </c:pt>
                <c:pt idx="10">
                  <c:v>326.64030000000002</c:v>
                </c:pt>
                <c:pt idx="11">
                  <c:v>326.40179999999998</c:v>
                </c:pt>
                <c:pt idx="12">
                  <c:v>323.81450000000001</c:v>
                </c:pt>
                <c:pt idx="13">
                  <c:v>323.81450000000001</c:v>
                </c:pt>
                <c:pt idx="14">
                  <c:v>322.8415</c:v>
                </c:pt>
                <c:pt idx="15">
                  <c:v>322.5102</c:v>
                </c:pt>
                <c:pt idx="16">
                  <c:v>322.1003</c:v>
                </c:pt>
                <c:pt idx="17">
                  <c:v>320.28899999999999</c:v>
                </c:pt>
                <c:pt idx="18">
                  <c:v>320.28899999999999</c:v>
                </c:pt>
                <c:pt idx="19">
                  <c:v>316.92669999999998</c:v>
                </c:pt>
                <c:pt idx="20">
                  <c:v>316.92669999999998</c:v>
                </c:pt>
                <c:pt idx="21">
                  <c:v>316.07119999999998</c:v>
                </c:pt>
                <c:pt idx="22">
                  <c:v>304.74180000000001</c:v>
                </c:pt>
                <c:pt idx="23">
                  <c:v>302.8329</c:v>
                </c:pt>
                <c:pt idx="24">
                  <c:v>301.97160000000002</c:v>
                </c:pt>
                <c:pt idx="25">
                  <c:v>301.97160000000002</c:v>
                </c:pt>
                <c:pt idx="26">
                  <c:v>300.702</c:v>
                </c:pt>
                <c:pt idx="27">
                  <c:v>299.75369999999998</c:v>
                </c:pt>
                <c:pt idx="28">
                  <c:v>299.75369999999998</c:v>
                </c:pt>
                <c:pt idx="29">
                  <c:v>299.75369999999998</c:v>
                </c:pt>
                <c:pt idx="30">
                  <c:v>299.75369999999998</c:v>
                </c:pt>
                <c:pt idx="31">
                  <c:v>299.75369999999998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5-6243-B7CB-763E14FE7D0D}"/>
            </c:ext>
          </c:extLst>
        </c:ser>
        <c:ser>
          <c:idx val="3"/>
          <c:order val="3"/>
          <c:tx>
            <c:strRef>
              <c:f>'ALL PLOTS'!$G$384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AC5A5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PLOTS'!$H$384:$AM$384</c:f>
              <c:numCache>
                <c:formatCode>General</c:formatCode>
                <c:ptCount val="32"/>
                <c:pt idx="0">
                  <c:v>318.39836259999998</c:v>
                </c:pt>
                <c:pt idx="1">
                  <c:v>314.13299999999998</c:v>
                </c:pt>
                <c:pt idx="2">
                  <c:v>289.53820000000002</c:v>
                </c:pt>
                <c:pt idx="3">
                  <c:v>274.7783</c:v>
                </c:pt>
                <c:pt idx="4">
                  <c:v>264.42469999999997</c:v>
                </c:pt>
                <c:pt idx="5">
                  <c:v>251.6549</c:v>
                </c:pt>
                <c:pt idx="6">
                  <c:v>243.75389999999999</c:v>
                </c:pt>
                <c:pt idx="7">
                  <c:v>232.99270000000001</c:v>
                </c:pt>
                <c:pt idx="8">
                  <c:v>229.25640000000001</c:v>
                </c:pt>
                <c:pt idx="9">
                  <c:v>226.98750000000001</c:v>
                </c:pt>
                <c:pt idx="10">
                  <c:v>222.38499999999999</c:v>
                </c:pt>
                <c:pt idx="11">
                  <c:v>221.119</c:v>
                </c:pt>
                <c:pt idx="12">
                  <c:v>219.2946</c:v>
                </c:pt>
                <c:pt idx="13">
                  <c:v>216.43780000000001</c:v>
                </c:pt>
                <c:pt idx="14">
                  <c:v>215.7516</c:v>
                </c:pt>
                <c:pt idx="15">
                  <c:v>213.4605</c:v>
                </c:pt>
                <c:pt idx="16">
                  <c:v>206.0771</c:v>
                </c:pt>
                <c:pt idx="17">
                  <c:v>204.1233</c:v>
                </c:pt>
                <c:pt idx="18">
                  <c:v>204.1233</c:v>
                </c:pt>
                <c:pt idx="19">
                  <c:v>197.17509999999999</c:v>
                </c:pt>
                <c:pt idx="20">
                  <c:v>195.7971</c:v>
                </c:pt>
                <c:pt idx="21">
                  <c:v>195.7971</c:v>
                </c:pt>
                <c:pt idx="22">
                  <c:v>195.17529999999999</c:v>
                </c:pt>
                <c:pt idx="23">
                  <c:v>191.25139999999999</c:v>
                </c:pt>
                <c:pt idx="24">
                  <c:v>181.5719</c:v>
                </c:pt>
                <c:pt idx="25">
                  <c:v>181.5719</c:v>
                </c:pt>
                <c:pt idx="26">
                  <c:v>179.44880000000001</c:v>
                </c:pt>
                <c:pt idx="27">
                  <c:v>176.8665</c:v>
                </c:pt>
                <c:pt idx="28">
                  <c:v>173.03</c:v>
                </c:pt>
                <c:pt idx="29">
                  <c:v>173.03</c:v>
                </c:pt>
                <c:pt idx="30">
                  <c:v>173.03</c:v>
                </c:pt>
                <c:pt idx="31">
                  <c:v>173.0121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5-6243-B7CB-763E14FE7D0D}"/>
            </c:ext>
          </c:extLst>
        </c:ser>
        <c:ser>
          <c:idx val="4"/>
          <c:order val="4"/>
          <c:tx>
            <c:strRef>
              <c:f>'ALL PLOTS'!$G$385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solidFill>
              <a:srgbClr val="7CE7CE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PLOTS'!$H$385:$AM$385</c:f>
              <c:numCache>
                <c:formatCode>General</c:formatCode>
                <c:ptCount val="32"/>
                <c:pt idx="0">
                  <c:v>20.868876319999998</c:v>
                </c:pt>
                <c:pt idx="1">
                  <c:v>26.390820000000001</c:v>
                </c:pt>
                <c:pt idx="2">
                  <c:v>47.259700000000002</c:v>
                </c:pt>
                <c:pt idx="3">
                  <c:v>61.364780000000003</c:v>
                </c:pt>
                <c:pt idx="4">
                  <c:v>76.232519999999994</c:v>
                </c:pt>
                <c:pt idx="5">
                  <c:v>84.147689999999997</c:v>
                </c:pt>
                <c:pt idx="6">
                  <c:v>88.089569999999995</c:v>
                </c:pt>
                <c:pt idx="7">
                  <c:v>88.089569999999995</c:v>
                </c:pt>
                <c:pt idx="8">
                  <c:v>88.089569999999995</c:v>
                </c:pt>
                <c:pt idx="9">
                  <c:v>88.089569999999995</c:v>
                </c:pt>
                <c:pt idx="10">
                  <c:v>88.089569999999995</c:v>
                </c:pt>
                <c:pt idx="11">
                  <c:v>88.089569999999995</c:v>
                </c:pt>
                <c:pt idx="12">
                  <c:v>88.089569999999995</c:v>
                </c:pt>
                <c:pt idx="13">
                  <c:v>88.089569999999995</c:v>
                </c:pt>
                <c:pt idx="14">
                  <c:v>88.089569999999995</c:v>
                </c:pt>
                <c:pt idx="15">
                  <c:v>88.089569999999995</c:v>
                </c:pt>
                <c:pt idx="16">
                  <c:v>88.089569999999995</c:v>
                </c:pt>
                <c:pt idx="17">
                  <c:v>88.089569999999995</c:v>
                </c:pt>
                <c:pt idx="18">
                  <c:v>88.089569999999995</c:v>
                </c:pt>
                <c:pt idx="19">
                  <c:v>88.089569999999995</c:v>
                </c:pt>
                <c:pt idx="20">
                  <c:v>88.089569999999995</c:v>
                </c:pt>
                <c:pt idx="21">
                  <c:v>88.089569999999995</c:v>
                </c:pt>
                <c:pt idx="22">
                  <c:v>88.089569999999995</c:v>
                </c:pt>
                <c:pt idx="23">
                  <c:v>91.401079999999993</c:v>
                </c:pt>
                <c:pt idx="24">
                  <c:v>96.489400000000003</c:v>
                </c:pt>
                <c:pt idx="25">
                  <c:v>98.533000000000001</c:v>
                </c:pt>
                <c:pt idx="26">
                  <c:v>98.533000000000001</c:v>
                </c:pt>
                <c:pt idx="27">
                  <c:v>101.19629999999999</c:v>
                </c:pt>
                <c:pt idx="28">
                  <c:v>104.0025</c:v>
                </c:pt>
                <c:pt idx="29">
                  <c:v>104.0025</c:v>
                </c:pt>
                <c:pt idx="30">
                  <c:v>105.8082</c:v>
                </c:pt>
                <c:pt idx="31">
                  <c:v>105.8082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5-6243-B7CB-763E14FE7D0D}"/>
            </c:ext>
          </c:extLst>
        </c:ser>
        <c:ser>
          <c:idx val="5"/>
          <c:order val="5"/>
          <c:tx>
            <c:strRef>
              <c:f>'ALL PLOTS'!$G$386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83F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PLOTS'!$H$386:$AM$386</c:f>
              <c:numCache>
                <c:formatCode>General</c:formatCode>
                <c:ptCount val="32"/>
                <c:pt idx="0">
                  <c:v>3.4742777669999998</c:v>
                </c:pt>
                <c:pt idx="1">
                  <c:v>4.3271670000000002</c:v>
                </c:pt>
                <c:pt idx="2">
                  <c:v>5.3506710000000002</c:v>
                </c:pt>
                <c:pt idx="3">
                  <c:v>6.67943</c:v>
                </c:pt>
                <c:pt idx="4">
                  <c:v>8.5417280000000009</c:v>
                </c:pt>
                <c:pt idx="5">
                  <c:v>11.334580000000001</c:v>
                </c:pt>
                <c:pt idx="6">
                  <c:v>15.805342</c:v>
                </c:pt>
                <c:pt idx="7">
                  <c:v>20.305150000000001</c:v>
                </c:pt>
                <c:pt idx="8">
                  <c:v>24.45947</c:v>
                </c:pt>
                <c:pt idx="9">
                  <c:v>27.842179999999999</c:v>
                </c:pt>
                <c:pt idx="10">
                  <c:v>30.983740000000001</c:v>
                </c:pt>
                <c:pt idx="11">
                  <c:v>34.128039999999999</c:v>
                </c:pt>
                <c:pt idx="12">
                  <c:v>37.304400000000001</c:v>
                </c:pt>
                <c:pt idx="13">
                  <c:v>41.804400000000001</c:v>
                </c:pt>
                <c:pt idx="14">
                  <c:v>43.176879999999997</c:v>
                </c:pt>
                <c:pt idx="15">
                  <c:v>46.295969999999997</c:v>
                </c:pt>
                <c:pt idx="16">
                  <c:v>48.251449999999998</c:v>
                </c:pt>
                <c:pt idx="17">
                  <c:v>49.720109999999998</c:v>
                </c:pt>
                <c:pt idx="18">
                  <c:v>51.500990000000002</c:v>
                </c:pt>
                <c:pt idx="19">
                  <c:v>53.529589999999999</c:v>
                </c:pt>
                <c:pt idx="20">
                  <c:v>54.730580000000003</c:v>
                </c:pt>
                <c:pt idx="21">
                  <c:v>55.823500000000003</c:v>
                </c:pt>
                <c:pt idx="22">
                  <c:v>58.372689999999999</c:v>
                </c:pt>
                <c:pt idx="23">
                  <c:v>58.372689999999999</c:v>
                </c:pt>
                <c:pt idx="24">
                  <c:v>58.372689999999999</c:v>
                </c:pt>
                <c:pt idx="25">
                  <c:v>58.372689999999999</c:v>
                </c:pt>
                <c:pt idx="26">
                  <c:v>59.589109999999998</c:v>
                </c:pt>
                <c:pt idx="27">
                  <c:v>59.589109999999998</c:v>
                </c:pt>
                <c:pt idx="28">
                  <c:v>59.58502</c:v>
                </c:pt>
                <c:pt idx="29">
                  <c:v>60.43186</c:v>
                </c:pt>
                <c:pt idx="30">
                  <c:v>60.43186</c:v>
                </c:pt>
                <c:pt idx="31">
                  <c:v>61.239980000000003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5-6243-B7CB-763E14FE7D0D}"/>
            </c:ext>
          </c:extLst>
        </c:ser>
        <c:ser>
          <c:idx val="6"/>
          <c:order val="6"/>
          <c:tx>
            <c:strRef>
              <c:f>'ALL PLOTS'!$G$387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69E00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PLOTS'!$H$387:$AM$387</c:f>
              <c:numCache>
                <c:formatCode>General</c:formatCode>
                <c:ptCount val="32"/>
                <c:pt idx="0">
                  <c:v>8.3581796999999999E-2</c:v>
                </c:pt>
                <c:pt idx="1">
                  <c:v>8.3534999999999998E-2</c:v>
                </c:pt>
                <c:pt idx="2">
                  <c:v>8.3498000000000003E-2</c:v>
                </c:pt>
                <c:pt idx="3">
                  <c:v>8.2571000000000006E-2</c:v>
                </c:pt>
                <c:pt idx="4">
                  <c:v>8.2267999999999994E-2</c:v>
                </c:pt>
                <c:pt idx="5">
                  <c:v>8.1522999999999998E-2</c:v>
                </c:pt>
                <c:pt idx="6">
                  <c:v>8.1406800000000001E-2</c:v>
                </c:pt>
                <c:pt idx="7">
                  <c:v>8.1313999999999997E-2</c:v>
                </c:pt>
                <c:pt idx="8">
                  <c:v>8.1313999999999997E-2</c:v>
                </c:pt>
                <c:pt idx="9">
                  <c:v>8.1313999999999997E-2</c:v>
                </c:pt>
                <c:pt idx="10">
                  <c:v>7.7821000000000001E-2</c:v>
                </c:pt>
                <c:pt idx="11">
                  <c:v>7.7821000000000001E-2</c:v>
                </c:pt>
                <c:pt idx="12">
                  <c:v>7.7821000000000001E-2</c:v>
                </c:pt>
                <c:pt idx="13">
                  <c:v>7.7821000000000001E-2</c:v>
                </c:pt>
                <c:pt idx="14">
                  <c:v>7.7821000000000001E-2</c:v>
                </c:pt>
                <c:pt idx="15">
                  <c:v>7.7821000000000001E-2</c:v>
                </c:pt>
                <c:pt idx="16">
                  <c:v>7.7821000000000001E-2</c:v>
                </c:pt>
                <c:pt idx="17">
                  <c:v>7.7821000000000001E-2</c:v>
                </c:pt>
                <c:pt idx="18">
                  <c:v>7.7821000000000001E-2</c:v>
                </c:pt>
                <c:pt idx="19">
                  <c:v>7.7821000000000001E-2</c:v>
                </c:pt>
                <c:pt idx="20">
                  <c:v>7.7821000000000001E-2</c:v>
                </c:pt>
                <c:pt idx="21">
                  <c:v>7.7821000000000001E-2</c:v>
                </c:pt>
                <c:pt idx="22">
                  <c:v>7.7821000000000001E-2</c:v>
                </c:pt>
                <c:pt idx="23">
                  <c:v>7.7821000000000001E-2</c:v>
                </c:pt>
                <c:pt idx="24">
                  <c:v>7.7821000000000001E-2</c:v>
                </c:pt>
                <c:pt idx="25">
                  <c:v>7.7821000000000001E-2</c:v>
                </c:pt>
                <c:pt idx="26">
                  <c:v>7.7821000000000001E-2</c:v>
                </c:pt>
                <c:pt idx="27">
                  <c:v>7.7821000000000001E-2</c:v>
                </c:pt>
                <c:pt idx="28">
                  <c:v>7.5817999999999997E-2</c:v>
                </c:pt>
                <c:pt idx="29">
                  <c:v>7.5817999999999997E-2</c:v>
                </c:pt>
                <c:pt idx="30">
                  <c:v>7.5817999999999997E-2</c:v>
                </c:pt>
                <c:pt idx="31">
                  <c:v>7.5817999999999997E-2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35-6243-B7CB-763E14FE7D0D}"/>
            </c:ext>
          </c:extLst>
        </c:ser>
        <c:ser>
          <c:idx val="7"/>
          <c:order val="7"/>
          <c:tx>
            <c:strRef>
              <c:f>'ALL PLOTS'!$G$388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974BD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PLOTS'!$H$388:$AM$388</c:f>
              <c:numCache>
                <c:formatCode>General</c:formatCode>
                <c:ptCount val="32"/>
                <c:pt idx="0">
                  <c:v>3.3978798989999999</c:v>
                </c:pt>
                <c:pt idx="1">
                  <c:v>3.8367719999999998</c:v>
                </c:pt>
                <c:pt idx="2">
                  <c:v>4.3634519999999997</c:v>
                </c:pt>
                <c:pt idx="3">
                  <c:v>5.0476960000000002</c:v>
                </c:pt>
                <c:pt idx="4">
                  <c:v>6.0061359999999997</c:v>
                </c:pt>
                <c:pt idx="5">
                  <c:v>7.1057639999999997</c:v>
                </c:pt>
                <c:pt idx="6">
                  <c:v>8.2057055000000005</c:v>
                </c:pt>
                <c:pt idx="7">
                  <c:v>9.0143240000000002</c:v>
                </c:pt>
                <c:pt idx="8">
                  <c:v>9.0143240000000002</c:v>
                </c:pt>
                <c:pt idx="9">
                  <c:v>9.0143240000000002</c:v>
                </c:pt>
                <c:pt idx="10">
                  <c:v>9.0125779999999995</c:v>
                </c:pt>
                <c:pt idx="11">
                  <c:v>9.0125779999999995</c:v>
                </c:pt>
                <c:pt idx="12">
                  <c:v>9.0125779999999995</c:v>
                </c:pt>
                <c:pt idx="13">
                  <c:v>9.1694270000000007</c:v>
                </c:pt>
                <c:pt idx="14">
                  <c:v>9.1694270000000007</c:v>
                </c:pt>
                <c:pt idx="15">
                  <c:v>9.1694270000000007</c:v>
                </c:pt>
                <c:pt idx="16">
                  <c:v>9.1694270000000007</c:v>
                </c:pt>
                <c:pt idx="17">
                  <c:v>9.1694270000000007</c:v>
                </c:pt>
                <c:pt idx="18">
                  <c:v>9.1694270000000007</c:v>
                </c:pt>
                <c:pt idx="19">
                  <c:v>9.1694270000000007</c:v>
                </c:pt>
                <c:pt idx="20">
                  <c:v>9.1694270000000007</c:v>
                </c:pt>
                <c:pt idx="21">
                  <c:v>9.1694270000000007</c:v>
                </c:pt>
                <c:pt idx="22">
                  <c:v>9.1694270000000007</c:v>
                </c:pt>
                <c:pt idx="23">
                  <c:v>9.1694270000000007</c:v>
                </c:pt>
                <c:pt idx="24">
                  <c:v>9.1694270000000007</c:v>
                </c:pt>
                <c:pt idx="25">
                  <c:v>9.1694270000000007</c:v>
                </c:pt>
                <c:pt idx="26">
                  <c:v>9.1694270000000007</c:v>
                </c:pt>
                <c:pt idx="27">
                  <c:v>9.1694270000000007</c:v>
                </c:pt>
                <c:pt idx="28">
                  <c:v>9.1684249999999992</c:v>
                </c:pt>
                <c:pt idx="29">
                  <c:v>9.1684249999999992</c:v>
                </c:pt>
                <c:pt idx="30">
                  <c:v>9.1684249999999992</c:v>
                </c:pt>
                <c:pt idx="31">
                  <c:v>9.1684249999999992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35-6243-B7CB-763E14FE7D0D}"/>
            </c:ext>
          </c:extLst>
        </c:ser>
        <c:ser>
          <c:idx val="8"/>
          <c:order val="8"/>
          <c:tx>
            <c:strRef>
              <c:f>'ALL PLOTS'!$G$389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PLOTS'!$H$389:$AM$389</c:f>
              <c:numCache>
                <c:formatCode>General</c:formatCode>
                <c:ptCount val="32"/>
                <c:pt idx="0">
                  <c:v>7.7000000000000001E-5</c:v>
                </c:pt>
                <c:pt idx="1">
                  <c:v>7.7000000000000001E-5</c:v>
                </c:pt>
                <c:pt idx="2">
                  <c:v>7.7000000000000001E-5</c:v>
                </c:pt>
                <c:pt idx="3">
                  <c:v>7.7000000000000001E-5</c:v>
                </c:pt>
                <c:pt idx="4">
                  <c:v>7.7000000000000001E-5</c:v>
                </c:pt>
                <c:pt idx="5">
                  <c:v>7.7000000000000001E-5</c:v>
                </c:pt>
                <c:pt idx="6">
                  <c:v>7.7000000000000001E-5</c:v>
                </c:pt>
                <c:pt idx="7">
                  <c:v>7.7000000000000001E-5</c:v>
                </c:pt>
                <c:pt idx="8">
                  <c:v>7.7000000000000001E-5</c:v>
                </c:pt>
                <c:pt idx="9">
                  <c:v>7.7000000000000001E-5</c:v>
                </c:pt>
                <c:pt idx="10">
                  <c:v>7.7000000000000001E-5</c:v>
                </c:pt>
                <c:pt idx="11">
                  <c:v>7.7000000000000001E-5</c:v>
                </c:pt>
                <c:pt idx="12">
                  <c:v>7.7000000000000001E-5</c:v>
                </c:pt>
                <c:pt idx="13">
                  <c:v>7.7000000000000001E-5</c:v>
                </c:pt>
                <c:pt idx="14">
                  <c:v>7.7000000000000001E-5</c:v>
                </c:pt>
                <c:pt idx="15">
                  <c:v>7.7000000000000001E-5</c:v>
                </c:pt>
                <c:pt idx="16">
                  <c:v>7.7000000000000001E-5</c:v>
                </c:pt>
                <c:pt idx="17">
                  <c:v>7.7000000000000001E-5</c:v>
                </c:pt>
                <c:pt idx="18">
                  <c:v>7.7000000000000001E-5</c:v>
                </c:pt>
                <c:pt idx="19">
                  <c:v>7.7000000000000001E-5</c:v>
                </c:pt>
                <c:pt idx="20">
                  <c:v>7.7000000000000001E-5</c:v>
                </c:pt>
                <c:pt idx="21">
                  <c:v>7.7000000000000001E-5</c:v>
                </c:pt>
                <c:pt idx="22">
                  <c:v>7.7000000000000001E-5</c:v>
                </c:pt>
                <c:pt idx="23">
                  <c:v>7.7000000000000001E-5</c:v>
                </c:pt>
                <c:pt idx="24">
                  <c:v>7.7000000000000001E-5</c:v>
                </c:pt>
                <c:pt idx="25">
                  <c:v>7.7000000000000001E-5</c:v>
                </c:pt>
                <c:pt idx="26">
                  <c:v>7.7000000000000001E-5</c:v>
                </c:pt>
                <c:pt idx="27">
                  <c:v>7.7000000000000001E-5</c:v>
                </c:pt>
                <c:pt idx="28">
                  <c:v>7.7000000000000001E-5</c:v>
                </c:pt>
                <c:pt idx="29">
                  <c:v>7.7000000000000001E-5</c:v>
                </c:pt>
                <c:pt idx="30">
                  <c:v>7.7000000000000001E-5</c:v>
                </c:pt>
                <c:pt idx="31">
                  <c:v>7.7000000000000001E-5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35-6243-B7CB-763E14FE7D0D}"/>
            </c:ext>
          </c:extLst>
        </c:ser>
        <c:ser>
          <c:idx val="9"/>
          <c:order val="9"/>
          <c:tx>
            <c:strRef>
              <c:f>'ALL PLOTS'!$G$390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94A6A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PLOTS'!$H$390:$AM$390</c:f>
              <c:numCache>
                <c:formatCode>General</c:formatCode>
                <c:ptCount val="32"/>
                <c:pt idx="0">
                  <c:v>55.808677600000003</c:v>
                </c:pt>
                <c:pt idx="1">
                  <c:v>54.244599999999998</c:v>
                </c:pt>
                <c:pt idx="2">
                  <c:v>49.736089999999997</c:v>
                </c:pt>
                <c:pt idx="3">
                  <c:v>46.79618</c:v>
                </c:pt>
                <c:pt idx="4">
                  <c:v>44.003489999999999</c:v>
                </c:pt>
                <c:pt idx="5">
                  <c:v>44.003489999999999</c:v>
                </c:pt>
                <c:pt idx="6">
                  <c:v>41.342151999999999</c:v>
                </c:pt>
                <c:pt idx="7">
                  <c:v>40.4191</c:v>
                </c:pt>
                <c:pt idx="8">
                  <c:v>40.4191</c:v>
                </c:pt>
                <c:pt idx="9">
                  <c:v>40.4191</c:v>
                </c:pt>
                <c:pt idx="10">
                  <c:v>40.4191</c:v>
                </c:pt>
                <c:pt idx="11">
                  <c:v>40.4191</c:v>
                </c:pt>
                <c:pt idx="12">
                  <c:v>40.4191</c:v>
                </c:pt>
                <c:pt idx="13">
                  <c:v>39.235970000000002</c:v>
                </c:pt>
                <c:pt idx="14">
                  <c:v>39.235970000000002</c:v>
                </c:pt>
                <c:pt idx="15">
                  <c:v>39.235970000000002</c:v>
                </c:pt>
                <c:pt idx="16">
                  <c:v>39.235970000000002</c:v>
                </c:pt>
                <c:pt idx="17">
                  <c:v>39.235970000000002</c:v>
                </c:pt>
                <c:pt idx="18">
                  <c:v>39.235970000000002</c:v>
                </c:pt>
                <c:pt idx="19">
                  <c:v>39.235970000000002</c:v>
                </c:pt>
                <c:pt idx="20">
                  <c:v>39.235970000000002</c:v>
                </c:pt>
                <c:pt idx="21">
                  <c:v>39.235970000000002</c:v>
                </c:pt>
                <c:pt idx="22">
                  <c:v>39.235970000000002</c:v>
                </c:pt>
                <c:pt idx="23">
                  <c:v>39.235970000000002</c:v>
                </c:pt>
                <c:pt idx="24">
                  <c:v>39.235970000000002</c:v>
                </c:pt>
                <c:pt idx="25">
                  <c:v>39.235970000000002</c:v>
                </c:pt>
                <c:pt idx="26">
                  <c:v>39.235970000000002</c:v>
                </c:pt>
                <c:pt idx="27">
                  <c:v>39.235970000000002</c:v>
                </c:pt>
                <c:pt idx="28">
                  <c:v>39.235970000000002</c:v>
                </c:pt>
                <c:pt idx="29">
                  <c:v>39.235970000000002</c:v>
                </c:pt>
                <c:pt idx="30">
                  <c:v>39.235970000000002</c:v>
                </c:pt>
                <c:pt idx="31">
                  <c:v>39.235970000000002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35-6243-B7CB-763E14FE7D0D}"/>
            </c:ext>
          </c:extLst>
        </c:ser>
        <c:ser>
          <c:idx val="10"/>
          <c:order val="10"/>
          <c:tx>
            <c:strRef>
              <c:f>'ALL PLOTS'!$G$391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0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PLOTS'!$H$391:$AM$391</c:f>
              <c:numCache>
                <c:formatCode>General</c:formatCode>
                <c:ptCount val="32"/>
                <c:pt idx="0">
                  <c:v>0.95133511199999998</c:v>
                </c:pt>
                <c:pt idx="1">
                  <c:v>0.95123599999999997</c:v>
                </c:pt>
                <c:pt idx="2">
                  <c:v>0.951156</c:v>
                </c:pt>
                <c:pt idx="3">
                  <c:v>0.94917600000000002</c:v>
                </c:pt>
                <c:pt idx="4">
                  <c:v>0.94852899999999996</c:v>
                </c:pt>
                <c:pt idx="5">
                  <c:v>0.94693700000000003</c:v>
                </c:pt>
                <c:pt idx="6">
                  <c:v>0.94668850000000004</c:v>
                </c:pt>
                <c:pt idx="7">
                  <c:v>0.94649000000000005</c:v>
                </c:pt>
                <c:pt idx="8">
                  <c:v>0.94649000000000005</c:v>
                </c:pt>
                <c:pt idx="9">
                  <c:v>0.94649000000000005</c:v>
                </c:pt>
                <c:pt idx="10">
                  <c:v>0.93902699999999995</c:v>
                </c:pt>
                <c:pt idx="11">
                  <c:v>0.93902699999999995</c:v>
                </c:pt>
                <c:pt idx="12">
                  <c:v>0.93902699999999995</c:v>
                </c:pt>
                <c:pt idx="13">
                  <c:v>0.93902699999999995</c:v>
                </c:pt>
                <c:pt idx="14">
                  <c:v>0.93902699999999995</c:v>
                </c:pt>
                <c:pt idx="15">
                  <c:v>0.93902699999999995</c:v>
                </c:pt>
                <c:pt idx="16">
                  <c:v>0.93902699999999995</c:v>
                </c:pt>
                <c:pt idx="17">
                  <c:v>0.93902699999999995</c:v>
                </c:pt>
                <c:pt idx="18">
                  <c:v>0.93902699999999995</c:v>
                </c:pt>
                <c:pt idx="19">
                  <c:v>0.93902699999999995</c:v>
                </c:pt>
                <c:pt idx="20">
                  <c:v>0.93902699999999995</c:v>
                </c:pt>
                <c:pt idx="21">
                  <c:v>0.93902699999999995</c:v>
                </c:pt>
                <c:pt idx="22">
                  <c:v>0.93902699999999995</c:v>
                </c:pt>
                <c:pt idx="23">
                  <c:v>0.93902699999999995</c:v>
                </c:pt>
                <c:pt idx="24">
                  <c:v>0.93902699999999995</c:v>
                </c:pt>
                <c:pt idx="25">
                  <c:v>0.93902699999999995</c:v>
                </c:pt>
                <c:pt idx="26">
                  <c:v>0.93902699999999995</c:v>
                </c:pt>
                <c:pt idx="27">
                  <c:v>0.93902699999999995</c:v>
                </c:pt>
                <c:pt idx="28">
                  <c:v>0.93474900000000005</c:v>
                </c:pt>
                <c:pt idx="29">
                  <c:v>0.93474900000000005</c:v>
                </c:pt>
                <c:pt idx="30">
                  <c:v>0.93474900000000005</c:v>
                </c:pt>
                <c:pt idx="31">
                  <c:v>0.93474900000000005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35-6243-B7CB-763E14FE7D0D}"/>
            </c:ext>
          </c:extLst>
        </c:ser>
        <c:ser>
          <c:idx val="11"/>
          <c:order val="11"/>
          <c:tx>
            <c:strRef>
              <c:f>'ALL PLOTS'!$G$392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8EAD46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PLOTS'!$H$392:$AM$392</c:f>
              <c:numCache>
                <c:formatCode>General</c:formatCode>
                <c:ptCount val="32"/>
                <c:pt idx="0">
                  <c:v>28.132475230000001</c:v>
                </c:pt>
                <c:pt idx="1">
                  <c:v>28.13186</c:v>
                </c:pt>
                <c:pt idx="2">
                  <c:v>28.13137</c:v>
                </c:pt>
                <c:pt idx="3">
                  <c:v>28.119109999999999</c:v>
                </c:pt>
                <c:pt idx="4">
                  <c:v>28.115100000000002</c:v>
                </c:pt>
                <c:pt idx="5">
                  <c:v>28.105250000000002</c:v>
                </c:pt>
                <c:pt idx="6">
                  <c:v>28.103705999999999</c:v>
                </c:pt>
                <c:pt idx="7">
                  <c:v>28.10247</c:v>
                </c:pt>
                <c:pt idx="8">
                  <c:v>28.10247</c:v>
                </c:pt>
                <c:pt idx="9">
                  <c:v>28.10247</c:v>
                </c:pt>
                <c:pt idx="10">
                  <c:v>28.056270000000001</c:v>
                </c:pt>
                <c:pt idx="11">
                  <c:v>28.056270000000001</c:v>
                </c:pt>
                <c:pt idx="12">
                  <c:v>28.056270000000001</c:v>
                </c:pt>
                <c:pt idx="13">
                  <c:v>28.056270000000001</c:v>
                </c:pt>
                <c:pt idx="14">
                  <c:v>28.056270000000001</c:v>
                </c:pt>
                <c:pt idx="15">
                  <c:v>28.056270000000001</c:v>
                </c:pt>
                <c:pt idx="16">
                  <c:v>28.056270000000001</c:v>
                </c:pt>
                <c:pt idx="17">
                  <c:v>28.056270000000001</c:v>
                </c:pt>
                <c:pt idx="18">
                  <c:v>28.056270000000001</c:v>
                </c:pt>
                <c:pt idx="19">
                  <c:v>28.056270000000001</c:v>
                </c:pt>
                <c:pt idx="20">
                  <c:v>28.056270000000001</c:v>
                </c:pt>
                <c:pt idx="21">
                  <c:v>28.056270000000001</c:v>
                </c:pt>
                <c:pt idx="22">
                  <c:v>28.056270000000001</c:v>
                </c:pt>
                <c:pt idx="23">
                  <c:v>28.056270000000001</c:v>
                </c:pt>
                <c:pt idx="24">
                  <c:v>28.056270000000001</c:v>
                </c:pt>
                <c:pt idx="25">
                  <c:v>28.056270000000001</c:v>
                </c:pt>
                <c:pt idx="26">
                  <c:v>28.056270000000001</c:v>
                </c:pt>
                <c:pt idx="27">
                  <c:v>28.056270000000001</c:v>
                </c:pt>
                <c:pt idx="28">
                  <c:v>28.029779999999999</c:v>
                </c:pt>
                <c:pt idx="29">
                  <c:v>28.029779999999999</c:v>
                </c:pt>
                <c:pt idx="30">
                  <c:v>28.029779999999999</c:v>
                </c:pt>
                <c:pt idx="31">
                  <c:v>28.029779999999999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35-6243-B7CB-763E14FE7D0D}"/>
            </c:ext>
          </c:extLst>
        </c:ser>
        <c:ser>
          <c:idx val="12"/>
          <c:order val="12"/>
          <c:tx>
            <c:strRef>
              <c:f>'ALL PLOTS'!$G$393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D46B3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PLOTS'!$H$393:$AM$393</c:f>
              <c:numCache>
                <c:formatCode>General</c:formatCode>
                <c:ptCount val="32"/>
                <c:pt idx="0">
                  <c:v>4.9335744159999999</c:v>
                </c:pt>
                <c:pt idx="1">
                  <c:v>4.9335449999999996</c:v>
                </c:pt>
                <c:pt idx="2">
                  <c:v>5.5394699999999997</c:v>
                </c:pt>
                <c:pt idx="3">
                  <c:v>5.5388809999999999</c:v>
                </c:pt>
                <c:pt idx="4">
                  <c:v>5.5386879999999996</c:v>
                </c:pt>
                <c:pt idx="5">
                  <c:v>5.538214</c:v>
                </c:pt>
                <c:pt idx="6">
                  <c:v>5.5381396000000001</c:v>
                </c:pt>
                <c:pt idx="7">
                  <c:v>5.5380799999999999</c:v>
                </c:pt>
                <c:pt idx="8">
                  <c:v>5.5380799999999999</c:v>
                </c:pt>
                <c:pt idx="9">
                  <c:v>5.5380799999999999</c:v>
                </c:pt>
                <c:pt idx="10">
                  <c:v>5.5358580000000002</c:v>
                </c:pt>
                <c:pt idx="11">
                  <c:v>5.5358580000000002</c:v>
                </c:pt>
                <c:pt idx="12">
                  <c:v>5.5358580000000002</c:v>
                </c:pt>
                <c:pt idx="13">
                  <c:v>5.5358580000000002</c:v>
                </c:pt>
                <c:pt idx="14">
                  <c:v>5.5358580000000002</c:v>
                </c:pt>
                <c:pt idx="15">
                  <c:v>5.5358580000000002</c:v>
                </c:pt>
                <c:pt idx="16">
                  <c:v>5.5358580000000002</c:v>
                </c:pt>
                <c:pt idx="17">
                  <c:v>5.5358580000000002</c:v>
                </c:pt>
                <c:pt idx="18">
                  <c:v>5.5358580000000002</c:v>
                </c:pt>
                <c:pt idx="19">
                  <c:v>5.5358580000000002</c:v>
                </c:pt>
                <c:pt idx="20">
                  <c:v>5.5358580000000002</c:v>
                </c:pt>
                <c:pt idx="21">
                  <c:v>5.5358580000000002</c:v>
                </c:pt>
                <c:pt idx="22">
                  <c:v>5.5358580000000002</c:v>
                </c:pt>
                <c:pt idx="23">
                  <c:v>5.5358580000000002</c:v>
                </c:pt>
                <c:pt idx="24">
                  <c:v>5.5358580000000002</c:v>
                </c:pt>
                <c:pt idx="25">
                  <c:v>5.5358580000000002</c:v>
                </c:pt>
                <c:pt idx="26">
                  <c:v>5.5358580000000002</c:v>
                </c:pt>
                <c:pt idx="27">
                  <c:v>5.5358580000000002</c:v>
                </c:pt>
                <c:pt idx="28">
                  <c:v>5.5345829999999996</c:v>
                </c:pt>
                <c:pt idx="29">
                  <c:v>5.5345829999999996</c:v>
                </c:pt>
                <c:pt idx="30">
                  <c:v>5.5345829999999996</c:v>
                </c:pt>
                <c:pt idx="31">
                  <c:v>5.5345829999999996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35-6243-B7CB-763E14FE7D0D}"/>
            </c:ext>
          </c:extLst>
        </c:ser>
        <c:ser>
          <c:idx val="13"/>
          <c:order val="13"/>
          <c:tx>
            <c:strRef>
              <c:f>'ALL PLOTS'!$G$394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PLOTS'!$H$394:$AM$394</c:f>
              <c:numCache>
                <c:formatCode>General</c:formatCode>
                <c:ptCount val="32"/>
                <c:pt idx="0">
                  <c:v>11.315468175840106</c:v>
                </c:pt>
                <c:pt idx="1">
                  <c:v>11.312120944799936</c:v>
                </c:pt>
                <c:pt idx="2">
                  <c:v>11.312157526560076</c:v>
                </c:pt>
                <c:pt idx="3">
                  <c:v>11.312209350720114</c:v>
                </c:pt>
                <c:pt idx="4">
                  <c:v>11.312114847840132</c:v>
                </c:pt>
                <c:pt idx="5">
                  <c:v>11.309066367840023</c:v>
                </c:pt>
                <c:pt idx="6">
                  <c:v>11.309075513280003</c:v>
                </c:pt>
                <c:pt idx="7">
                  <c:v>11.309072464800156</c:v>
                </c:pt>
                <c:pt idx="8">
                  <c:v>11.309142579840046</c:v>
                </c:pt>
                <c:pt idx="9">
                  <c:v>11.309090755679899</c:v>
                </c:pt>
                <c:pt idx="10">
                  <c:v>11.309087707200051</c:v>
                </c:pt>
                <c:pt idx="11">
                  <c:v>11.309066367840133</c:v>
                </c:pt>
                <c:pt idx="12">
                  <c:v>11.309075513280003</c:v>
                </c:pt>
                <c:pt idx="13">
                  <c:v>11.309160870720007</c:v>
                </c:pt>
                <c:pt idx="14">
                  <c:v>11.309179161600078</c:v>
                </c:pt>
                <c:pt idx="15">
                  <c:v>11.30908770720016</c:v>
                </c:pt>
                <c:pt idx="16">
                  <c:v>11.309084658720202</c:v>
                </c:pt>
                <c:pt idx="17">
                  <c:v>11.309170016159989</c:v>
                </c:pt>
                <c:pt idx="18">
                  <c:v>11.309148676800069</c:v>
                </c:pt>
                <c:pt idx="19">
                  <c:v>11.30917611312012</c:v>
                </c:pt>
                <c:pt idx="20">
                  <c:v>11.309170016160095</c:v>
                </c:pt>
                <c:pt idx="21">
                  <c:v>11.309163919200072</c:v>
                </c:pt>
                <c:pt idx="22">
                  <c:v>11.309200500960106</c:v>
                </c:pt>
                <c:pt idx="23">
                  <c:v>11.309240131200095</c:v>
                </c:pt>
                <c:pt idx="24">
                  <c:v>11.309264519039971</c:v>
                </c:pt>
                <c:pt idx="25">
                  <c:v>11.309264519039971</c:v>
                </c:pt>
                <c:pt idx="26">
                  <c:v>11.309212694880152</c:v>
                </c:pt>
                <c:pt idx="27">
                  <c:v>11.309215743360109</c:v>
                </c:pt>
                <c:pt idx="28">
                  <c:v>11.309194404000083</c:v>
                </c:pt>
                <c:pt idx="29">
                  <c:v>11.309194404000083</c:v>
                </c:pt>
                <c:pt idx="30">
                  <c:v>11.309194404000083</c:v>
                </c:pt>
                <c:pt idx="31">
                  <c:v>11.309182210080035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35-6243-B7CB-763E14FE7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75631"/>
        <c:axId val="780895695"/>
      </c:areaChart>
      <c:catAx>
        <c:axId val="78017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895695"/>
        <c:crosses val="autoZero"/>
        <c:auto val="1"/>
        <c:lblAlgn val="ctr"/>
        <c:lblOffset val="100"/>
        <c:tickLblSkip val="5"/>
        <c:noMultiLvlLbl val="0"/>
      </c:catAx>
      <c:valAx>
        <c:axId val="78089569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Annual Emissions (MMt CO</a:t>
                </a:r>
                <a:r>
                  <a:rPr lang="en-GB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GB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e)</a:t>
                </a:r>
                <a:endParaRPr lang="en-GB" b="1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/>
                    </a:solidFill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175631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7544205682127"/>
          <c:y val="2.7295209511628286E-2"/>
          <c:w val="0.83904566280718429"/>
          <c:h val="0.74224161978207781"/>
        </c:manualLayout>
      </c:layout>
      <c:areaChart>
        <c:grouping val="stacked"/>
        <c:varyColors val="0"/>
        <c:ser>
          <c:idx val="0"/>
          <c:order val="0"/>
          <c:tx>
            <c:strRef>
              <c:f>Background!$D$152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685442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Background!$D$153:$D$222</c:f>
              <c:numCache>
                <c:formatCode>General</c:formatCode>
                <c:ptCount val="70"/>
                <c:pt idx="0">
                  <c:v>135.5</c:v>
                </c:pt>
                <c:pt idx="1">
                  <c:v>154.5</c:v>
                </c:pt>
                <c:pt idx="2">
                  <c:v>185.2</c:v>
                </c:pt>
                <c:pt idx="3">
                  <c:v>195.4</c:v>
                </c:pt>
                <c:pt idx="4">
                  <c:v>218.8</c:v>
                </c:pt>
                <c:pt idx="5">
                  <c:v>239.1</c:v>
                </c:pt>
                <c:pt idx="6">
                  <c:v>301.39999999999998</c:v>
                </c:pt>
                <c:pt idx="7">
                  <c:v>338.5</c:v>
                </c:pt>
                <c:pt idx="8">
                  <c:v>346.4</c:v>
                </c:pt>
                <c:pt idx="9">
                  <c:v>344.4</c:v>
                </c:pt>
                <c:pt idx="10">
                  <c:v>378.4</c:v>
                </c:pt>
                <c:pt idx="11">
                  <c:v>403.1</c:v>
                </c:pt>
                <c:pt idx="12">
                  <c:v>421.9</c:v>
                </c:pt>
                <c:pt idx="13">
                  <c:v>450.2</c:v>
                </c:pt>
                <c:pt idx="14">
                  <c:v>493.9</c:v>
                </c:pt>
                <c:pt idx="15">
                  <c:v>526.20000000000005</c:v>
                </c:pt>
                <c:pt idx="16">
                  <c:v>570.9</c:v>
                </c:pt>
                <c:pt idx="17">
                  <c:v>613.5</c:v>
                </c:pt>
                <c:pt idx="18">
                  <c:v>630.5</c:v>
                </c:pt>
                <c:pt idx="19">
                  <c:v>684.9</c:v>
                </c:pt>
                <c:pt idx="20">
                  <c:v>706</c:v>
                </c:pt>
                <c:pt idx="21">
                  <c:v>704.4</c:v>
                </c:pt>
                <c:pt idx="22">
                  <c:v>713.1</c:v>
                </c:pt>
                <c:pt idx="23">
                  <c:v>771.1</c:v>
                </c:pt>
                <c:pt idx="24">
                  <c:v>847.7</c:v>
                </c:pt>
                <c:pt idx="25">
                  <c:v>828.4</c:v>
                </c:pt>
                <c:pt idx="26">
                  <c:v>852.8</c:v>
                </c:pt>
                <c:pt idx="27">
                  <c:v>944.4</c:v>
                </c:pt>
                <c:pt idx="28">
                  <c:v>985.2</c:v>
                </c:pt>
                <c:pt idx="29">
                  <c:v>975.7</c:v>
                </c:pt>
                <c:pt idx="30">
                  <c:v>1075</c:v>
                </c:pt>
                <c:pt idx="31">
                  <c:v>1161.5999999999999</c:v>
                </c:pt>
                <c:pt idx="32">
                  <c:v>1203.2</c:v>
                </c:pt>
                <c:pt idx="33">
                  <c:v>1192</c:v>
                </c:pt>
                <c:pt idx="34">
                  <c:v>1259.4000000000001</c:v>
                </c:pt>
                <c:pt idx="35">
                  <c:v>1341.7</c:v>
                </c:pt>
                <c:pt idx="36">
                  <c:v>1402.1</c:v>
                </c:pt>
                <c:pt idx="37">
                  <c:v>1385.8</c:v>
                </c:pt>
                <c:pt idx="38">
                  <c:v>1463.8</c:v>
                </c:pt>
                <c:pt idx="39">
                  <c:v>1540.7</c:v>
                </c:pt>
                <c:pt idx="40">
                  <c:v>1583.8</c:v>
                </c:pt>
                <c:pt idx="41">
                  <c:v>1594</c:v>
                </c:pt>
                <c:pt idx="42">
                  <c:v>1590.6</c:v>
                </c:pt>
                <c:pt idx="43">
                  <c:v>1621.2</c:v>
                </c:pt>
                <c:pt idx="44">
                  <c:v>1690.1</c:v>
                </c:pt>
                <c:pt idx="45">
                  <c:v>1690.7</c:v>
                </c:pt>
                <c:pt idx="46">
                  <c:v>1709.4</c:v>
                </c:pt>
                <c:pt idx="47">
                  <c:v>1795.2</c:v>
                </c:pt>
                <c:pt idx="48">
                  <c:v>1845</c:v>
                </c:pt>
                <c:pt idx="49">
                  <c:v>1873.5</c:v>
                </c:pt>
                <c:pt idx="50">
                  <c:v>1881.1</c:v>
                </c:pt>
                <c:pt idx="51">
                  <c:v>1966.3</c:v>
                </c:pt>
                <c:pt idx="52">
                  <c:v>1904</c:v>
                </c:pt>
                <c:pt idx="53">
                  <c:v>1933.1</c:v>
                </c:pt>
                <c:pt idx="54">
                  <c:v>1973.7</c:v>
                </c:pt>
                <c:pt idx="55">
                  <c:v>1978.3</c:v>
                </c:pt>
                <c:pt idx="56">
                  <c:v>2012.9</c:v>
                </c:pt>
                <c:pt idx="57">
                  <c:v>1990.5</c:v>
                </c:pt>
                <c:pt idx="58">
                  <c:v>2016.5</c:v>
                </c:pt>
                <c:pt idx="59">
                  <c:v>1985.8</c:v>
                </c:pt>
                <c:pt idx="60">
                  <c:v>1755.9</c:v>
                </c:pt>
                <c:pt idx="61">
                  <c:v>1847.29</c:v>
                </c:pt>
                <c:pt idx="62">
                  <c:v>1733.43</c:v>
                </c:pt>
                <c:pt idx="63">
                  <c:v>1514.0429999999999</c:v>
                </c:pt>
                <c:pt idx="64">
                  <c:v>1581.115</c:v>
                </c:pt>
                <c:pt idx="65">
                  <c:v>1581.71</c:v>
                </c:pt>
                <c:pt idx="66">
                  <c:v>1352.3979999999999</c:v>
                </c:pt>
                <c:pt idx="67">
                  <c:v>1239.1489999999999</c:v>
                </c:pt>
                <c:pt idx="68">
                  <c:v>1205.835</c:v>
                </c:pt>
                <c:pt idx="69">
                  <c:v>1145.962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7-8B4D-903D-7FA694C02F59}"/>
            </c:ext>
          </c:extLst>
        </c:ser>
        <c:ser>
          <c:idx val="1"/>
          <c:order val="1"/>
          <c:tx>
            <c:strRef>
              <c:f>Background!$E$152</c:f>
              <c:strCache>
                <c:ptCount val="1"/>
                <c:pt idx="0">
                  <c:v>Petroleum</c:v>
                </c:pt>
              </c:strCache>
            </c:strRef>
          </c:tx>
          <c:spPr>
            <a:solidFill>
              <a:srgbClr val="ED9458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Background!$E$153:$E$222</c:f>
              <c:numCache>
                <c:formatCode>General</c:formatCode>
                <c:ptCount val="70"/>
                <c:pt idx="0">
                  <c:v>28.5</c:v>
                </c:pt>
                <c:pt idx="1">
                  <c:v>33.700000000000003</c:v>
                </c:pt>
                <c:pt idx="2">
                  <c:v>28.7</c:v>
                </c:pt>
                <c:pt idx="3">
                  <c:v>29.7</c:v>
                </c:pt>
                <c:pt idx="4">
                  <c:v>38.4</c:v>
                </c:pt>
                <c:pt idx="5">
                  <c:v>31.5</c:v>
                </c:pt>
                <c:pt idx="6">
                  <c:v>37.1</c:v>
                </c:pt>
                <c:pt idx="7">
                  <c:v>35.9</c:v>
                </c:pt>
                <c:pt idx="8">
                  <c:v>40.5</c:v>
                </c:pt>
                <c:pt idx="9">
                  <c:v>40.4</c:v>
                </c:pt>
                <c:pt idx="10">
                  <c:v>46.8</c:v>
                </c:pt>
                <c:pt idx="11">
                  <c:v>48</c:v>
                </c:pt>
                <c:pt idx="12">
                  <c:v>48.5</c:v>
                </c:pt>
                <c:pt idx="13">
                  <c:v>48.9</c:v>
                </c:pt>
                <c:pt idx="14">
                  <c:v>52</c:v>
                </c:pt>
                <c:pt idx="15">
                  <c:v>57</c:v>
                </c:pt>
                <c:pt idx="16">
                  <c:v>64.8</c:v>
                </c:pt>
                <c:pt idx="17">
                  <c:v>78.900000000000006</c:v>
                </c:pt>
                <c:pt idx="18">
                  <c:v>89.3</c:v>
                </c:pt>
                <c:pt idx="19">
                  <c:v>104.3</c:v>
                </c:pt>
                <c:pt idx="20">
                  <c:v>137.80000000000001</c:v>
                </c:pt>
                <c:pt idx="21">
                  <c:v>184.2</c:v>
                </c:pt>
                <c:pt idx="22">
                  <c:v>220.2</c:v>
                </c:pt>
                <c:pt idx="23">
                  <c:v>274.3</c:v>
                </c:pt>
                <c:pt idx="24">
                  <c:v>314.3</c:v>
                </c:pt>
                <c:pt idx="25">
                  <c:v>300.89999999999998</c:v>
                </c:pt>
                <c:pt idx="26">
                  <c:v>289.10000000000002</c:v>
                </c:pt>
                <c:pt idx="27">
                  <c:v>320</c:v>
                </c:pt>
                <c:pt idx="28">
                  <c:v>358.2</c:v>
                </c:pt>
                <c:pt idx="29">
                  <c:v>365.1</c:v>
                </c:pt>
                <c:pt idx="30">
                  <c:v>303.5</c:v>
                </c:pt>
                <c:pt idx="31">
                  <c:v>246</c:v>
                </c:pt>
                <c:pt idx="32">
                  <c:v>206.4</c:v>
                </c:pt>
                <c:pt idx="33">
                  <c:v>146.80000000000001</c:v>
                </c:pt>
                <c:pt idx="34">
                  <c:v>144.5</c:v>
                </c:pt>
                <c:pt idx="35">
                  <c:v>119.8</c:v>
                </c:pt>
                <c:pt idx="36">
                  <c:v>100.2</c:v>
                </c:pt>
                <c:pt idx="37">
                  <c:v>136.6</c:v>
                </c:pt>
                <c:pt idx="38">
                  <c:v>118.5</c:v>
                </c:pt>
                <c:pt idx="39">
                  <c:v>148.9</c:v>
                </c:pt>
                <c:pt idx="40">
                  <c:v>164.4</c:v>
                </c:pt>
                <c:pt idx="41">
                  <c:v>126.5</c:v>
                </c:pt>
                <c:pt idx="42">
                  <c:v>119.8</c:v>
                </c:pt>
                <c:pt idx="43">
                  <c:v>100.2</c:v>
                </c:pt>
                <c:pt idx="44">
                  <c:v>112.8</c:v>
                </c:pt>
                <c:pt idx="45">
                  <c:v>105.9</c:v>
                </c:pt>
                <c:pt idx="46">
                  <c:v>74.599999999999994</c:v>
                </c:pt>
                <c:pt idx="47">
                  <c:v>81.400000000000006</c:v>
                </c:pt>
                <c:pt idx="48">
                  <c:v>92.6</c:v>
                </c:pt>
                <c:pt idx="49">
                  <c:v>128.80000000000001</c:v>
                </c:pt>
                <c:pt idx="50">
                  <c:v>118.1</c:v>
                </c:pt>
                <c:pt idx="51">
                  <c:v>111.2</c:v>
                </c:pt>
                <c:pt idx="52">
                  <c:v>124.9</c:v>
                </c:pt>
                <c:pt idx="53">
                  <c:v>94.6</c:v>
                </c:pt>
                <c:pt idx="54">
                  <c:v>119.4</c:v>
                </c:pt>
                <c:pt idx="55">
                  <c:v>121.1</c:v>
                </c:pt>
                <c:pt idx="56">
                  <c:v>122.2</c:v>
                </c:pt>
                <c:pt idx="57">
                  <c:v>64.2</c:v>
                </c:pt>
                <c:pt idx="58">
                  <c:v>65.7</c:v>
                </c:pt>
                <c:pt idx="59">
                  <c:v>46.2</c:v>
                </c:pt>
                <c:pt idx="60">
                  <c:v>38.9</c:v>
                </c:pt>
                <c:pt idx="61">
                  <c:v>37.061</c:v>
                </c:pt>
                <c:pt idx="62">
                  <c:v>30.181999999999999</c:v>
                </c:pt>
                <c:pt idx="63">
                  <c:v>23.19</c:v>
                </c:pt>
                <c:pt idx="64">
                  <c:v>27.164000000000001</c:v>
                </c:pt>
                <c:pt idx="65">
                  <c:v>30.231999999999999</c:v>
                </c:pt>
                <c:pt idx="66">
                  <c:v>28.248999999999999</c:v>
                </c:pt>
                <c:pt idx="67">
                  <c:v>24.204999999999998</c:v>
                </c:pt>
                <c:pt idx="68">
                  <c:v>21.39</c:v>
                </c:pt>
                <c:pt idx="69">
                  <c:v>25.225999999999999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7-8B4D-903D-7FA694C02F59}"/>
            </c:ext>
          </c:extLst>
        </c:ser>
        <c:ser>
          <c:idx val="2"/>
          <c:order val="2"/>
          <c:tx>
            <c:strRef>
              <c:f>Background!$F$152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F9CCAC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Background!$F$153:$F$222</c:f>
              <c:numCache>
                <c:formatCode>General</c:formatCode>
                <c:ptCount val="70"/>
                <c:pt idx="0">
                  <c:v>37</c:v>
                </c:pt>
                <c:pt idx="1">
                  <c:v>44.6</c:v>
                </c:pt>
                <c:pt idx="2">
                  <c:v>56.6</c:v>
                </c:pt>
                <c:pt idx="3">
                  <c:v>68.5</c:v>
                </c:pt>
                <c:pt idx="4">
                  <c:v>79.8</c:v>
                </c:pt>
                <c:pt idx="5">
                  <c:v>93.7</c:v>
                </c:pt>
                <c:pt idx="6">
                  <c:v>95.3</c:v>
                </c:pt>
                <c:pt idx="7">
                  <c:v>104</c:v>
                </c:pt>
                <c:pt idx="8">
                  <c:v>114.2</c:v>
                </c:pt>
                <c:pt idx="9">
                  <c:v>119.8</c:v>
                </c:pt>
                <c:pt idx="10">
                  <c:v>146.6</c:v>
                </c:pt>
                <c:pt idx="11">
                  <c:v>158</c:v>
                </c:pt>
                <c:pt idx="12">
                  <c:v>169.3</c:v>
                </c:pt>
                <c:pt idx="13">
                  <c:v>184.3</c:v>
                </c:pt>
                <c:pt idx="14">
                  <c:v>201.6</c:v>
                </c:pt>
                <c:pt idx="15">
                  <c:v>220</c:v>
                </c:pt>
                <c:pt idx="16">
                  <c:v>221.6</c:v>
                </c:pt>
                <c:pt idx="17">
                  <c:v>251.2</c:v>
                </c:pt>
                <c:pt idx="18">
                  <c:v>264.8</c:v>
                </c:pt>
                <c:pt idx="19">
                  <c:v>304.39999999999998</c:v>
                </c:pt>
                <c:pt idx="20">
                  <c:v>333.3</c:v>
                </c:pt>
                <c:pt idx="21">
                  <c:v>372.9</c:v>
                </c:pt>
                <c:pt idx="22">
                  <c:v>374</c:v>
                </c:pt>
                <c:pt idx="23">
                  <c:v>375.7</c:v>
                </c:pt>
                <c:pt idx="24">
                  <c:v>340.9</c:v>
                </c:pt>
                <c:pt idx="25">
                  <c:v>320.10000000000002</c:v>
                </c:pt>
                <c:pt idx="26">
                  <c:v>299.8</c:v>
                </c:pt>
                <c:pt idx="27">
                  <c:v>294.60000000000002</c:v>
                </c:pt>
                <c:pt idx="28">
                  <c:v>305.5</c:v>
                </c:pt>
                <c:pt idx="29">
                  <c:v>305.39999999999998</c:v>
                </c:pt>
                <c:pt idx="30">
                  <c:v>329.5</c:v>
                </c:pt>
                <c:pt idx="31">
                  <c:v>346.2</c:v>
                </c:pt>
                <c:pt idx="32">
                  <c:v>345.8</c:v>
                </c:pt>
                <c:pt idx="33">
                  <c:v>305.3</c:v>
                </c:pt>
                <c:pt idx="34">
                  <c:v>274.10000000000002</c:v>
                </c:pt>
                <c:pt idx="35">
                  <c:v>297.39999999999998</c:v>
                </c:pt>
                <c:pt idx="36">
                  <c:v>291.89999999999998</c:v>
                </c:pt>
                <c:pt idx="37">
                  <c:v>248.5</c:v>
                </c:pt>
                <c:pt idx="38">
                  <c:v>272.60000000000002</c:v>
                </c:pt>
                <c:pt idx="39">
                  <c:v>252.8</c:v>
                </c:pt>
                <c:pt idx="40">
                  <c:v>352.6</c:v>
                </c:pt>
                <c:pt idx="41">
                  <c:v>372.8</c:v>
                </c:pt>
                <c:pt idx="42">
                  <c:v>381.6</c:v>
                </c:pt>
                <c:pt idx="43">
                  <c:v>404.1</c:v>
                </c:pt>
                <c:pt idx="44">
                  <c:v>414.9</c:v>
                </c:pt>
                <c:pt idx="45">
                  <c:v>460.2</c:v>
                </c:pt>
                <c:pt idx="46">
                  <c:v>496.1</c:v>
                </c:pt>
                <c:pt idx="47">
                  <c:v>455.1</c:v>
                </c:pt>
                <c:pt idx="48">
                  <c:v>479.4</c:v>
                </c:pt>
                <c:pt idx="49">
                  <c:v>531.29999999999995</c:v>
                </c:pt>
                <c:pt idx="50">
                  <c:v>556.4</c:v>
                </c:pt>
                <c:pt idx="51">
                  <c:v>601</c:v>
                </c:pt>
                <c:pt idx="52">
                  <c:v>639.1</c:v>
                </c:pt>
                <c:pt idx="53">
                  <c:v>691</c:v>
                </c:pt>
                <c:pt idx="54">
                  <c:v>649.9</c:v>
                </c:pt>
                <c:pt idx="55">
                  <c:v>710.1</c:v>
                </c:pt>
                <c:pt idx="56">
                  <c:v>761</c:v>
                </c:pt>
                <c:pt idx="57">
                  <c:v>816.4</c:v>
                </c:pt>
                <c:pt idx="58">
                  <c:v>896.6</c:v>
                </c:pt>
                <c:pt idx="59">
                  <c:v>883</c:v>
                </c:pt>
                <c:pt idx="60">
                  <c:v>921</c:v>
                </c:pt>
                <c:pt idx="61">
                  <c:v>987.697</c:v>
                </c:pt>
                <c:pt idx="62">
                  <c:v>1013.689</c:v>
                </c:pt>
                <c:pt idx="63">
                  <c:v>1225.894</c:v>
                </c:pt>
                <c:pt idx="64">
                  <c:v>1124.836</c:v>
                </c:pt>
                <c:pt idx="65">
                  <c:v>1126.6089999999999</c:v>
                </c:pt>
                <c:pt idx="66">
                  <c:v>1333.482</c:v>
                </c:pt>
                <c:pt idx="67">
                  <c:v>1378.307</c:v>
                </c:pt>
                <c:pt idx="68">
                  <c:v>1296.415</c:v>
                </c:pt>
                <c:pt idx="69">
                  <c:v>1468.7270000000001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7-8B4D-903D-7FA694C02F59}"/>
            </c:ext>
          </c:extLst>
        </c:ser>
        <c:ser>
          <c:idx val="4"/>
          <c:order val="3"/>
          <c:tx>
            <c:strRef>
              <c:f>Background!$H$152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D9A7EF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Background!$H$153:$H$222</c:f>
              <c:numCache>
                <c:formatCode>General</c:formatCode>
                <c:ptCount val="70"/>
                <c:pt idx="9">
                  <c:v>0.2</c:v>
                </c:pt>
                <c:pt idx="10">
                  <c:v>0.2</c:v>
                </c:pt>
                <c:pt idx="11">
                  <c:v>0.5</c:v>
                </c:pt>
                <c:pt idx="12">
                  <c:v>1.7</c:v>
                </c:pt>
                <c:pt idx="13">
                  <c:v>2.2999999999999998</c:v>
                </c:pt>
                <c:pt idx="14">
                  <c:v>3.2</c:v>
                </c:pt>
                <c:pt idx="15">
                  <c:v>3.3</c:v>
                </c:pt>
                <c:pt idx="16">
                  <c:v>3.7</c:v>
                </c:pt>
                <c:pt idx="17">
                  <c:v>5.5</c:v>
                </c:pt>
                <c:pt idx="18">
                  <c:v>7.7</c:v>
                </c:pt>
                <c:pt idx="19">
                  <c:v>12.5</c:v>
                </c:pt>
                <c:pt idx="20">
                  <c:v>13.9</c:v>
                </c:pt>
                <c:pt idx="21">
                  <c:v>21.8</c:v>
                </c:pt>
                <c:pt idx="22">
                  <c:v>38.1</c:v>
                </c:pt>
                <c:pt idx="23">
                  <c:v>54.1</c:v>
                </c:pt>
                <c:pt idx="24">
                  <c:v>83.5</c:v>
                </c:pt>
                <c:pt idx="25">
                  <c:v>114</c:v>
                </c:pt>
                <c:pt idx="26">
                  <c:v>172.5</c:v>
                </c:pt>
                <c:pt idx="27">
                  <c:v>191.1</c:v>
                </c:pt>
                <c:pt idx="28">
                  <c:v>250.9</c:v>
                </c:pt>
                <c:pt idx="29">
                  <c:v>276.39999999999998</c:v>
                </c:pt>
                <c:pt idx="30">
                  <c:v>255.2</c:v>
                </c:pt>
                <c:pt idx="31">
                  <c:v>251.1</c:v>
                </c:pt>
                <c:pt idx="32">
                  <c:v>272.7</c:v>
                </c:pt>
                <c:pt idx="33">
                  <c:v>282.8</c:v>
                </c:pt>
                <c:pt idx="34">
                  <c:v>293.7</c:v>
                </c:pt>
                <c:pt idx="35">
                  <c:v>327.60000000000002</c:v>
                </c:pt>
                <c:pt idx="36">
                  <c:v>383.7</c:v>
                </c:pt>
                <c:pt idx="37">
                  <c:v>414</c:v>
                </c:pt>
                <c:pt idx="38">
                  <c:v>455.3</c:v>
                </c:pt>
                <c:pt idx="39">
                  <c:v>527</c:v>
                </c:pt>
                <c:pt idx="40">
                  <c:v>529.4</c:v>
                </c:pt>
                <c:pt idx="41">
                  <c:v>576.9</c:v>
                </c:pt>
                <c:pt idx="42">
                  <c:v>612.6</c:v>
                </c:pt>
                <c:pt idx="43">
                  <c:v>618.79999999999995</c:v>
                </c:pt>
                <c:pt idx="44">
                  <c:v>610.29999999999995</c:v>
                </c:pt>
                <c:pt idx="45">
                  <c:v>640.4</c:v>
                </c:pt>
                <c:pt idx="46">
                  <c:v>673.4</c:v>
                </c:pt>
                <c:pt idx="47">
                  <c:v>674.7</c:v>
                </c:pt>
                <c:pt idx="48">
                  <c:v>628.6</c:v>
                </c:pt>
                <c:pt idx="49">
                  <c:v>673.7</c:v>
                </c:pt>
                <c:pt idx="50">
                  <c:v>728.3</c:v>
                </c:pt>
                <c:pt idx="51">
                  <c:v>753.9</c:v>
                </c:pt>
                <c:pt idx="52">
                  <c:v>768.8</c:v>
                </c:pt>
                <c:pt idx="53">
                  <c:v>780.1</c:v>
                </c:pt>
                <c:pt idx="54">
                  <c:v>763.7</c:v>
                </c:pt>
                <c:pt idx="55">
                  <c:v>788.5</c:v>
                </c:pt>
                <c:pt idx="56">
                  <c:v>782</c:v>
                </c:pt>
                <c:pt idx="57">
                  <c:v>787.2</c:v>
                </c:pt>
                <c:pt idx="58">
                  <c:v>806.4</c:v>
                </c:pt>
                <c:pt idx="59">
                  <c:v>806.2</c:v>
                </c:pt>
                <c:pt idx="60">
                  <c:v>798.9</c:v>
                </c:pt>
                <c:pt idx="61">
                  <c:v>806.96799999999996</c:v>
                </c:pt>
                <c:pt idx="62">
                  <c:v>790.20399999999995</c:v>
                </c:pt>
                <c:pt idx="63">
                  <c:v>769.33100000000002</c:v>
                </c:pt>
                <c:pt idx="64">
                  <c:v>789.01599999999996</c:v>
                </c:pt>
                <c:pt idx="65">
                  <c:v>797.16600000000005</c:v>
                </c:pt>
                <c:pt idx="66">
                  <c:v>797.178</c:v>
                </c:pt>
                <c:pt idx="67">
                  <c:v>805.69399999999996</c:v>
                </c:pt>
                <c:pt idx="68">
                  <c:v>804.95</c:v>
                </c:pt>
                <c:pt idx="69">
                  <c:v>807.08399999999995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7-8B4D-903D-7FA694C02F59}"/>
            </c:ext>
          </c:extLst>
        </c:ser>
        <c:ser>
          <c:idx val="5"/>
          <c:order val="4"/>
          <c:tx>
            <c:strRef>
              <c:f>Background!$I$152</c:f>
              <c:strCache>
                <c:ptCount val="1"/>
                <c:pt idx="0">
                  <c:v> Hydroelectric</c:v>
                </c:pt>
              </c:strCache>
            </c:strRef>
          </c:tx>
          <c:spPr>
            <a:solidFill>
              <a:srgbClr val="3A71C0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Background!$I$153:$I$222</c:f>
              <c:numCache>
                <c:formatCode>General</c:formatCode>
                <c:ptCount val="70"/>
                <c:pt idx="0">
                  <c:v>94.8</c:v>
                </c:pt>
                <c:pt idx="1">
                  <c:v>100.9</c:v>
                </c:pt>
                <c:pt idx="2">
                  <c:v>104.4</c:v>
                </c:pt>
                <c:pt idx="3">
                  <c:v>109.7</c:v>
                </c:pt>
                <c:pt idx="4">
                  <c:v>109.6</c:v>
                </c:pt>
                <c:pt idx="5">
                  <c:v>111.6</c:v>
                </c:pt>
                <c:pt idx="6">
                  <c:v>116.2</c:v>
                </c:pt>
                <c:pt idx="7">
                  <c:v>125.2</c:v>
                </c:pt>
                <c:pt idx="8">
                  <c:v>133.4</c:v>
                </c:pt>
                <c:pt idx="9">
                  <c:v>143.6</c:v>
                </c:pt>
                <c:pt idx="10">
                  <c:v>141.19999999999999</c:v>
                </c:pt>
                <c:pt idx="11">
                  <c:v>149.4</c:v>
                </c:pt>
                <c:pt idx="12">
                  <c:v>155.5</c:v>
                </c:pt>
                <c:pt idx="13">
                  <c:v>172</c:v>
                </c:pt>
                <c:pt idx="14">
                  <c:v>169</c:v>
                </c:pt>
                <c:pt idx="15">
                  <c:v>180.3</c:v>
                </c:pt>
                <c:pt idx="16">
                  <c:v>197</c:v>
                </c:pt>
                <c:pt idx="17">
                  <c:v>197.9</c:v>
                </c:pt>
                <c:pt idx="18">
                  <c:v>224.9</c:v>
                </c:pt>
                <c:pt idx="19">
                  <c:v>225.9</c:v>
                </c:pt>
                <c:pt idx="20">
                  <c:v>253.5</c:v>
                </c:pt>
                <c:pt idx="21">
                  <c:v>251</c:v>
                </c:pt>
                <c:pt idx="22">
                  <c:v>269.5</c:v>
                </c:pt>
                <c:pt idx="23">
                  <c:v>275.89999999999998</c:v>
                </c:pt>
                <c:pt idx="24">
                  <c:v>275.39999999999998</c:v>
                </c:pt>
                <c:pt idx="25">
                  <c:v>304.2</c:v>
                </c:pt>
                <c:pt idx="26">
                  <c:v>303.2</c:v>
                </c:pt>
                <c:pt idx="27">
                  <c:v>286.89999999999998</c:v>
                </c:pt>
                <c:pt idx="28">
                  <c:v>223.6</c:v>
                </c:pt>
                <c:pt idx="29">
                  <c:v>283.5</c:v>
                </c:pt>
                <c:pt idx="30">
                  <c:v>283.10000000000002</c:v>
                </c:pt>
                <c:pt idx="31">
                  <c:v>279.2</c:v>
                </c:pt>
                <c:pt idx="32">
                  <c:v>263.8</c:v>
                </c:pt>
                <c:pt idx="33">
                  <c:v>312.39999999999998</c:v>
                </c:pt>
                <c:pt idx="34">
                  <c:v>335.3</c:v>
                </c:pt>
                <c:pt idx="35">
                  <c:v>324.3</c:v>
                </c:pt>
                <c:pt idx="36">
                  <c:v>284.3</c:v>
                </c:pt>
                <c:pt idx="37">
                  <c:v>294</c:v>
                </c:pt>
                <c:pt idx="38">
                  <c:v>252.9</c:v>
                </c:pt>
                <c:pt idx="39">
                  <c:v>226.1</c:v>
                </c:pt>
                <c:pt idx="40">
                  <c:v>272</c:v>
                </c:pt>
                <c:pt idx="41">
                  <c:v>292.89999999999998</c:v>
                </c:pt>
                <c:pt idx="42">
                  <c:v>289</c:v>
                </c:pt>
                <c:pt idx="43">
                  <c:v>253.1</c:v>
                </c:pt>
                <c:pt idx="44">
                  <c:v>280.5</c:v>
                </c:pt>
                <c:pt idx="45">
                  <c:v>260.10000000000002</c:v>
                </c:pt>
                <c:pt idx="46">
                  <c:v>310.8</c:v>
                </c:pt>
                <c:pt idx="47">
                  <c:v>347.2</c:v>
                </c:pt>
                <c:pt idx="48">
                  <c:v>356.5</c:v>
                </c:pt>
                <c:pt idx="49">
                  <c:v>323.3</c:v>
                </c:pt>
                <c:pt idx="50">
                  <c:v>319.5</c:v>
                </c:pt>
                <c:pt idx="51">
                  <c:v>275.60000000000002</c:v>
                </c:pt>
                <c:pt idx="52">
                  <c:v>217</c:v>
                </c:pt>
                <c:pt idx="53">
                  <c:v>264.3</c:v>
                </c:pt>
                <c:pt idx="54">
                  <c:v>275.8</c:v>
                </c:pt>
                <c:pt idx="55">
                  <c:v>268.39999999999998</c:v>
                </c:pt>
                <c:pt idx="56">
                  <c:v>270.3</c:v>
                </c:pt>
                <c:pt idx="57">
                  <c:v>289.2</c:v>
                </c:pt>
                <c:pt idx="58">
                  <c:v>247.5</c:v>
                </c:pt>
                <c:pt idx="59">
                  <c:v>254.8</c:v>
                </c:pt>
                <c:pt idx="60">
                  <c:v>273.39999999999998</c:v>
                </c:pt>
                <c:pt idx="61">
                  <c:v>260.20299999999997</c:v>
                </c:pt>
                <c:pt idx="62">
                  <c:v>319.35500000000002</c:v>
                </c:pt>
                <c:pt idx="63">
                  <c:v>276.24</c:v>
                </c:pt>
                <c:pt idx="64">
                  <c:v>268.565</c:v>
                </c:pt>
                <c:pt idx="65">
                  <c:v>259.36700000000002</c:v>
                </c:pt>
                <c:pt idx="66">
                  <c:v>249.08</c:v>
                </c:pt>
                <c:pt idx="67">
                  <c:v>267.81200000000001</c:v>
                </c:pt>
                <c:pt idx="68">
                  <c:v>300.33300000000003</c:v>
                </c:pt>
                <c:pt idx="69">
                  <c:v>292.524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57-8B4D-903D-7FA694C02F59}"/>
            </c:ext>
          </c:extLst>
        </c:ser>
        <c:ser>
          <c:idx val="10"/>
          <c:order val="5"/>
          <c:tx>
            <c:strRef>
              <c:f>Background!$M$152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90BAF2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Background!$M$153:$M$222</c:f>
              <c:numCache>
                <c:formatCode>General</c:formatCode>
                <c:ptCount val="70"/>
                <c:pt idx="40">
                  <c:v>2.1</c:v>
                </c:pt>
                <c:pt idx="41">
                  <c:v>2.8</c:v>
                </c:pt>
                <c:pt idx="42">
                  <c:v>3</c:v>
                </c:pt>
                <c:pt idx="43">
                  <c:v>2.9</c:v>
                </c:pt>
                <c:pt idx="44">
                  <c:v>3</c:v>
                </c:pt>
                <c:pt idx="45">
                  <c:v>3.4</c:v>
                </c:pt>
                <c:pt idx="46">
                  <c:v>3.2</c:v>
                </c:pt>
                <c:pt idx="47">
                  <c:v>3.2</c:v>
                </c:pt>
                <c:pt idx="48">
                  <c:v>3.3</c:v>
                </c:pt>
                <c:pt idx="49">
                  <c:v>3</c:v>
                </c:pt>
                <c:pt idx="50">
                  <c:v>4.5</c:v>
                </c:pt>
                <c:pt idx="51">
                  <c:v>5.6</c:v>
                </c:pt>
                <c:pt idx="52">
                  <c:v>6.7</c:v>
                </c:pt>
                <c:pt idx="53">
                  <c:v>10.4</c:v>
                </c:pt>
                <c:pt idx="54">
                  <c:v>11.2</c:v>
                </c:pt>
                <c:pt idx="55">
                  <c:v>14.1</c:v>
                </c:pt>
                <c:pt idx="56">
                  <c:v>17.8</c:v>
                </c:pt>
                <c:pt idx="57">
                  <c:v>26.6</c:v>
                </c:pt>
                <c:pt idx="58">
                  <c:v>34.4</c:v>
                </c:pt>
                <c:pt idx="59">
                  <c:v>55.4</c:v>
                </c:pt>
                <c:pt idx="60">
                  <c:v>73.900000000000006</c:v>
                </c:pt>
                <c:pt idx="61">
                  <c:v>94.652000000000001</c:v>
                </c:pt>
                <c:pt idx="62">
                  <c:v>120.17700000000001</c:v>
                </c:pt>
                <c:pt idx="63">
                  <c:v>140.822</c:v>
                </c:pt>
                <c:pt idx="64">
                  <c:v>167.84</c:v>
                </c:pt>
                <c:pt idx="65">
                  <c:v>181.655</c:v>
                </c:pt>
                <c:pt idx="66">
                  <c:v>190.71899999999999</c:v>
                </c:pt>
                <c:pt idx="67">
                  <c:v>226.99299999999999</c:v>
                </c:pt>
                <c:pt idx="68">
                  <c:v>254.303</c:v>
                </c:pt>
                <c:pt idx="69">
                  <c:v>272.64999999999998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57-8B4D-903D-7FA694C02F59}"/>
            </c:ext>
          </c:extLst>
        </c:ser>
        <c:ser>
          <c:idx val="6"/>
          <c:order val="6"/>
          <c:tx>
            <c:strRef>
              <c:f>Background!$J$152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3B8034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Background!$J$153:$J$222</c:f>
              <c:numCache>
                <c:formatCode>General</c:formatCode>
                <c:ptCount val="7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0.4</c:v>
                </c:pt>
                <c:pt idx="5">
                  <c:v>0.3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0.4</c:v>
                </c:pt>
                <c:pt idx="20">
                  <c:v>0.3</c:v>
                </c:pt>
                <c:pt idx="21">
                  <c:v>0.30000000000000004</c:v>
                </c:pt>
                <c:pt idx="22">
                  <c:v>0.30000000000000004</c:v>
                </c:pt>
                <c:pt idx="23">
                  <c:v>0.30000000000000004</c:v>
                </c:pt>
                <c:pt idx="24">
                  <c:v>0.30000000000000004</c:v>
                </c:pt>
                <c:pt idx="25">
                  <c:v>0.30000000000000004</c:v>
                </c:pt>
                <c:pt idx="26">
                  <c:v>0.2</c:v>
                </c:pt>
                <c:pt idx="27">
                  <c:v>0.30000000000000004</c:v>
                </c:pt>
                <c:pt idx="28">
                  <c:v>0.5</c:v>
                </c:pt>
                <c:pt idx="29">
                  <c:v>0.30000000000000004</c:v>
                </c:pt>
                <c:pt idx="30">
                  <c:v>0.5</c:v>
                </c:pt>
                <c:pt idx="31">
                  <c:v>0.5</c:v>
                </c:pt>
                <c:pt idx="32">
                  <c:v>0.30000000000000004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0.9</c:v>
                </c:pt>
                <c:pt idx="36">
                  <c:v>1.2999999999999998</c:v>
                </c:pt>
                <c:pt idx="37">
                  <c:v>1.2</c:v>
                </c:pt>
                <c:pt idx="38">
                  <c:v>1.5</c:v>
                </c:pt>
                <c:pt idx="39">
                  <c:v>1.6</c:v>
                </c:pt>
                <c:pt idx="40">
                  <c:v>36.4</c:v>
                </c:pt>
                <c:pt idx="41">
                  <c:v>45.8</c:v>
                </c:pt>
                <c:pt idx="42">
                  <c:v>49.400000000000006</c:v>
                </c:pt>
                <c:pt idx="43">
                  <c:v>54.3</c:v>
                </c:pt>
                <c:pt idx="44">
                  <c:v>55.900000000000006</c:v>
                </c:pt>
                <c:pt idx="45">
                  <c:v>57</c:v>
                </c:pt>
                <c:pt idx="46">
                  <c:v>56.9</c:v>
                </c:pt>
                <c:pt idx="47">
                  <c:v>57.699999999999996</c:v>
                </c:pt>
                <c:pt idx="48">
                  <c:v>58.599999999999994</c:v>
                </c:pt>
                <c:pt idx="49">
                  <c:v>58.699999999999996</c:v>
                </c:pt>
                <c:pt idx="50">
                  <c:v>59.6</c:v>
                </c:pt>
                <c:pt idx="51">
                  <c:v>60.7</c:v>
                </c:pt>
                <c:pt idx="52">
                  <c:v>49.7</c:v>
                </c:pt>
                <c:pt idx="53">
                  <c:v>53.7</c:v>
                </c:pt>
                <c:pt idx="54">
                  <c:v>53.3</c:v>
                </c:pt>
                <c:pt idx="55">
                  <c:v>53.5</c:v>
                </c:pt>
                <c:pt idx="56">
                  <c:v>54.3</c:v>
                </c:pt>
                <c:pt idx="57">
                  <c:v>54.9</c:v>
                </c:pt>
                <c:pt idx="58">
                  <c:v>55.5</c:v>
                </c:pt>
                <c:pt idx="59">
                  <c:v>55</c:v>
                </c:pt>
                <c:pt idx="60">
                  <c:v>54.5</c:v>
                </c:pt>
                <c:pt idx="61">
                  <c:v>56.088999999999999</c:v>
                </c:pt>
                <c:pt idx="62">
                  <c:v>56.670999999999999</c:v>
                </c:pt>
                <c:pt idx="63">
                  <c:v>57.622</c:v>
                </c:pt>
                <c:pt idx="64">
                  <c:v>60.857999999999997</c:v>
                </c:pt>
                <c:pt idx="65">
                  <c:v>63.99</c:v>
                </c:pt>
                <c:pt idx="66">
                  <c:v>63.632000000000005</c:v>
                </c:pt>
                <c:pt idx="67">
                  <c:v>62.760000000000005</c:v>
                </c:pt>
                <c:pt idx="68">
                  <c:v>62.762</c:v>
                </c:pt>
                <c:pt idx="69">
                  <c:v>61.901000000000003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57-8B4D-903D-7FA694C02F59}"/>
            </c:ext>
          </c:extLst>
        </c:ser>
        <c:ser>
          <c:idx val="9"/>
          <c:order val="7"/>
          <c:tx>
            <c:strRef>
              <c:f>Background!$L$152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D540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Background!$L$153:$L$222</c:f>
              <c:numCache>
                <c:formatCode>General</c:formatCode>
                <c:ptCount val="70"/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0.4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0.6</c:v>
                </c:pt>
                <c:pt idx="54">
                  <c:v>0.5</c:v>
                </c:pt>
                <c:pt idx="55">
                  <c:v>0.6</c:v>
                </c:pt>
                <c:pt idx="56">
                  <c:v>0.6</c:v>
                </c:pt>
                <c:pt idx="57">
                  <c:v>0.5</c:v>
                </c:pt>
                <c:pt idx="58">
                  <c:v>0.6</c:v>
                </c:pt>
                <c:pt idx="59">
                  <c:v>0.9</c:v>
                </c:pt>
                <c:pt idx="60">
                  <c:v>0.9</c:v>
                </c:pt>
                <c:pt idx="61">
                  <c:v>1.212</c:v>
                </c:pt>
                <c:pt idx="62">
                  <c:v>1.8180000000000001</c:v>
                </c:pt>
                <c:pt idx="63">
                  <c:v>4.327</c:v>
                </c:pt>
                <c:pt idx="64">
                  <c:v>9.0359999999999996</c:v>
                </c:pt>
                <c:pt idx="65">
                  <c:v>17.690999999999999</c:v>
                </c:pt>
                <c:pt idx="66">
                  <c:v>24.893000000000001</c:v>
                </c:pt>
                <c:pt idx="67">
                  <c:v>36.054000000000002</c:v>
                </c:pt>
                <c:pt idx="68">
                  <c:v>53.286000000000001</c:v>
                </c:pt>
                <c:pt idx="69">
                  <c:v>63.825000000000003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57-8B4D-903D-7FA694C02F59}"/>
            </c:ext>
          </c:extLst>
        </c:ser>
        <c:ser>
          <c:idx val="8"/>
          <c:order val="8"/>
          <c:tx>
            <c:strRef>
              <c:f>Background!$K$152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ED7D30"/>
            </a:solidFill>
            <a:ln w="25400"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Background!$K$153:$K$222</c:f>
              <c:numCache>
                <c:formatCode>General</c:formatCode>
                <c:ptCount val="70"/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0.6</c:v>
                </c:pt>
                <c:pt idx="21">
                  <c:v>0.5</c:v>
                </c:pt>
                <c:pt idx="22">
                  <c:v>0.5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3.2</c:v>
                </c:pt>
                <c:pt idx="27">
                  <c:v>3.6</c:v>
                </c:pt>
                <c:pt idx="28">
                  <c:v>3.6</c:v>
                </c:pt>
                <c:pt idx="29">
                  <c:v>3</c:v>
                </c:pt>
                <c:pt idx="30">
                  <c:v>3.9</c:v>
                </c:pt>
                <c:pt idx="31">
                  <c:v>5.0999999999999996</c:v>
                </c:pt>
                <c:pt idx="32">
                  <c:v>5.7</c:v>
                </c:pt>
                <c:pt idx="33">
                  <c:v>4.8</c:v>
                </c:pt>
                <c:pt idx="34">
                  <c:v>6.1</c:v>
                </c:pt>
                <c:pt idx="35">
                  <c:v>7.7</c:v>
                </c:pt>
                <c:pt idx="36">
                  <c:v>9.3000000000000007</c:v>
                </c:pt>
                <c:pt idx="37">
                  <c:v>10.3</c:v>
                </c:pt>
                <c:pt idx="38">
                  <c:v>10.8</c:v>
                </c:pt>
                <c:pt idx="39">
                  <c:v>10.3</c:v>
                </c:pt>
                <c:pt idx="40">
                  <c:v>14.6</c:v>
                </c:pt>
                <c:pt idx="41">
                  <c:v>15.4</c:v>
                </c:pt>
                <c:pt idx="42">
                  <c:v>16</c:v>
                </c:pt>
                <c:pt idx="43">
                  <c:v>16.100000000000001</c:v>
                </c:pt>
                <c:pt idx="44">
                  <c:v>16.8</c:v>
                </c:pt>
                <c:pt idx="45">
                  <c:v>15.5</c:v>
                </c:pt>
                <c:pt idx="46">
                  <c:v>13.4</c:v>
                </c:pt>
                <c:pt idx="47">
                  <c:v>14.3</c:v>
                </c:pt>
                <c:pt idx="48">
                  <c:v>14.7</c:v>
                </c:pt>
                <c:pt idx="49">
                  <c:v>14.8</c:v>
                </c:pt>
                <c:pt idx="50">
                  <c:v>14.8</c:v>
                </c:pt>
                <c:pt idx="51">
                  <c:v>14.1</c:v>
                </c:pt>
                <c:pt idx="52">
                  <c:v>13.7</c:v>
                </c:pt>
                <c:pt idx="53">
                  <c:v>14.5</c:v>
                </c:pt>
                <c:pt idx="54">
                  <c:v>14.4</c:v>
                </c:pt>
                <c:pt idx="55">
                  <c:v>14.8</c:v>
                </c:pt>
                <c:pt idx="56">
                  <c:v>14.7</c:v>
                </c:pt>
                <c:pt idx="57">
                  <c:v>14.6</c:v>
                </c:pt>
                <c:pt idx="58">
                  <c:v>14.6</c:v>
                </c:pt>
                <c:pt idx="59">
                  <c:v>14.8</c:v>
                </c:pt>
                <c:pt idx="60">
                  <c:v>15</c:v>
                </c:pt>
                <c:pt idx="61">
                  <c:v>15.218999999999999</c:v>
                </c:pt>
                <c:pt idx="62">
                  <c:v>15.316000000000001</c:v>
                </c:pt>
                <c:pt idx="63">
                  <c:v>15.561999999999999</c:v>
                </c:pt>
                <c:pt idx="64">
                  <c:v>15.775</c:v>
                </c:pt>
                <c:pt idx="65">
                  <c:v>15.877000000000001</c:v>
                </c:pt>
                <c:pt idx="66">
                  <c:v>15.917999999999999</c:v>
                </c:pt>
                <c:pt idx="67">
                  <c:v>15.826000000000001</c:v>
                </c:pt>
                <c:pt idx="68">
                  <c:v>15.927</c:v>
                </c:pt>
                <c:pt idx="69">
                  <c:v>15.967000000000001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57-8B4D-903D-7FA694C02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754047"/>
        <c:axId val="1301906335"/>
      </c:areaChart>
      <c:catAx>
        <c:axId val="127375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9439961547764694"/>
              <c:y val="0.80452266410321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01906335"/>
        <c:crosses val="autoZero"/>
        <c:auto val="1"/>
        <c:lblAlgn val="ctr"/>
        <c:lblOffset val="5"/>
        <c:tickLblSkip val="5"/>
        <c:noMultiLvlLbl val="0"/>
      </c:catAx>
      <c:valAx>
        <c:axId val="13019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Power</a:t>
                </a:r>
                <a:r>
                  <a:rPr lang="en-GB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Generation/</a:t>
                </a:r>
              </a:p>
              <a:p>
                <a:pPr>
                  <a:defRPr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Billions of Kilowatthours</a:t>
                </a:r>
                <a:endParaRPr lang="en-GB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27375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187514760133529"/>
          <c:y val="0.8677293758405481"/>
          <c:w val="0.77295182276848962"/>
          <c:h val="0.11221383918451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PLOTS'!$G$468:$G$480</c:f>
              <c:strCache>
                <c:ptCount val="13"/>
                <c:pt idx="0">
                  <c:v>Wind — Onshore</c:v>
                </c:pt>
                <c:pt idx="1">
                  <c:v>Wind — Offshore</c:v>
                </c:pt>
                <c:pt idx="2">
                  <c:v>Hydro (Dams)</c:v>
                </c:pt>
                <c:pt idx="3">
                  <c:v>Solar — CSP</c:v>
                </c:pt>
                <c:pt idx="4">
                  <c:v>Solar — PV</c:v>
                </c:pt>
                <c:pt idx="5">
                  <c:v>Geothermal</c:v>
                </c:pt>
                <c:pt idx="6">
                  <c:v>Nuclear</c:v>
                </c:pt>
                <c:pt idx="7">
                  <c:v>Gas — CC (with CCS)</c:v>
                </c:pt>
                <c:pt idx="8">
                  <c:v>Coal (with CCS)</c:v>
                </c:pt>
                <c:pt idx="9">
                  <c:v>Biomass</c:v>
                </c:pt>
                <c:pt idx="10">
                  <c:v>Gas — CC</c:v>
                </c:pt>
                <c:pt idx="11">
                  <c:v>Gas — CT</c:v>
                </c:pt>
                <c:pt idx="12">
                  <c:v>Coal</c:v>
                </c:pt>
              </c:strCache>
            </c:strRef>
          </c:cat>
          <c:val>
            <c:numRef>
              <c:f>'ALL PLOTS'!$H$468:$H$480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22</c:v>
                </c:pt>
                <c:pt idx="4">
                  <c:v>45</c:v>
                </c:pt>
                <c:pt idx="5">
                  <c:v>47</c:v>
                </c:pt>
                <c:pt idx="6">
                  <c:v>65</c:v>
                </c:pt>
                <c:pt idx="7">
                  <c:v>98</c:v>
                </c:pt>
                <c:pt idx="8">
                  <c:v>223</c:v>
                </c:pt>
                <c:pt idx="9">
                  <c:v>291</c:v>
                </c:pt>
                <c:pt idx="10">
                  <c:v>441</c:v>
                </c:pt>
                <c:pt idx="11">
                  <c:v>652</c:v>
                </c:pt>
                <c:pt idx="1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3AF-C54A-BF4F-F2486EC28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937081471"/>
        <c:axId val="963158223"/>
      </c:barChart>
      <c:catAx>
        <c:axId val="93708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963158223"/>
        <c:crosses val="autoZero"/>
        <c:auto val="1"/>
        <c:lblAlgn val="ctr"/>
        <c:lblOffset val="100"/>
        <c:noMultiLvlLbl val="0"/>
      </c:catAx>
      <c:valAx>
        <c:axId val="963158223"/>
        <c:scaling>
          <c:orientation val="minMax"/>
          <c:max val="10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Lifecycle</a:t>
                </a:r>
                <a:r>
                  <a:rPr lang="en-GB" b="1" baseline="0"/>
                  <a:t> GHG Emissions (gCO</a:t>
                </a:r>
                <a:r>
                  <a:rPr lang="en-GB" b="1" baseline="-25000"/>
                  <a:t>2</a:t>
                </a:r>
                <a:r>
                  <a:rPr lang="en-GB" b="1" baseline="0"/>
                  <a:t>eq/kWh)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36610941980208872"/>
              <c:y val="0.8809172947155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93708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'ALL PLOTS'!$G$436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PLOTS'!$H$436:$AM$436</c:f>
              <c:numCache>
                <c:formatCode>General</c:formatCode>
                <c:ptCount val="32"/>
                <c:pt idx="0">
                  <c:v>8.1900000000000001E-2</c:v>
                </c:pt>
                <c:pt idx="1">
                  <c:v>8.1600000000000006E-2</c:v>
                </c:pt>
                <c:pt idx="2">
                  <c:v>8.1299999999999997E-2</c:v>
                </c:pt>
                <c:pt idx="3">
                  <c:v>8.1100000000000005E-2</c:v>
                </c:pt>
                <c:pt idx="4">
                  <c:v>8.0799999999999997E-2</c:v>
                </c:pt>
                <c:pt idx="5">
                  <c:v>8.0500000000000002E-2</c:v>
                </c:pt>
                <c:pt idx="6">
                  <c:v>8.0199999999999994E-2</c:v>
                </c:pt>
                <c:pt idx="7">
                  <c:v>0.08</c:v>
                </c:pt>
                <c:pt idx="8">
                  <c:v>7.9699999999999993E-2</c:v>
                </c:pt>
                <c:pt idx="9">
                  <c:v>7.9399999999999998E-2</c:v>
                </c:pt>
                <c:pt idx="10">
                  <c:v>7.9200000000000007E-2</c:v>
                </c:pt>
                <c:pt idx="11">
                  <c:v>7.8899999999999998E-2</c:v>
                </c:pt>
                <c:pt idx="12">
                  <c:v>7.8799999999999995E-2</c:v>
                </c:pt>
                <c:pt idx="13">
                  <c:v>7.8799999999999995E-2</c:v>
                </c:pt>
                <c:pt idx="14">
                  <c:v>7.8700000000000006E-2</c:v>
                </c:pt>
                <c:pt idx="15">
                  <c:v>7.8700000000000006E-2</c:v>
                </c:pt>
                <c:pt idx="16">
                  <c:v>7.8600000000000003E-2</c:v>
                </c:pt>
                <c:pt idx="17">
                  <c:v>7.8600000000000003E-2</c:v>
                </c:pt>
                <c:pt idx="18">
                  <c:v>7.85E-2</c:v>
                </c:pt>
                <c:pt idx="19">
                  <c:v>7.85E-2</c:v>
                </c:pt>
                <c:pt idx="20">
                  <c:v>7.8399999999999997E-2</c:v>
                </c:pt>
                <c:pt idx="21">
                  <c:v>7.8399999999999997E-2</c:v>
                </c:pt>
                <c:pt idx="22">
                  <c:v>7.8299999999999995E-2</c:v>
                </c:pt>
                <c:pt idx="23">
                  <c:v>7.8299999999999995E-2</c:v>
                </c:pt>
                <c:pt idx="24">
                  <c:v>7.8200000000000006E-2</c:v>
                </c:pt>
                <c:pt idx="25">
                  <c:v>7.8100000000000003E-2</c:v>
                </c:pt>
                <c:pt idx="26">
                  <c:v>7.8100000000000003E-2</c:v>
                </c:pt>
                <c:pt idx="27">
                  <c:v>7.8E-2</c:v>
                </c:pt>
                <c:pt idx="28">
                  <c:v>7.8E-2</c:v>
                </c:pt>
                <c:pt idx="29">
                  <c:v>7.7899999999999997E-2</c:v>
                </c:pt>
                <c:pt idx="30">
                  <c:v>7.7899999999999997E-2</c:v>
                </c:pt>
                <c:pt idx="31">
                  <c:v>7.7799999999999994E-2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F-9947-9E8D-F5235838E5B3}"/>
            </c:ext>
          </c:extLst>
        </c:ser>
        <c:ser>
          <c:idx val="1"/>
          <c:order val="1"/>
          <c:tx>
            <c:strRef>
              <c:f>'ALL PLOTS'!$G$437</c:f>
              <c:strCache>
                <c:ptCount val="1"/>
                <c:pt idx="0">
                  <c:v>Coal (with CCS)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PLOTS'!$H$437:$AM$437</c:f>
              <c:numCache>
                <c:formatCode>General</c:formatCode>
                <c:ptCount val="32"/>
                <c:pt idx="0">
                  <c:v>7.8600000000000003E-2</c:v>
                </c:pt>
                <c:pt idx="1">
                  <c:v>7.7899999999999997E-2</c:v>
                </c:pt>
                <c:pt idx="2">
                  <c:v>7.7100000000000002E-2</c:v>
                </c:pt>
                <c:pt idx="3">
                  <c:v>7.6399999999999996E-2</c:v>
                </c:pt>
                <c:pt idx="4">
                  <c:v>7.5700000000000003E-2</c:v>
                </c:pt>
                <c:pt idx="5">
                  <c:v>7.4999999999999997E-2</c:v>
                </c:pt>
                <c:pt idx="6">
                  <c:v>7.4200000000000002E-2</c:v>
                </c:pt>
                <c:pt idx="7">
                  <c:v>7.3499999999999996E-2</c:v>
                </c:pt>
                <c:pt idx="8">
                  <c:v>7.2800000000000004E-2</c:v>
                </c:pt>
                <c:pt idx="9">
                  <c:v>7.2099999999999997E-2</c:v>
                </c:pt>
                <c:pt idx="10">
                  <c:v>7.1300000000000002E-2</c:v>
                </c:pt>
                <c:pt idx="11">
                  <c:v>7.0599999999999996E-2</c:v>
                </c:pt>
                <c:pt idx="12">
                  <c:v>7.0699999999999999E-2</c:v>
                </c:pt>
                <c:pt idx="13">
                  <c:v>7.0900000000000005E-2</c:v>
                </c:pt>
                <c:pt idx="14">
                  <c:v>7.0999999999999994E-2</c:v>
                </c:pt>
                <c:pt idx="15">
                  <c:v>7.1099999999999997E-2</c:v>
                </c:pt>
                <c:pt idx="16">
                  <c:v>7.1199999999999999E-2</c:v>
                </c:pt>
                <c:pt idx="17">
                  <c:v>7.1400000000000005E-2</c:v>
                </c:pt>
                <c:pt idx="18">
                  <c:v>7.1499999999999994E-2</c:v>
                </c:pt>
                <c:pt idx="19">
                  <c:v>7.1599999999999997E-2</c:v>
                </c:pt>
                <c:pt idx="20">
                  <c:v>7.17E-2</c:v>
                </c:pt>
                <c:pt idx="21">
                  <c:v>7.1900000000000006E-2</c:v>
                </c:pt>
                <c:pt idx="22">
                  <c:v>7.1999999999999995E-2</c:v>
                </c:pt>
                <c:pt idx="23">
                  <c:v>7.2099999999999997E-2</c:v>
                </c:pt>
                <c:pt idx="24">
                  <c:v>7.22E-2</c:v>
                </c:pt>
                <c:pt idx="25">
                  <c:v>7.2400000000000006E-2</c:v>
                </c:pt>
                <c:pt idx="26">
                  <c:v>7.2499999999999995E-2</c:v>
                </c:pt>
                <c:pt idx="27">
                  <c:v>7.2599999999999998E-2</c:v>
                </c:pt>
                <c:pt idx="28">
                  <c:v>7.2800000000000004E-2</c:v>
                </c:pt>
                <c:pt idx="29">
                  <c:v>7.2900000000000006E-2</c:v>
                </c:pt>
                <c:pt idx="30">
                  <c:v>7.2999999999999995E-2</c:v>
                </c:pt>
                <c:pt idx="31">
                  <c:v>7.3099999999999998E-2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F-9947-9E8D-F5235838E5B3}"/>
            </c:ext>
          </c:extLst>
        </c:ser>
        <c:ser>
          <c:idx val="2"/>
          <c:order val="2"/>
          <c:tx>
            <c:strRef>
              <c:f>'ALL PLOTS'!$G$438</c:f>
              <c:strCache>
                <c:ptCount val="1"/>
                <c:pt idx="0">
                  <c:v>Gas — 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PLOTS'!$H$438:$AM$438</c:f>
              <c:numCache>
                <c:formatCode>General</c:formatCode>
                <c:ptCount val="32"/>
                <c:pt idx="0">
                  <c:v>8.5400000000000004E-2</c:v>
                </c:pt>
                <c:pt idx="1">
                  <c:v>8.6300000000000002E-2</c:v>
                </c:pt>
                <c:pt idx="2">
                  <c:v>8.72E-2</c:v>
                </c:pt>
                <c:pt idx="3">
                  <c:v>8.8200000000000001E-2</c:v>
                </c:pt>
                <c:pt idx="4">
                  <c:v>8.9099999999999999E-2</c:v>
                </c:pt>
                <c:pt idx="5">
                  <c:v>0.09</c:v>
                </c:pt>
                <c:pt idx="6">
                  <c:v>9.0999999999999998E-2</c:v>
                </c:pt>
                <c:pt idx="7">
                  <c:v>9.1899999999999996E-2</c:v>
                </c:pt>
                <c:pt idx="8">
                  <c:v>9.2799999999999994E-2</c:v>
                </c:pt>
                <c:pt idx="9">
                  <c:v>9.3799999999999994E-2</c:v>
                </c:pt>
                <c:pt idx="10">
                  <c:v>9.4700000000000006E-2</c:v>
                </c:pt>
                <c:pt idx="11">
                  <c:v>9.5600000000000004E-2</c:v>
                </c:pt>
                <c:pt idx="12">
                  <c:v>9.4799999999999995E-2</c:v>
                </c:pt>
                <c:pt idx="13">
                  <c:v>9.4E-2</c:v>
                </c:pt>
                <c:pt idx="14">
                  <c:v>9.3200000000000005E-2</c:v>
                </c:pt>
                <c:pt idx="15">
                  <c:v>9.2299999999999993E-2</c:v>
                </c:pt>
                <c:pt idx="16">
                  <c:v>9.1499999999999998E-2</c:v>
                </c:pt>
                <c:pt idx="17">
                  <c:v>9.0700000000000003E-2</c:v>
                </c:pt>
                <c:pt idx="18">
                  <c:v>8.9800000000000005E-2</c:v>
                </c:pt>
                <c:pt idx="19">
                  <c:v>8.8999999999999996E-2</c:v>
                </c:pt>
                <c:pt idx="20">
                  <c:v>8.8200000000000001E-2</c:v>
                </c:pt>
                <c:pt idx="21">
                  <c:v>8.7400000000000005E-2</c:v>
                </c:pt>
                <c:pt idx="22">
                  <c:v>8.6499999999999994E-2</c:v>
                </c:pt>
                <c:pt idx="23">
                  <c:v>8.5699999999999998E-2</c:v>
                </c:pt>
                <c:pt idx="24">
                  <c:v>8.4900000000000003E-2</c:v>
                </c:pt>
                <c:pt idx="25">
                  <c:v>8.4000000000000005E-2</c:v>
                </c:pt>
                <c:pt idx="26">
                  <c:v>8.3199999999999996E-2</c:v>
                </c:pt>
                <c:pt idx="27">
                  <c:v>8.2400000000000001E-2</c:v>
                </c:pt>
                <c:pt idx="28">
                  <c:v>8.1600000000000006E-2</c:v>
                </c:pt>
                <c:pt idx="29">
                  <c:v>8.0699999999999994E-2</c:v>
                </c:pt>
                <c:pt idx="30">
                  <c:v>7.9899999999999999E-2</c:v>
                </c:pt>
                <c:pt idx="31">
                  <c:v>7.9100000000000004E-2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F-9947-9E8D-F5235838E5B3}"/>
            </c:ext>
          </c:extLst>
        </c:ser>
        <c:ser>
          <c:idx val="3"/>
          <c:order val="3"/>
          <c:tx>
            <c:strRef>
              <c:f>'ALL PLOTS'!$G$439</c:f>
              <c:strCache>
                <c:ptCount val="1"/>
                <c:pt idx="0">
                  <c:v>Gas — 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PLOTS'!$H$439:$AM$439</c:f>
              <c:numCache>
                <c:formatCode>General</c:formatCode>
                <c:ptCount val="32"/>
                <c:pt idx="0">
                  <c:v>3.8399999999999997E-2</c:v>
                </c:pt>
                <c:pt idx="1">
                  <c:v>3.9100000000000003E-2</c:v>
                </c:pt>
                <c:pt idx="2">
                  <c:v>3.9899999999999998E-2</c:v>
                </c:pt>
                <c:pt idx="3">
                  <c:v>4.0599999999999997E-2</c:v>
                </c:pt>
                <c:pt idx="4">
                  <c:v>4.1300000000000003E-2</c:v>
                </c:pt>
                <c:pt idx="5">
                  <c:v>4.2099999999999999E-2</c:v>
                </c:pt>
                <c:pt idx="6">
                  <c:v>4.2799999999999998E-2</c:v>
                </c:pt>
                <c:pt idx="7">
                  <c:v>4.36E-2</c:v>
                </c:pt>
                <c:pt idx="8">
                  <c:v>4.4299999999999999E-2</c:v>
                </c:pt>
                <c:pt idx="9">
                  <c:v>4.5100000000000001E-2</c:v>
                </c:pt>
                <c:pt idx="10">
                  <c:v>4.58E-2</c:v>
                </c:pt>
                <c:pt idx="11">
                  <c:v>4.6600000000000003E-2</c:v>
                </c:pt>
                <c:pt idx="12">
                  <c:v>4.6100000000000002E-2</c:v>
                </c:pt>
                <c:pt idx="13">
                  <c:v>4.5600000000000002E-2</c:v>
                </c:pt>
                <c:pt idx="14">
                  <c:v>4.5100000000000001E-2</c:v>
                </c:pt>
                <c:pt idx="15">
                  <c:v>4.4600000000000001E-2</c:v>
                </c:pt>
                <c:pt idx="16">
                  <c:v>4.41E-2</c:v>
                </c:pt>
                <c:pt idx="17">
                  <c:v>4.36E-2</c:v>
                </c:pt>
                <c:pt idx="18">
                  <c:v>4.3099999999999999E-2</c:v>
                </c:pt>
                <c:pt idx="19">
                  <c:v>4.2599999999999999E-2</c:v>
                </c:pt>
                <c:pt idx="20">
                  <c:v>4.2099999999999999E-2</c:v>
                </c:pt>
                <c:pt idx="21">
                  <c:v>4.1599999999999998E-2</c:v>
                </c:pt>
                <c:pt idx="22">
                  <c:v>4.1099999999999998E-2</c:v>
                </c:pt>
                <c:pt idx="23">
                  <c:v>4.0500000000000001E-2</c:v>
                </c:pt>
                <c:pt idx="24">
                  <c:v>0.04</c:v>
                </c:pt>
                <c:pt idx="25">
                  <c:v>3.95E-2</c:v>
                </c:pt>
                <c:pt idx="26">
                  <c:v>3.9E-2</c:v>
                </c:pt>
                <c:pt idx="27">
                  <c:v>3.85E-2</c:v>
                </c:pt>
                <c:pt idx="28">
                  <c:v>3.7999999999999999E-2</c:v>
                </c:pt>
                <c:pt idx="29">
                  <c:v>3.7499999999999999E-2</c:v>
                </c:pt>
                <c:pt idx="30">
                  <c:v>3.6999999999999998E-2</c:v>
                </c:pt>
                <c:pt idx="31">
                  <c:v>3.6499999999999998E-2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F-9947-9E8D-F5235838E5B3}"/>
            </c:ext>
          </c:extLst>
        </c:ser>
        <c:ser>
          <c:idx val="4"/>
          <c:order val="4"/>
          <c:tx>
            <c:strRef>
              <c:f>'ALL PLOTS'!$G$440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PLOTS'!$H$440:$AM$440</c:f>
              <c:numCache>
                <c:formatCode>General</c:formatCode>
                <c:ptCount val="32"/>
                <c:pt idx="0">
                  <c:v>4.7399999999999998E-2</c:v>
                </c:pt>
                <c:pt idx="1">
                  <c:v>4.82E-2</c:v>
                </c:pt>
                <c:pt idx="2">
                  <c:v>4.9000000000000002E-2</c:v>
                </c:pt>
                <c:pt idx="3">
                  <c:v>4.9799999999999997E-2</c:v>
                </c:pt>
                <c:pt idx="4">
                  <c:v>5.0700000000000002E-2</c:v>
                </c:pt>
                <c:pt idx="5">
                  <c:v>5.1499999999999997E-2</c:v>
                </c:pt>
                <c:pt idx="6">
                  <c:v>5.2299999999999999E-2</c:v>
                </c:pt>
                <c:pt idx="7">
                  <c:v>5.3100000000000001E-2</c:v>
                </c:pt>
                <c:pt idx="8">
                  <c:v>5.3900000000000003E-2</c:v>
                </c:pt>
                <c:pt idx="9">
                  <c:v>5.4699999999999999E-2</c:v>
                </c:pt>
                <c:pt idx="10">
                  <c:v>5.5599999999999997E-2</c:v>
                </c:pt>
                <c:pt idx="11">
                  <c:v>5.6399999999999999E-2</c:v>
                </c:pt>
                <c:pt idx="12">
                  <c:v>5.5599999999999997E-2</c:v>
                </c:pt>
                <c:pt idx="13">
                  <c:v>5.4699999999999999E-2</c:v>
                </c:pt>
                <c:pt idx="14">
                  <c:v>5.3900000000000003E-2</c:v>
                </c:pt>
                <c:pt idx="15">
                  <c:v>5.3100000000000001E-2</c:v>
                </c:pt>
                <c:pt idx="16">
                  <c:v>5.2299999999999999E-2</c:v>
                </c:pt>
                <c:pt idx="17">
                  <c:v>5.1499999999999997E-2</c:v>
                </c:pt>
                <c:pt idx="18">
                  <c:v>5.0700000000000002E-2</c:v>
                </c:pt>
                <c:pt idx="19">
                  <c:v>4.99E-2</c:v>
                </c:pt>
                <c:pt idx="20">
                  <c:v>4.9099999999999998E-2</c:v>
                </c:pt>
                <c:pt idx="21">
                  <c:v>4.8300000000000003E-2</c:v>
                </c:pt>
                <c:pt idx="22">
                  <c:v>4.7399999999999998E-2</c:v>
                </c:pt>
                <c:pt idx="23">
                  <c:v>4.6600000000000003E-2</c:v>
                </c:pt>
                <c:pt idx="24">
                  <c:v>4.58E-2</c:v>
                </c:pt>
                <c:pt idx="25">
                  <c:v>4.4999999999999998E-2</c:v>
                </c:pt>
                <c:pt idx="26">
                  <c:v>4.4200000000000003E-2</c:v>
                </c:pt>
                <c:pt idx="27">
                  <c:v>4.3400000000000001E-2</c:v>
                </c:pt>
                <c:pt idx="28">
                  <c:v>4.2599999999999999E-2</c:v>
                </c:pt>
                <c:pt idx="29">
                  <c:v>4.1799999999999997E-2</c:v>
                </c:pt>
                <c:pt idx="30">
                  <c:v>4.0899999999999999E-2</c:v>
                </c:pt>
                <c:pt idx="31">
                  <c:v>4.0099999999999997E-2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EF-9947-9E8D-F5235838E5B3}"/>
            </c:ext>
          </c:extLst>
        </c:ser>
        <c:ser>
          <c:idx val="5"/>
          <c:order val="5"/>
          <c:tx>
            <c:strRef>
              <c:f>'ALL PLOTS'!$G$441</c:f>
              <c:strCache>
                <c:ptCount val="1"/>
                <c:pt idx="0">
                  <c:v>Solar — PV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PLOTS'!$H$441:$AM$441</c:f>
              <c:numCache>
                <c:formatCode>General</c:formatCode>
                <c:ptCount val="32"/>
                <c:pt idx="0">
                  <c:v>3.95E-2</c:v>
                </c:pt>
                <c:pt idx="1">
                  <c:v>3.56E-2</c:v>
                </c:pt>
                <c:pt idx="2">
                  <c:v>3.1699999999999999E-2</c:v>
                </c:pt>
                <c:pt idx="3">
                  <c:v>2.7799999999999998E-2</c:v>
                </c:pt>
                <c:pt idx="4">
                  <c:v>2.4E-2</c:v>
                </c:pt>
                <c:pt idx="5">
                  <c:v>2.01E-2</c:v>
                </c:pt>
                <c:pt idx="6">
                  <c:v>1.6199999999999999E-2</c:v>
                </c:pt>
                <c:pt idx="7">
                  <c:v>1.23E-2</c:v>
                </c:pt>
                <c:pt idx="8">
                  <c:v>8.3999999999999995E-3</c:v>
                </c:pt>
                <c:pt idx="9">
                  <c:v>4.4999999999999997E-3</c:v>
                </c:pt>
                <c:pt idx="10">
                  <c:v>5.9999999999999995E-4</c:v>
                </c:pt>
                <c:pt idx="11">
                  <c:v>3.6799999999999999E-2</c:v>
                </c:pt>
                <c:pt idx="12">
                  <c:v>3.6400000000000002E-2</c:v>
                </c:pt>
                <c:pt idx="13">
                  <c:v>3.61E-2</c:v>
                </c:pt>
                <c:pt idx="14">
                  <c:v>3.5700000000000003E-2</c:v>
                </c:pt>
                <c:pt idx="15">
                  <c:v>3.5400000000000001E-2</c:v>
                </c:pt>
                <c:pt idx="16">
                  <c:v>3.5099999999999999E-2</c:v>
                </c:pt>
                <c:pt idx="17">
                  <c:v>3.4700000000000002E-2</c:v>
                </c:pt>
                <c:pt idx="18">
                  <c:v>3.44E-2</c:v>
                </c:pt>
                <c:pt idx="19">
                  <c:v>3.4099999999999998E-2</c:v>
                </c:pt>
                <c:pt idx="20">
                  <c:v>3.3700000000000001E-2</c:v>
                </c:pt>
                <c:pt idx="21">
                  <c:v>3.3399999999999999E-2</c:v>
                </c:pt>
                <c:pt idx="22">
                  <c:v>3.3000000000000002E-2</c:v>
                </c:pt>
                <c:pt idx="23">
                  <c:v>3.27E-2</c:v>
                </c:pt>
                <c:pt idx="24">
                  <c:v>3.2399999999999998E-2</c:v>
                </c:pt>
                <c:pt idx="25">
                  <c:v>3.2000000000000001E-2</c:v>
                </c:pt>
                <c:pt idx="26">
                  <c:v>3.1699999999999999E-2</c:v>
                </c:pt>
                <c:pt idx="27">
                  <c:v>3.1300000000000001E-2</c:v>
                </c:pt>
                <c:pt idx="28">
                  <c:v>3.1E-2</c:v>
                </c:pt>
                <c:pt idx="29">
                  <c:v>3.0700000000000002E-2</c:v>
                </c:pt>
                <c:pt idx="30">
                  <c:v>3.0300000000000001E-2</c:v>
                </c:pt>
                <c:pt idx="31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EF-9947-9E8D-F5235838E5B3}"/>
            </c:ext>
          </c:extLst>
        </c:ser>
        <c:ser>
          <c:idx val="6"/>
          <c:order val="6"/>
          <c:tx>
            <c:strRef>
              <c:f>'ALL PLOTS'!$G$442</c:f>
              <c:strCache>
                <c:ptCount val="1"/>
                <c:pt idx="0">
                  <c:v>Solar — CSP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PLOTS'!$H$442:$AM$442</c:f>
              <c:numCache>
                <c:formatCode>General</c:formatCode>
                <c:ptCount val="32"/>
                <c:pt idx="0">
                  <c:v>0.15090000000000001</c:v>
                </c:pt>
                <c:pt idx="1">
                  <c:v>0.1474</c:v>
                </c:pt>
                <c:pt idx="2">
                  <c:v>0.1439</c:v>
                </c:pt>
                <c:pt idx="3">
                  <c:v>0.1404</c:v>
                </c:pt>
                <c:pt idx="4">
                  <c:v>0.13689999999999999</c:v>
                </c:pt>
                <c:pt idx="5">
                  <c:v>0.13339999999999999</c:v>
                </c:pt>
                <c:pt idx="6">
                  <c:v>0.12989999999999999</c:v>
                </c:pt>
                <c:pt idx="7">
                  <c:v>0.12640000000000001</c:v>
                </c:pt>
                <c:pt idx="8">
                  <c:v>0.1229</c:v>
                </c:pt>
                <c:pt idx="9">
                  <c:v>0.11940000000000001</c:v>
                </c:pt>
                <c:pt idx="10">
                  <c:v>0.1159</c:v>
                </c:pt>
                <c:pt idx="11">
                  <c:v>0.1124</c:v>
                </c:pt>
                <c:pt idx="12">
                  <c:v>0.1114</c:v>
                </c:pt>
                <c:pt idx="13">
                  <c:v>0.1104</c:v>
                </c:pt>
                <c:pt idx="14">
                  <c:v>0.10929999999999999</c:v>
                </c:pt>
                <c:pt idx="15">
                  <c:v>0.10829999999999999</c:v>
                </c:pt>
                <c:pt idx="16">
                  <c:v>0.10730000000000001</c:v>
                </c:pt>
                <c:pt idx="17">
                  <c:v>0.10630000000000001</c:v>
                </c:pt>
                <c:pt idx="18">
                  <c:v>0.1052</c:v>
                </c:pt>
                <c:pt idx="19">
                  <c:v>0.1042</c:v>
                </c:pt>
                <c:pt idx="20">
                  <c:v>0.1032</c:v>
                </c:pt>
                <c:pt idx="21">
                  <c:v>0.1022</c:v>
                </c:pt>
                <c:pt idx="22">
                  <c:v>0.1011</c:v>
                </c:pt>
                <c:pt idx="23">
                  <c:v>0.10009999999999999</c:v>
                </c:pt>
                <c:pt idx="24">
                  <c:v>9.9099999999999994E-2</c:v>
                </c:pt>
                <c:pt idx="25">
                  <c:v>9.8000000000000004E-2</c:v>
                </c:pt>
                <c:pt idx="26">
                  <c:v>9.7000000000000003E-2</c:v>
                </c:pt>
                <c:pt idx="27">
                  <c:v>9.6000000000000002E-2</c:v>
                </c:pt>
                <c:pt idx="28">
                  <c:v>9.5000000000000001E-2</c:v>
                </c:pt>
                <c:pt idx="29">
                  <c:v>9.3899999999999997E-2</c:v>
                </c:pt>
                <c:pt idx="30">
                  <c:v>9.2899999999999996E-2</c:v>
                </c:pt>
                <c:pt idx="31">
                  <c:v>9.1899999999999996E-2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EF-9947-9E8D-F5235838E5B3}"/>
            </c:ext>
          </c:extLst>
        </c:ser>
        <c:ser>
          <c:idx val="7"/>
          <c:order val="7"/>
          <c:tx>
            <c:strRef>
              <c:f>'ALL PLOTS'!$G$443</c:f>
              <c:strCache>
                <c:ptCount val="1"/>
                <c:pt idx="0">
                  <c:v>Wind — Onshore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PLOTS'!$H$443:$AM$443</c:f>
              <c:numCache>
                <c:formatCode>General</c:formatCode>
                <c:ptCount val="32"/>
                <c:pt idx="0">
                  <c:v>6.0299999999999999E-2</c:v>
                </c:pt>
                <c:pt idx="1">
                  <c:v>5.9700000000000003E-2</c:v>
                </c:pt>
                <c:pt idx="2">
                  <c:v>5.91E-2</c:v>
                </c:pt>
                <c:pt idx="3">
                  <c:v>5.8599999999999999E-2</c:v>
                </c:pt>
                <c:pt idx="4">
                  <c:v>5.8000000000000003E-2</c:v>
                </c:pt>
                <c:pt idx="5">
                  <c:v>5.7500000000000002E-2</c:v>
                </c:pt>
                <c:pt idx="6">
                  <c:v>5.6899999999999999E-2</c:v>
                </c:pt>
                <c:pt idx="7">
                  <c:v>5.6399999999999999E-2</c:v>
                </c:pt>
                <c:pt idx="8">
                  <c:v>5.5899999999999998E-2</c:v>
                </c:pt>
                <c:pt idx="9">
                  <c:v>5.5399999999999998E-2</c:v>
                </c:pt>
                <c:pt idx="10">
                  <c:v>5.4899999999999997E-2</c:v>
                </c:pt>
                <c:pt idx="11">
                  <c:v>5.45E-2</c:v>
                </c:pt>
                <c:pt idx="12">
                  <c:v>5.4199999999999998E-2</c:v>
                </c:pt>
                <c:pt idx="13">
                  <c:v>5.3999999999999999E-2</c:v>
                </c:pt>
                <c:pt idx="14">
                  <c:v>5.3800000000000001E-2</c:v>
                </c:pt>
                <c:pt idx="15">
                  <c:v>5.3600000000000002E-2</c:v>
                </c:pt>
                <c:pt idx="16">
                  <c:v>5.33E-2</c:v>
                </c:pt>
                <c:pt idx="17">
                  <c:v>5.3100000000000001E-2</c:v>
                </c:pt>
                <c:pt idx="18">
                  <c:v>5.2900000000000003E-2</c:v>
                </c:pt>
                <c:pt idx="19">
                  <c:v>5.2699999999999997E-2</c:v>
                </c:pt>
                <c:pt idx="20">
                  <c:v>5.2499999999999998E-2</c:v>
                </c:pt>
                <c:pt idx="21">
                  <c:v>5.2299999999999999E-2</c:v>
                </c:pt>
                <c:pt idx="22">
                  <c:v>5.21E-2</c:v>
                </c:pt>
                <c:pt idx="23">
                  <c:v>5.1900000000000002E-2</c:v>
                </c:pt>
                <c:pt idx="24">
                  <c:v>5.1700000000000003E-2</c:v>
                </c:pt>
                <c:pt idx="25">
                  <c:v>5.1499999999999997E-2</c:v>
                </c:pt>
                <c:pt idx="26">
                  <c:v>5.1299999999999998E-2</c:v>
                </c:pt>
                <c:pt idx="27">
                  <c:v>5.11E-2</c:v>
                </c:pt>
                <c:pt idx="28">
                  <c:v>5.0900000000000001E-2</c:v>
                </c:pt>
                <c:pt idx="29">
                  <c:v>5.0700000000000002E-2</c:v>
                </c:pt>
                <c:pt idx="30">
                  <c:v>5.0500000000000003E-2</c:v>
                </c:pt>
                <c:pt idx="31">
                  <c:v>5.0299999999999997E-2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EF-9947-9E8D-F5235838E5B3}"/>
            </c:ext>
          </c:extLst>
        </c:ser>
        <c:ser>
          <c:idx val="8"/>
          <c:order val="8"/>
          <c:tx>
            <c:strRef>
              <c:f>'ALL PLOTS'!$G$444</c:f>
              <c:strCache>
                <c:ptCount val="1"/>
                <c:pt idx="0">
                  <c:v>Wind — Offshore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PLOTS'!$H$444:$AM$444</c:f>
              <c:numCache>
                <c:formatCode>General</c:formatCode>
                <c:ptCount val="32"/>
                <c:pt idx="0">
                  <c:v>0.17269999999999999</c:v>
                </c:pt>
                <c:pt idx="1">
                  <c:v>0.16789999999999999</c:v>
                </c:pt>
                <c:pt idx="2">
                  <c:v>0.16320000000000001</c:v>
                </c:pt>
                <c:pt idx="3">
                  <c:v>0.1585</c:v>
                </c:pt>
                <c:pt idx="4">
                  <c:v>0.15379999999999999</c:v>
                </c:pt>
                <c:pt idx="5">
                  <c:v>0.1492</c:v>
                </c:pt>
                <c:pt idx="6">
                  <c:v>0.14460000000000001</c:v>
                </c:pt>
                <c:pt idx="7">
                  <c:v>0.14000000000000001</c:v>
                </c:pt>
                <c:pt idx="8">
                  <c:v>0.13539999999999999</c:v>
                </c:pt>
                <c:pt idx="9">
                  <c:v>0.13089999999999999</c:v>
                </c:pt>
                <c:pt idx="10">
                  <c:v>0.12640000000000001</c:v>
                </c:pt>
                <c:pt idx="11">
                  <c:v>0.12189999999999999</c:v>
                </c:pt>
                <c:pt idx="12">
                  <c:v>0.12089999999999999</c:v>
                </c:pt>
                <c:pt idx="13">
                  <c:v>0.11990000000000001</c:v>
                </c:pt>
                <c:pt idx="14">
                  <c:v>0.11890000000000001</c:v>
                </c:pt>
                <c:pt idx="15">
                  <c:v>0.1179</c:v>
                </c:pt>
                <c:pt idx="16">
                  <c:v>0.1169</c:v>
                </c:pt>
                <c:pt idx="17">
                  <c:v>0.1158</c:v>
                </c:pt>
                <c:pt idx="18">
                  <c:v>0.1148</c:v>
                </c:pt>
                <c:pt idx="19">
                  <c:v>0.1138</c:v>
                </c:pt>
                <c:pt idx="20">
                  <c:v>0.1128</c:v>
                </c:pt>
                <c:pt idx="21">
                  <c:v>0.1118</c:v>
                </c:pt>
                <c:pt idx="22">
                  <c:v>0.1108</c:v>
                </c:pt>
                <c:pt idx="23">
                  <c:v>0.1099</c:v>
                </c:pt>
                <c:pt idx="24">
                  <c:v>0.1089</c:v>
                </c:pt>
                <c:pt idx="25">
                  <c:v>0.1079</c:v>
                </c:pt>
                <c:pt idx="26">
                  <c:v>0.1069</c:v>
                </c:pt>
                <c:pt idx="27">
                  <c:v>0.10589999999999999</c:v>
                </c:pt>
                <c:pt idx="28">
                  <c:v>0.105</c:v>
                </c:pt>
                <c:pt idx="29">
                  <c:v>0.104</c:v>
                </c:pt>
                <c:pt idx="30">
                  <c:v>0.10299999999999999</c:v>
                </c:pt>
                <c:pt idx="31">
                  <c:v>0.1021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EF-9947-9E8D-F5235838E5B3}"/>
            </c:ext>
          </c:extLst>
        </c:ser>
        <c:ser>
          <c:idx val="9"/>
          <c:order val="9"/>
          <c:tx>
            <c:strRef>
              <c:f>'ALL PLOTS'!$G$445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PLOTS'!$H$445:$AM$445</c:f>
              <c:numCache>
                <c:formatCode>General</c:formatCode>
                <c:ptCount val="32"/>
                <c:pt idx="0">
                  <c:v>5.67E-2</c:v>
                </c:pt>
                <c:pt idx="1">
                  <c:v>5.6500000000000002E-2</c:v>
                </c:pt>
                <c:pt idx="2">
                  <c:v>5.6300000000000003E-2</c:v>
                </c:pt>
                <c:pt idx="3">
                  <c:v>5.6099999999999997E-2</c:v>
                </c:pt>
                <c:pt idx="4">
                  <c:v>5.5899999999999998E-2</c:v>
                </c:pt>
                <c:pt idx="5">
                  <c:v>5.5599999999999997E-2</c:v>
                </c:pt>
                <c:pt idx="6">
                  <c:v>5.5399999999999998E-2</c:v>
                </c:pt>
                <c:pt idx="7">
                  <c:v>5.5199999999999999E-2</c:v>
                </c:pt>
                <c:pt idx="8">
                  <c:v>5.5E-2</c:v>
                </c:pt>
                <c:pt idx="9">
                  <c:v>5.4800000000000001E-2</c:v>
                </c:pt>
                <c:pt idx="10">
                  <c:v>5.45E-2</c:v>
                </c:pt>
                <c:pt idx="11">
                  <c:v>5.4300000000000001E-2</c:v>
                </c:pt>
                <c:pt idx="12">
                  <c:v>5.3999999999999999E-2</c:v>
                </c:pt>
                <c:pt idx="13">
                  <c:v>5.3699999999999998E-2</c:v>
                </c:pt>
                <c:pt idx="14">
                  <c:v>5.3400000000000003E-2</c:v>
                </c:pt>
                <c:pt idx="15">
                  <c:v>5.3100000000000001E-2</c:v>
                </c:pt>
                <c:pt idx="16">
                  <c:v>5.28E-2</c:v>
                </c:pt>
                <c:pt idx="17">
                  <c:v>5.2499999999999998E-2</c:v>
                </c:pt>
                <c:pt idx="18">
                  <c:v>5.2200000000000003E-2</c:v>
                </c:pt>
                <c:pt idx="19">
                  <c:v>5.1900000000000002E-2</c:v>
                </c:pt>
                <c:pt idx="20">
                  <c:v>5.16E-2</c:v>
                </c:pt>
                <c:pt idx="21">
                  <c:v>5.1299999999999998E-2</c:v>
                </c:pt>
                <c:pt idx="22">
                  <c:v>5.0999999999999997E-2</c:v>
                </c:pt>
                <c:pt idx="23">
                  <c:v>5.0700000000000002E-2</c:v>
                </c:pt>
                <c:pt idx="24">
                  <c:v>5.04E-2</c:v>
                </c:pt>
                <c:pt idx="25">
                  <c:v>5.0099999999999999E-2</c:v>
                </c:pt>
                <c:pt idx="26">
                  <c:v>4.99E-2</c:v>
                </c:pt>
                <c:pt idx="27">
                  <c:v>4.9599999999999998E-2</c:v>
                </c:pt>
                <c:pt idx="28">
                  <c:v>4.9299999999999997E-2</c:v>
                </c:pt>
                <c:pt idx="29">
                  <c:v>4.9000000000000002E-2</c:v>
                </c:pt>
                <c:pt idx="30">
                  <c:v>4.87E-2</c:v>
                </c:pt>
                <c:pt idx="31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EF-9947-9E8D-F5235838E5B3}"/>
            </c:ext>
          </c:extLst>
        </c:ser>
        <c:ser>
          <c:idx val="11"/>
          <c:order val="10"/>
          <c:tx>
            <c:strRef>
              <c:f>'ALL PLOTS'!$G$446</c:f>
              <c:strCache>
                <c:ptCount val="1"/>
                <c:pt idx="0">
                  <c:v>Geothermal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PLOTS'!$H$446:$AM$446</c:f>
              <c:numCache>
                <c:formatCode>General</c:formatCode>
                <c:ptCount val="32"/>
                <c:pt idx="0">
                  <c:v>0.44190000000000002</c:v>
                </c:pt>
                <c:pt idx="1">
                  <c:v>0.4415</c:v>
                </c:pt>
                <c:pt idx="2">
                  <c:v>0.44119999999999998</c:v>
                </c:pt>
                <c:pt idx="3">
                  <c:v>0.44080000000000003</c:v>
                </c:pt>
                <c:pt idx="4">
                  <c:v>0.4405</c:v>
                </c:pt>
                <c:pt idx="5">
                  <c:v>0.44019999999999998</c:v>
                </c:pt>
                <c:pt idx="6">
                  <c:v>0.43980000000000002</c:v>
                </c:pt>
                <c:pt idx="7">
                  <c:v>0.4395</c:v>
                </c:pt>
                <c:pt idx="8">
                  <c:v>0.43909999999999999</c:v>
                </c:pt>
                <c:pt idx="9">
                  <c:v>0.43880000000000002</c:v>
                </c:pt>
                <c:pt idx="10">
                  <c:v>0.43840000000000001</c:v>
                </c:pt>
                <c:pt idx="11">
                  <c:v>0.43809999999999999</c:v>
                </c:pt>
                <c:pt idx="12">
                  <c:v>0.43780000000000002</c:v>
                </c:pt>
                <c:pt idx="13">
                  <c:v>0.43759999999999999</c:v>
                </c:pt>
                <c:pt idx="14">
                  <c:v>0.43730000000000002</c:v>
                </c:pt>
                <c:pt idx="15">
                  <c:v>0.437</c:v>
                </c:pt>
                <c:pt idx="16">
                  <c:v>0.43669999999999998</c:v>
                </c:pt>
                <c:pt idx="17">
                  <c:v>0.4365</c:v>
                </c:pt>
                <c:pt idx="18">
                  <c:v>0.43619999999999998</c:v>
                </c:pt>
                <c:pt idx="19">
                  <c:v>0.43590000000000001</c:v>
                </c:pt>
                <c:pt idx="20">
                  <c:v>0.43569999999999998</c:v>
                </c:pt>
                <c:pt idx="21">
                  <c:v>0.43540000000000001</c:v>
                </c:pt>
                <c:pt idx="22">
                  <c:v>0.43509999999999999</c:v>
                </c:pt>
                <c:pt idx="23">
                  <c:v>0.43480000000000002</c:v>
                </c:pt>
                <c:pt idx="24">
                  <c:v>0.43459999999999999</c:v>
                </c:pt>
                <c:pt idx="25">
                  <c:v>0.43430000000000002</c:v>
                </c:pt>
                <c:pt idx="26">
                  <c:v>0.434</c:v>
                </c:pt>
                <c:pt idx="27">
                  <c:v>0.43380000000000002</c:v>
                </c:pt>
                <c:pt idx="28">
                  <c:v>0.4335</c:v>
                </c:pt>
                <c:pt idx="29">
                  <c:v>0.43319999999999997</c:v>
                </c:pt>
                <c:pt idx="30">
                  <c:v>0.433</c:v>
                </c:pt>
                <c:pt idx="31">
                  <c:v>0.43269999999999997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EF-9947-9E8D-F5235838E5B3}"/>
            </c:ext>
          </c:extLst>
        </c:ser>
        <c:ser>
          <c:idx val="10"/>
          <c:order val="11"/>
          <c:tx>
            <c:strRef>
              <c:f>'ALL PLOTS'!$G$447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PLOTS'!$H$447:$AM$447</c:f>
              <c:numCache>
                <c:formatCode>General</c:formatCode>
                <c:ptCount val="32"/>
                <c:pt idx="0">
                  <c:v>9.5600000000000004E-2</c:v>
                </c:pt>
                <c:pt idx="1">
                  <c:v>9.5299999999999996E-2</c:v>
                </c:pt>
                <c:pt idx="2">
                  <c:v>9.5000000000000001E-2</c:v>
                </c:pt>
                <c:pt idx="3">
                  <c:v>9.4700000000000006E-2</c:v>
                </c:pt>
                <c:pt idx="4">
                  <c:v>9.4299999999999995E-2</c:v>
                </c:pt>
                <c:pt idx="5">
                  <c:v>9.4E-2</c:v>
                </c:pt>
                <c:pt idx="6">
                  <c:v>9.3700000000000006E-2</c:v>
                </c:pt>
                <c:pt idx="7">
                  <c:v>9.3399999999999997E-2</c:v>
                </c:pt>
                <c:pt idx="8">
                  <c:v>9.2999999999999999E-2</c:v>
                </c:pt>
                <c:pt idx="9">
                  <c:v>9.2700000000000005E-2</c:v>
                </c:pt>
                <c:pt idx="10">
                  <c:v>9.2399999999999996E-2</c:v>
                </c:pt>
                <c:pt idx="11">
                  <c:v>9.2100000000000001E-2</c:v>
                </c:pt>
                <c:pt idx="12">
                  <c:v>9.1800000000000007E-2</c:v>
                </c:pt>
                <c:pt idx="13">
                  <c:v>9.1600000000000001E-2</c:v>
                </c:pt>
                <c:pt idx="14">
                  <c:v>9.1399999999999995E-2</c:v>
                </c:pt>
                <c:pt idx="15">
                  <c:v>9.11E-2</c:v>
                </c:pt>
                <c:pt idx="16">
                  <c:v>9.0899999999999995E-2</c:v>
                </c:pt>
                <c:pt idx="17">
                  <c:v>9.0700000000000003E-2</c:v>
                </c:pt>
                <c:pt idx="18">
                  <c:v>9.0399999999999994E-2</c:v>
                </c:pt>
                <c:pt idx="19">
                  <c:v>9.0200000000000002E-2</c:v>
                </c:pt>
                <c:pt idx="20">
                  <c:v>0.09</c:v>
                </c:pt>
                <c:pt idx="21">
                  <c:v>8.9700000000000002E-2</c:v>
                </c:pt>
                <c:pt idx="22">
                  <c:v>8.9499999999999996E-2</c:v>
                </c:pt>
                <c:pt idx="23">
                  <c:v>8.9200000000000002E-2</c:v>
                </c:pt>
                <c:pt idx="24">
                  <c:v>8.8999999999999996E-2</c:v>
                </c:pt>
                <c:pt idx="25">
                  <c:v>8.8800000000000004E-2</c:v>
                </c:pt>
                <c:pt idx="26">
                  <c:v>8.8499999999999995E-2</c:v>
                </c:pt>
                <c:pt idx="27">
                  <c:v>8.8300000000000003E-2</c:v>
                </c:pt>
                <c:pt idx="28">
                  <c:v>8.8099999999999998E-2</c:v>
                </c:pt>
                <c:pt idx="29">
                  <c:v>8.7800000000000003E-2</c:v>
                </c:pt>
                <c:pt idx="30">
                  <c:v>8.7599999999999997E-2</c:v>
                </c:pt>
                <c:pt idx="31">
                  <c:v>8.7400000000000005E-2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EF-9947-9E8D-F5235838E5B3}"/>
            </c:ext>
          </c:extLst>
        </c:ser>
        <c:ser>
          <c:idx val="12"/>
          <c:order val="12"/>
          <c:tx>
            <c:strRef>
              <c:f>'ALL PLOTS'!$G$448</c:f>
              <c:strCache>
                <c:ptCount val="1"/>
                <c:pt idx="0">
                  <c:v>Hydro (Dams)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PLOTS'!$H$448:$AM$448</c:f>
              <c:numCache>
                <c:formatCode>General</c:formatCode>
                <c:ptCount val="32"/>
                <c:pt idx="0">
                  <c:v>6.4899999999999999E-2</c:v>
                </c:pt>
                <c:pt idx="1">
                  <c:v>6.4699999999999994E-2</c:v>
                </c:pt>
                <c:pt idx="2">
                  <c:v>6.4600000000000005E-2</c:v>
                </c:pt>
                <c:pt idx="3">
                  <c:v>6.4399999999999999E-2</c:v>
                </c:pt>
                <c:pt idx="4">
                  <c:v>6.4199999999999993E-2</c:v>
                </c:pt>
                <c:pt idx="5">
                  <c:v>6.4100000000000004E-2</c:v>
                </c:pt>
                <c:pt idx="6">
                  <c:v>6.3899999999999998E-2</c:v>
                </c:pt>
                <c:pt idx="7">
                  <c:v>6.3700000000000007E-2</c:v>
                </c:pt>
                <c:pt idx="8">
                  <c:v>6.3600000000000004E-2</c:v>
                </c:pt>
                <c:pt idx="9">
                  <c:v>6.3399999999999998E-2</c:v>
                </c:pt>
                <c:pt idx="10">
                  <c:v>6.3200000000000006E-2</c:v>
                </c:pt>
                <c:pt idx="11">
                  <c:v>6.3100000000000003E-2</c:v>
                </c:pt>
                <c:pt idx="12">
                  <c:v>6.3E-2</c:v>
                </c:pt>
                <c:pt idx="13">
                  <c:v>6.2799999999999995E-2</c:v>
                </c:pt>
                <c:pt idx="14">
                  <c:v>6.2700000000000006E-2</c:v>
                </c:pt>
                <c:pt idx="15">
                  <c:v>6.2600000000000003E-2</c:v>
                </c:pt>
                <c:pt idx="16">
                  <c:v>6.25E-2</c:v>
                </c:pt>
                <c:pt idx="17">
                  <c:v>6.2399999999999997E-2</c:v>
                </c:pt>
                <c:pt idx="18">
                  <c:v>6.2300000000000001E-2</c:v>
                </c:pt>
                <c:pt idx="19">
                  <c:v>6.2100000000000002E-2</c:v>
                </c:pt>
                <c:pt idx="20">
                  <c:v>6.2E-2</c:v>
                </c:pt>
                <c:pt idx="21">
                  <c:v>6.1899999999999997E-2</c:v>
                </c:pt>
                <c:pt idx="22">
                  <c:v>6.1800000000000001E-2</c:v>
                </c:pt>
                <c:pt idx="23">
                  <c:v>6.1699999999999998E-2</c:v>
                </c:pt>
                <c:pt idx="24">
                  <c:v>6.1600000000000002E-2</c:v>
                </c:pt>
                <c:pt idx="25">
                  <c:v>6.1400000000000003E-2</c:v>
                </c:pt>
                <c:pt idx="26">
                  <c:v>6.13E-2</c:v>
                </c:pt>
                <c:pt idx="27">
                  <c:v>6.1199999999999997E-2</c:v>
                </c:pt>
                <c:pt idx="28">
                  <c:v>6.1100000000000002E-2</c:v>
                </c:pt>
                <c:pt idx="29">
                  <c:v>6.0999999999999999E-2</c:v>
                </c:pt>
                <c:pt idx="30">
                  <c:v>6.08E-2</c:v>
                </c:pt>
                <c:pt idx="31">
                  <c:v>6.0699999999999997E-2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EF-9947-9E8D-F5235838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002719"/>
        <c:axId val="759764815"/>
      </c:lineChart>
      <c:catAx>
        <c:axId val="78200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5976481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759764815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LCOE</a:t>
                </a:r>
                <a:r>
                  <a:rPr lang="en-GB" baseline="0"/>
                  <a:t> </a:t>
                </a:r>
                <a:r>
                  <a:rPr lang="en-GB"/>
                  <a:t>(USD/kWh)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2002719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687634126637906E-3"/>
          <c:y val="0.73630813890368907"/>
          <c:w val="0.72901897200978694"/>
          <c:h val="0.25724698586189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'ALL PLOTS'!$G$452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PLOTS'!$H$452:$AM$452</c:f>
              <c:numCache>
                <c:formatCode>General</c:formatCode>
                <c:ptCount val="32"/>
                <c:pt idx="0">
                  <c:v>4241</c:v>
                </c:pt>
                <c:pt idx="1">
                  <c:v>4214.8999999999996</c:v>
                </c:pt>
                <c:pt idx="2">
                  <c:v>4188.8</c:v>
                </c:pt>
                <c:pt idx="3">
                  <c:v>4162.7</c:v>
                </c:pt>
                <c:pt idx="4">
                  <c:v>4136.6000000000004</c:v>
                </c:pt>
                <c:pt idx="5">
                  <c:v>4110.5</c:v>
                </c:pt>
                <c:pt idx="6">
                  <c:v>4084.5</c:v>
                </c:pt>
                <c:pt idx="7">
                  <c:v>4058.4</c:v>
                </c:pt>
                <c:pt idx="8">
                  <c:v>4032.3</c:v>
                </c:pt>
                <c:pt idx="9">
                  <c:v>4006.2</c:v>
                </c:pt>
                <c:pt idx="10">
                  <c:v>3980.1</c:v>
                </c:pt>
                <c:pt idx="11">
                  <c:v>3954</c:v>
                </c:pt>
                <c:pt idx="12">
                  <c:v>3951.7</c:v>
                </c:pt>
                <c:pt idx="13">
                  <c:v>3949.4</c:v>
                </c:pt>
                <c:pt idx="14">
                  <c:v>3947.1</c:v>
                </c:pt>
                <c:pt idx="15">
                  <c:v>3944.8</c:v>
                </c:pt>
                <c:pt idx="16">
                  <c:v>3942.5</c:v>
                </c:pt>
                <c:pt idx="17">
                  <c:v>3940.2</c:v>
                </c:pt>
                <c:pt idx="18">
                  <c:v>3937.9</c:v>
                </c:pt>
                <c:pt idx="19">
                  <c:v>3935.6</c:v>
                </c:pt>
                <c:pt idx="20">
                  <c:v>3933.3</c:v>
                </c:pt>
                <c:pt idx="21">
                  <c:v>3931</c:v>
                </c:pt>
                <c:pt idx="22">
                  <c:v>3928.7</c:v>
                </c:pt>
                <c:pt idx="23">
                  <c:v>3926.4</c:v>
                </c:pt>
                <c:pt idx="24">
                  <c:v>3924.1</c:v>
                </c:pt>
                <c:pt idx="25">
                  <c:v>3921.8</c:v>
                </c:pt>
                <c:pt idx="26">
                  <c:v>3919.5</c:v>
                </c:pt>
                <c:pt idx="27">
                  <c:v>3917.2</c:v>
                </c:pt>
                <c:pt idx="28">
                  <c:v>3914.9</c:v>
                </c:pt>
                <c:pt idx="29">
                  <c:v>3912.6</c:v>
                </c:pt>
                <c:pt idx="30">
                  <c:v>3910.3</c:v>
                </c:pt>
                <c:pt idx="31">
                  <c:v>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3-B947-B7EE-B3E3BB43733D}"/>
            </c:ext>
          </c:extLst>
        </c:ser>
        <c:ser>
          <c:idx val="2"/>
          <c:order val="1"/>
          <c:tx>
            <c:strRef>
              <c:f>'ALL PLOTS'!$G$453</c:f>
              <c:strCache>
                <c:ptCount val="1"/>
                <c:pt idx="0">
                  <c:v>Coal (with CCS)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PLOTS'!$H$453:$AM$453</c:f>
              <c:numCache>
                <c:formatCode>General</c:formatCode>
                <c:ptCount val="32"/>
                <c:pt idx="0">
                  <c:v>6049</c:v>
                </c:pt>
                <c:pt idx="1">
                  <c:v>6019.1</c:v>
                </c:pt>
                <c:pt idx="2">
                  <c:v>5989.2</c:v>
                </c:pt>
                <c:pt idx="3">
                  <c:v>5959.3</c:v>
                </c:pt>
                <c:pt idx="4">
                  <c:v>5929.4</c:v>
                </c:pt>
                <c:pt idx="5">
                  <c:v>5899.5</c:v>
                </c:pt>
                <c:pt idx="6">
                  <c:v>5869.5</c:v>
                </c:pt>
                <c:pt idx="7">
                  <c:v>5839.6</c:v>
                </c:pt>
                <c:pt idx="8">
                  <c:v>5809.7</c:v>
                </c:pt>
                <c:pt idx="9">
                  <c:v>5779.8</c:v>
                </c:pt>
                <c:pt idx="10">
                  <c:v>5749.9</c:v>
                </c:pt>
                <c:pt idx="11">
                  <c:v>5720</c:v>
                </c:pt>
                <c:pt idx="12">
                  <c:v>5713.9</c:v>
                </c:pt>
                <c:pt idx="13">
                  <c:v>5707.9</c:v>
                </c:pt>
                <c:pt idx="14">
                  <c:v>5701.8</c:v>
                </c:pt>
                <c:pt idx="15">
                  <c:v>5695.7</c:v>
                </c:pt>
                <c:pt idx="16">
                  <c:v>5689.6</c:v>
                </c:pt>
                <c:pt idx="17">
                  <c:v>5683.6</c:v>
                </c:pt>
                <c:pt idx="18">
                  <c:v>5677.5</c:v>
                </c:pt>
                <c:pt idx="19">
                  <c:v>5671.4</c:v>
                </c:pt>
                <c:pt idx="20">
                  <c:v>5665.3</c:v>
                </c:pt>
                <c:pt idx="21">
                  <c:v>5659.3</c:v>
                </c:pt>
                <c:pt idx="22">
                  <c:v>5653.2</c:v>
                </c:pt>
                <c:pt idx="23">
                  <c:v>5647.1</c:v>
                </c:pt>
                <c:pt idx="24">
                  <c:v>5641</c:v>
                </c:pt>
                <c:pt idx="25">
                  <c:v>5635</c:v>
                </c:pt>
                <c:pt idx="26">
                  <c:v>5628.9</c:v>
                </c:pt>
                <c:pt idx="27">
                  <c:v>5622.8</c:v>
                </c:pt>
                <c:pt idx="28">
                  <c:v>5616.7</c:v>
                </c:pt>
                <c:pt idx="29">
                  <c:v>5610.7</c:v>
                </c:pt>
                <c:pt idx="30">
                  <c:v>5604.6</c:v>
                </c:pt>
                <c:pt idx="31">
                  <c:v>5598.5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3-B947-B7EE-B3E3BB43733D}"/>
            </c:ext>
          </c:extLst>
        </c:ser>
        <c:ser>
          <c:idx val="3"/>
          <c:order val="2"/>
          <c:tx>
            <c:strRef>
              <c:f>'ALL PLOTS'!$G$454</c:f>
              <c:strCache>
                <c:ptCount val="1"/>
                <c:pt idx="0">
                  <c:v>Gas — 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PLOTS'!$H$454:$AM$454</c:f>
              <c:numCache>
                <c:formatCode>General</c:formatCode>
                <c:ptCount val="32"/>
                <c:pt idx="0">
                  <c:v>902</c:v>
                </c:pt>
                <c:pt idx="1">
                  <c:v>897.5</c:v>
                </c:pt>
                <c:pt idx="2">
                  <c:v>892.9</c:v>
                </c:pt>
                <c:pt idx="3">
                  <c:v>888.4</c:v>
                </c:pt>
                <c:pt idx="4">
                  <c:v>883.8</c:v>
                </c:pt>
                <c:pt idx="5">
                  <c:v>879.3</c:v>
                </c:pt>
                <c:pt idx="6">
                  <c:v>874.7</c:v>
                </c:pt>
                <c:pt idx="7">
                  <c:v>870.2</c:v>
                </c:pt>
                <c:pt idx="8">
                  <c:v>865.6</c:v>
                </c:pt>
                <c:pt idx="9">
                  <c:v>861.1</c:v>
                </c:pt>
                <c:pt idx="10">
                  <c:v>856.5</c:v>
                </c:pt>
                <c:pt idx="11">
                  <c:v>852</c:v>
                </c:pt>
                <c:pt idx="12">
                  <c:v>848.7</c:v>
                </c:pt>
                <c:pt idx="13">
                  <c:v>845.4</c:v>
                </c:pt>
                <c:pt idx="14">
                  <c:v>842.1</c:v>
                </c:pt>
                <c:pt idx="15">
                  <c:v>838.8</c:v>
                </c:pt>
                <c:pt idx="16">
                  <c:v>835.5</c:v>
                </c:pt>
                <c:pt idx="17">
                  <c:v>832.2</c:v>
                </c:pt>
                <c:pt idx="18">
                  <c:v>828.9</c:v>
                </c:pt>
                <c:pt idx="19">
                  <c:v>825.6</c:v>
                </c:pt>
                <c:pt idx="20">
                  <c:v>822.3</c:v>
                </c:pt>
                <c:pt idx="21">
                  <c:v>819</c:v>
                </c:pt>
                <c:pt idx="22">
                  <c:v>815.7</c:v>
                </c:pt>
                <c:pt idx="23">
                  <c:v>812.4</c:v>
                </c:pt>
                <c:pt idx="24">
                  <c:v>809.1</c:v>
                </c:pt>
                <c:pt idx="25">
                  <c:v>805.8</c:v>
                </c:pt>
                <c:pt idx="26">
                  <c:v>802.5</c:v>
                </c:pt>
                <c:pt idx="27">
                  <c:v>799.2</c:v>
                </c:pt>
                <c:pt idx="28">
                  <c:v>795.9</c:v>
                </c:pt>
                <c:pt idx="29">
                  <c:v>792.6</c:v>
                </c:pt>
                <c:pt idx="30">
                  <c:v>789.3</c:v>
                </c:pt>
                <c:pt idx="31">
                  <c:v>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3-B947-B7EE-B3E3BB43733D}"/>
            </c:ext>
          </c:extLst>
        </c:ser>
        <c:ser>
          <c:idx val="4"/>
          <c:order val="3"/>
          <c:tx>
            <c:strRef>
              <c:f>'ALL PLOTS'!$G$455</c:f>
              <c:strCache>
                <c:ptCount val="1"/>
                <c:pt idx="0">
                  <c:v>Gas — 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PLOTS'!$H$455:$AM$455</c:f>
              <c:numCache>
                <c:formatCode>General</c:formatCode>
                <c:ptCount val="32"/>
                <c:pt idx="0">
                  <c:v>1054</c:v>
                </c:pt>
                <c:pt idx="1">
                  <c:v>1049.2</c:v>
                </c:pt>
                <c:pt idx="2">
                  <c:v>1044.4000000000001</c:v>
                </c:pt>
                <c:pt idx="3">
                  <c:v>1039.5</c:v>
                </c:pt>
                <c:pt idx="4">
                  <c:v>1034.7</c:v>
                </c:pt>
                <c:pt idx="5">
                  <c:v>1029.9000000000001</c:v>
                </c:pt>
                <c:pt idx="6">
                  <c:v>1025.0999999999999</c:v>
                </c:pt>
                <c:pt idx="7">
                  <c:v>1020.3</c:v>
                </c:pt>
                <c:pt idx="8">
                  <c:v>1015.5</c:v>
                </c:pt>
                <c:pt idx="9">
                  <c:v>1010.6</c:v>
                </c:pt>
                <c:pt idx="10">
                  <c:v>1005.8</c:v>
                </c:pt>
                <c:pt idx="11">
                  <c:v>1001</c:v>
                </c:pt>
                <c:pt idx="12">
                  <c:v>997.3</c:v>
                </c:pt>
                <c:pt idx="13">
                  <c:v>993.6</c:v>
                </c:pt>
                <c:pt idx="14">
                  <c:v>989.9</c:v>
                </c:pt>
                <c:pt idx="15">
                  <c:v>986.2</c:v>
                </c:pt>
                <c:pt idx="16">
                  <c:v>982.5</c:v>
                </c:pt>
                <c:pt idx="17">
                  <c:v>978.8</c:v>
                </c:pt>
                <c:pt idx="18">
                  <c:v>975.1</c:v>
                </c:pt>
                <c:pt idx="19">
                  <c:v>971.4</c:v>
                </c:pt>
                <c:pt idx="20">
                  <c:v>967.7</c:v>
                </c:pt>
                <c:pt idx="21">
                  <c:v>964</c:v>
                </c:pt>
                <c:pt idx="22">
                  <c:v>960.3</c:v>
                </c:pt>
                <c:pt idx="23">
                  <c:v>956.6</c:v>
                </c:pt>
                <c:pt idx="24">
                  <c:v>952.9</c:v>
                </c:pt>
                <c:pt idx="25">
                  <c:v>949.2</c:v>
                </c:pt>
                <c:pt idx="26">
                  <c:v>945.5</c:v>
                </c:pt>
                <c:pt idx="27">
                  <c:v>941.8</c:v>
                </c:pt>
                <c:pt idx="28">
                  <c:v>938.1</c:v>
                </c:pt>
                <c:pt idx="29">
                  <c:v>934.4</c:v>
                </c:pt>
                <c:pt idx="30">
                  <c:v>930.7</c:v>
                </c:pt>
                <c:pt idx="31">
                  <c:v>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3-B947-B7EE-B3E3BB43733D}"/>
            </c:ext>
          </c:extLst>
        </c:ser>
        <c:ser>
          <c:idx val="5"/>
          <c:order val="4"/>
          <c:tx>
            <c:strRef>
              <c:f>'ALL PLOTS'!$G$456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PLOTS'!$H$456:$AM$456</c:f>
              <c:numCache>
                <c:formatCode>General</c:formatCode>
                <c:ptCount val="32"/>
                <c:pt idx="0">
                  <c:v>2201</c:v>
                </c:pt>
                <c:pt idx="1">
                  <c:v>2181.9</c:v>
                </c:pt>
                <c:pt idx="2">
                  <c:v>2162.8000000000002</c:v>
                </c:pt>
                <c:pt idx="3">
                  <c:v>2143.6999999999998</c:v>
                </c:pt>
                <c:pt idx="4">
                  <c:v>2124.6</c:v>
                </c:pt>
                <c:pt idx="5">
                  <c:v>2105.5</c:v>
                </c:pt>
                <c:pt idx="6">
                  <c:v>2086.5</c:v>
                </c:pt>
                <c:pt idx="7">
                  <c:v>2067.4</c:v>
                </c:pt>
                <c:pt idx="8">
                  <c:v>2048.3000000000002</c:v>
                </c:pt>
                <c:pt idx="9">
                  <c:v>2029.2</c:v>
                </c:pt>
                <c:pt idx="10">
                  <c:v>2010.1</c:v>
                </c:pt>
                <c:pt idx="11">
                  <c:v>1991</c:v>
                </c:pt>
                <c:pt idx="12">
                  <c:v>1976.3</c:v>
                </c:pt>
                <c:pt idx="13">
                  <c:v>1961.6</c:v>
                </c:pt>
                <c:pt idx="14">
                  <c:v>1946.9</c:v>
                </c:pt>
                <c:pt idx="15">
                  <c:v>1932.2</c:v>
                </c:pt>
                <c:pt idx="16">
                  <c:v>1917.5</c:v>
                </c:pt>
                <c:pt idx="17">
                  <c:v>1902.8</c:v>
                </c:pt>
                <c:pt idx="18">
                  <c:v>1888.1</c:v>
                </c:pt>
                <c:pt idx="19">
                  <c:v>1873.4</c:v>
                </c:pt>
                <c:pt idx="20">
                  <c:v>1858.7</c:v>
                </c:pt>
                <c:pt idx="21">
                  <c:v>1844</c:v>
                </c:pt>
                <c:pt idx="22">
                  <c:v>1829.3</c:v>
                </c:pt>
                <c:pt idx="23">
                  <c:v>1814.6</c:v>
                </c:pt>
                <c:pt idx="24">
                  <c:v>1799.9</c:v>
                </c:pt>
                <c:pt idx="25">
                  <c:v>1785.2</c:v>
                </c:pt>
                <c:pt idx="26">
                  <c:v>1770.5</c:v>
                </c:pt>
                <c:pt idx="27">
                  <c:v>1755.8</c:v>
                </c:pt>
                <c:pt idx="28">
                  <c:v>1741.1</c:v>
                </c:pt>
                <c:pt idx="29">
                  <c:v>1726.4</c:v>
                </c:pt>
                <c:pt idx="30">
                  <c:v>1711.7</c:v>
                </c:pt>
                <c:pt idx="31">
                  <c:v>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3-B947-B7EE-B3E3BB43733D}"/>
            </c:ext>
          </c:extLst>
        </c:ser>
        <c:ser>
          <c:idx val="6"/>
          <c:order val="5"/>
          <c:tx>
            <c:strRef>
              <c:f>'ALL PLOTS'!$G$457</c:f>
              <c:strCache>
                <c:ptCount val="1"/>
                <c:pt idx="0">
                  <c:v>Solar — PV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PLOTS'!$H$457:$AM$457</c:f>
              <c:numCache>
                <c:formatCode>General</c:formatCode>
                <c:ptCount val="32"/>
                <c:pt idx="0">
                  <c:v>1778</c:v>
                </c:pt>
                <c:pt idx="1">
                  <c:v>1691</c:v>
                </c:pt>
                <c:pt idx="2">
                  <c:v>1604</c:v>
                </c:pt>
                <c:pt idx="3">
                  <c:v>1517</c:v>
                </c:pt>
                <c:pt idx="4">
                  <c:v>1430</c:v>
                </c:pt>
                <c:pt idx="5">
                  <c:v>1343</c:v>
                </c:pt>
                <c:pt idx="6">
                  <c:v>1256</c:v>
                </c:pt>
                <c:pt idx="7">
                  <c:v>1169</c:v>
                </c:pt>
                <c:pt idx="8">
                  <c:v>1082</c:v>
                </c:pt>
                <c:pt idx="9">
                  <c:v>995</c:v>
                </c:pt>
                <c:pt idx="10">
                  <c:v>908</c:v>
                </c:pt>
                <c:pt idx="11">
                  <c:v>821</c:v>
                </c:pt>
                <c:pt idx="12">
                  <c:v>813.4</c:v>
                </c:pt>
                <c:pt idx="13">
                  <c:v>805.8</c:v>
                </c:pt>
                <c:pt idx="14">
                  <c:v>798.2</c:v>
                </c:pt>
                <c:pt idx="15">
                  <c:v>790.6</c:v>
                </c:pt>
                <c:pt idx="16">
                  <c:v>783</c:v>
                </c:pt>
                <c:pt idx="17">
                  <c:v>775.4</c:v>
                </c:pt>
                <c:pt idx="18">
                  <c:v>767.8</c:v>
                </c:pt>
                <c:pt idx="19">
                  <c:v>760.2</c:v>
                </c:pt>
                <c:pt idx="20">
                  <c:v>752.6</c:v>
                </c:pt>
                <c:pt idx="21">
                  <c:v>745</c:v>
                </c:pt>
                <c:pt idx="22">
                  <c:v>737.4</c:v>
                </c:pt>
                <c:pt idx="23">
                  <c:v>729.8</c:v>
                </c:pt>
                <c:pt idx="24">
                  <c:v>722.2</c:v>
                </c:pt>
                <c:pt idx="25">
                  <c:v>714.6</c:v>
                </c:pt>
                <c:pt idx="26">
                  <c:v>707</c:v>
                </c:pt>
                <c:pt idx="27">
                  <c:v>699.4</c:v>
                </c:pt>
                <c:pt idx="28">
                  <c:v>691.8</c:v>
                </c:pt>
                <c:pt idx="29">
                  <c:v>684.2</c:v>
                </c:pt>
                <c:pt idx="30">
                  <c:v>676.6</c:v>
                </c:pt>
                <c:pt idx="31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D3-B947-B7EE-B3E3BB43733D}"/>
            </c:ext>
          </c:extLst>
        </c:ser>
        <c:ser>
          <c:idx val="7"/>
          <c:order val="6"/>
          <c:tx>
            <c:strRef>
              <c:f>'ALL PLOTS'!$G$458</c:f>
              <c:strCache>
                <c:ptCount val="1"/>
                <c:pt idx="0">
                  <c:v>Solar — CSP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PLOTS'!$H$458:$AM$458</c:f>
              <c:numCache>
                <c:formatCode>General</c:formatCode>
                <c:ptCount val="32"/>
                <c:pt idx="0">
                  <c:v>7872</c:v>
                </c:pt>
                <c:pt idx="1">
                  <c:v>7684.2</c:v>
                </c:pt>
                <c:pt idx="2">
                  <c:v>7496.4</c:v>
                </c:pt>
                <c:pt idx="3">
                  <c:v>7308.5</c:v>
                </c:pt>
                <c:pt idx="4">
                  <c:v>7120.7</c:v>
                </c:pt>
                <c:pt idx="5">
                  <c:v>6932.9</c:v>
                </c:pt>
                <c:pt idx="6">
                  <c:v>6745.1</c:v>
                </c:pt>
                <c:pt idx="7">
                  <c:v>6557.3</c:v>
                </c:pt>
                <c:pt idx="8">
                  <c:v>6369.5</c:v>
                </c:pt>
                <c:pt idx="9">
                  <c:v>6181.6</c:v>
                </c:pt>
                <c:pt idx="10">
                  <c:v>5993.8</c:v>
                </c:pt>
                <c:pt idx="11">
                  <c:v>5806</c:v>
                </c:pt>
                <c:pt idx="12">
                  <c:v>5748</c:v>
                </c:pt>
                <c:pt idx="13">
                  <c:v>5689.9</c:v>
                </c:pt>
                <c:pt idx="14">
                  <c:v>5631.9</c:v>
                </c:pt>
                <c:pt idx="15">
                  <c:v>5573.8</c:v>
                </c:pt>
                <c:pt idx="16">
                  <c:v>5515.8</c:v>
                </c:pt>
                <c:pt idx="17">
                  <c:v>5457.7</c:v>
                </c:pt>
                <c:pt idx="18">
                  <c:v>5399.7</c:v>
                </c:pt>
                <c:pt idx="19">
                  <c:v>5341.6</c:v>
                </c:pt>
                <c:pt idx="20">
                  <c:v>5283.6</c:v>
                </c:pt>
                <c:pt idx="21">
                  <c:v>5225.5</c:v>
                </c:pt>
                <c:pt idx="22">
                  <c:v>5167.5</c:v>
                </c:pt>
                <c:pt idx="23">
                  <c:v>5109.3999999999996</c:v>
                </c:pt>
                <c:pt idx="24">
                  <c:v>5051.3999999999996</c:v>
                </c:pt>
                <c:pt idx="25">
                  <c:v>4993.3</c:v>
                </c:pt>
                <c:pt idx="26">
                  <c:v>4935.3</c:v>
                </c:pt>
                <c:pt idx="27">
                  <c:v>4877.2</c:v>
                </c:pt>
                <c:pt idx="28">
                  <c:v>4819.2</c:v>
                </c:pt>
                <c:pt idx="29">
                  <c:v>4761.1000000000004</c:v>
                </c:pt>
                <c:pt idx="30">
                  <c:v>4703.1000000000004</c:v>
                </c:pt>
                <c:pt idx="31">
                  <c:v>4645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D3-B947-B7EE-B3E3BB43733D}"/>
            </c:ext>
          </c:extLst>
        </c:ser>
        <c:ser>
          <c:idx val="8"/>
          <c:order val="7"/>
          <c:tx>
            <c:strRef>
              <c:f>'ALL PLOTS'!$G$459</c:f>
              <c:strCache>
                <c:ptCount val="1"/>
                <c:pt idx="0">
                  <c:v>Wind — Onshore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PLOTS'!$H$459:$AM$459</c:f>
              <c:numCache>
                <c:formatCode>General</c:formatCode>
                <c:ptCount val="32"/>
                <c:pt idx="0">
                  <c:v>1640</c:v>
                </c:pt>
                <c:pt idx="1">
                  <c:v>1643.5</c:v>
                </c:pt>
                <c:pt idx="2">
                  <c:v>1647.1</c:v>
                </c:pt>
                <c:pt idx="3">
                  <c:v>1650.6</c:v>
                </c:pt>
                <c:pt idx="4">
                  <c:v>1654.2</c:v>
                </c:pt>
                <c:pt idx="5">
                  <c:v>1657.7</c:v>
                </c:pt>
                <c:pt idx="6">
                  <c:v>1661.3</c:v>
                </c:pt>
                <c:pt idx="7">
                  <c:v>1664.8</c:v>
                </c:pt>
                <c:pt idx="8">
                  <c:v>1668.4</c:v>
                </c:pt>
                <c:pt idx="9">
                  <c:v>1671.9</c:v>
                </c:pt>
                <c:pt idx="10">
                  <c:v>1675.5</c:v>
                </c:pt>
                <c:pt idx="11">
                  <c:v>1679</c:v>
                </c:pt>
                <c:pt idx="12">
                  <c:v>1682.8</c:v>
                </c:pt>
                <c:pt idx="13">
                  <c:v>1686.6</c:v>
                </c:pt>
                <c:pt idx="14">
                  <c:v>1690.3</c:v>
                </c:pt>
                <c:pt idx="15">
                  <c:v>1694.1</c:v>
                </c:pt>
                <c:pt idx="16">
                  <c:v>1697.9</c:v>
                </c:pt>
                <c:pt idx="17">
                  <c:v>1701.7</c:v>
                </c:pt>
                <c:pt idx="18">
                  <c:v>1705.4</c:v>
                </c:pt>
                <c:pt idx="19">
                  <c:v>1709.2</c:v>
                </c:pt>
                <c:pt idx="20">
                  <c:v>1713</c:v>
                </c:pt>
                <c:pt idx="21">
                  <c:v>1716.8</c:v>
                </c:pt>
                <c:pt idx="22">
                  <c:v>1720.5</c:v>
                </c:pt>
                <c:pt idx="23">
                  <c:v>1724.3</c:v>
                </c:pt>
                <c:pt idx="24">
                  <c:v>1728.1</c:v>
                </c:pt>
                <c:pt idx="25">
                  <c:v>1731.9</c:v>
                </c:pt>
                <c:pt idx="26">
                  <c:v>1735.6</c:v>
                </c:pt>
                <c:pt idx="27">
                  <c:v>1739.4</c:v>
                </c:pt>
                <c:pt idx="28">
                  <c:v>1743.2</c:v>
                </c:pt>
                <c:pt idx="29">
                  <c:v>1747</c:v>
                </c:pt>
                <c:pt idx="30">
                  <c:v>1750.7</c:v>
                </c:pt>
                <c:pt idx="31">
                  <c:v>1754.5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D3-B947-B7EE-B3E3BB43733D}"/>
            </c:ext>
          </c:extLst>
        </c:ser>
        <c:ser>
          <c:idx val="0"/>
          <c:order val="8"/>
          <c:tx>
            <c:strRef>
              <c:f>'ALL PLOTS'!$G$460</c:f>
              <c:strCache>
                <c:ptCount val="1"/>
                <c:pt idx="0">
                  <c:v>Wind — Offshore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PLOTS'!$H$460:$AM$460</c:f>
              <c:numCache>
                <c:formatCode>General</c:formatCode>
                <c:ptCount val="32"/>
                <c:pt idx="0">
                  <c:v>6002</c:v>
                </c:pt>
                <c:pt idx="1">
                  <c:v>5841.6</c:v>
                </c:pt>
                <c:pt idx="2">
                  <c:v>5681.3</c:v>
                </c:pt>
                <c:pt idx="3">
                  <c:v>5520.9</c:v>
                </c:pt>
                <c:pt idx="4">
                  <c:v>5360.5</c:v>
                </c:pt>
                <c:pt idx="5">
                  <c:v>5200.2</c:v>
                </c:pt>
                <c:pt idx="6">
                  <c:v>5039.8</c:v>
                </c:pt>
                <c:pt idx="7">
                  <c:v>4879.5</c:v>
                </c:pt>
                <c:pt idx="8">
                  <c:v>4719.1000000000004</c:v>
                </c:pt>
                <c:pt idx="9">
                  <c:v>4558.7</c:v>
                </c:pt>
                <c:pt idx="10">
                  <c:v>4398.3999999999996</c:v>
                </c:pt>
                <c:pt idx="11">
                  <c:v>4238</c:v>
                </c:pt>
                <c:pt idx="12">
                  <c:v>4206.1000000000004</c:v>
                </c:pt>
                <c:pt idx="13">
                  <c:v>4174.1000000000004</c:v>
                </c:pt>
                <c:pt idx="14">
                  <c:v>4142.2</c:v>
                </c:pt>
                <c:pt idx="15">
                  <c:v>4110.2</c:v>
                </c:pt>
                <c:pt idx="16">
                  <c:v>4078.3</c:v>
                </c:pt>
                <c:pt idx="17">
                  <c:v>4046.3</c:v>
                </c:pt>
                <c:pt idx="18">
                  <c:v>4014.4</c:v>
                </c:pt>
                <c:pt idx="19">
                  <c:v>3982.4</c:v>
                </c:pt>
                <c:pt idx="20">
                  <c:v>3950.5</c:v>
                </c:pt>
                <c:pt idx="21">
                  <c:v>3918.5</c:v>
                </c:pt>
                <c:pt idx="22">
                  <c:v>3886.6</c:v>
                </c:pt>
                <c:pt idx="23">
                  <c:v>3854.6</c:v>
                </c:pt>
                <c:pt idx="24">
                  <c:v>3822.7</c:v>
                </c:pt>
                <c:pt idx="25">
                  <c:v>3790.7</c:v>
                </c:pt>
                <c:pt idx="26">
                  <c:v>3758.8</c:v>
                </c:pt>
                <c:pt idx="27">
                  <c:v>3726.8</c:v>
                </c:pt>
                <c:pt idx="28">
                  <c:v>3694.9</c:v>
                </c:pt>
                <c:pt idx="29">
                  <c:v>3662.9</c:v>
                </c:pt>
                <c:pt idx="30">
                  <c:v>3631</c:v>
                </c:pt>
                <c:pt idx="31">
                  <c:v>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D3-B947-B7EE-B3E3BB43733D}"/>
            </c:ext>
          </c:extLst>
        </c:ser>
        <c:ser>
          <c:idx val="9"/>
          <c:order val="9"/>
          <c:tx>
            <c:strRef>
              <c:f>'ALL PLOTS'!$G$461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PLOTS'!$H$461:$AM$461</c:f>
              <c:numCache>
                <c:formatCode>General</c:formatCode>
                <c:ptCount val="32"/>
                <c:pt idx="0">
                  <c:v>6158</c:v>
                </c:pt>
                <c:pt idx="1">
                  <c:v>6133.4</c:v>
                </c:pt>
                <c:pt idx="2">
                  <c:v>6108.7</c:v>
                </c:pt>
                <c:pt idx="3">
                  <c:v>6084.1</c:v>
                </c:pt>
                <c:pt idx="4">
                  <c:v>6059.5</c:v>
                </c:pt>
                <c:pt idx="5">
                  <c:v>6034.8</c:v>
                </c:pt>
                <c:pt idx="6">
                  <c:v>6010.2</c:v>
                </c:pt>
                <c:pt idx="7">
                  <c:v>5985.5</c:v>
                </c:pt>
                <c:pt idx="8">
                  <c:v>5960.9</c:v>
                </c:pt>
                <c:pt idx="9">
                  <c:v>5936.3</c:v>
                </c:pt>
                <c:pt idx="10">
                  <c:v>5911.6</c:v>
                </c:pt>
                <c:pt idx="11">
                  <c:v>5887</c:v>
                </c:pt>
                <c:pt idx="12">
                  <c:v>5853.2</c:v>
                </c:pt>
                <c:pt idx="13">
                  <c:v>5819.4</c:v>
                </c:pt>
                <c:pt idx="14">
                  <c:v>5785.6</c:v>
                </c:pt>
                <c:pt idx="15">
                  <c:v>5751.8</c:v>
                </c:pt>
                <c:pt idx="16">
                  <c:v>5718</c:v>
                </c:pt>
                <c:pt idx="17">
                  <c:v>5684.2</c:v>
                </c:pt>
                <c:pt idx="18">
                  <c:v>5650.4</c:v>
                </c:pt>
                <c:pt idx="19">
                  <c:v>5616.6</c:v>
                </c:pt>
                <c:pt idx="20">
                  <c:v>5582.8</c:v>
                </c:pt>
                <c:pt idx="21">
                  <c:v>5549</c:v>
                </c:pt>
                <c:pt idx="22">
                  <c:v>5515.2</c:v>
                </c:pt>
                <c:pt idx="23">
                  <c:v>5481.4</c:v>
                </c:pt>
                <c:pt idx="24">
                  <c:v>5447.6</c:v>
                </c:pt>
                <c:pt idx="25">
                  <c:v>5413.8</c:v>
                </c:pt>
                <c:pt idx="26">
                  <c:v>5380</c:v>
                </c:pt>
                <c:pt idx="27">
                  <c:v>5346.2</c:v>
                </c:pt>
                <c:pt idx="28">
                  <c:v>5312.4</c:v>
                </c:pt>
                <c:pt idx="29">
                  <c:v>5278.6</c:v>
                </c:pt>
                <c:pt idx="30">
                  <c:v>5244.8</c:v>
                </c:pt>
                <c:pt idx="31">
                  <c:v>5211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D3-B947-B7EE-B3E3BB43733D}"/>
            </c:ext>
          </c:extLst>
        </c:ser>
        <c:ser>
          <c:idx val="10"/>
          <c:order val="10"/>
          <c:tx>
            <c:strRef>
              <c:f>'ALL PLOTS'!$G$462</c:f>
              <c:strCache>
                <c:ptCount val="1"/>
                <c:pt idx="0">
                  <c:v>Geothermal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PLOTS'!$H$462:$AM$462</c:f>
              <c:numCache>
                <c:formatCode>General</c:formatCode>
                <c:ptCount val="32"/>
                <c:pt idx="0">
                  <c:v>9400</c:v>
                </c:pt>
                <c:pt idx="1">
                  <c:v>9370.1</c:v>
                </c:pt>
                <c:pt idx="2">
                  <c:v>9340.2999999999993</c:v>
                </c:pt>
                <c:pt idx="3">
                  <c:v>9310.4</c:v>
                </c:pt>
                <c:pt idx="4">
                  <c:v>9280.5</c:v>
                </c:pt>
                <c:pt idx="5">
                  <c:v>9250.7000000000007</c:v>
                </c:pt>
                <c:pt idx="6">
                  <c:v>9220.7999999999993</c:v>
                </c:pt>
                <c:pt idx="7">
                  <c:v>9191</c:v>
                </c:pt>
                <c:pt idx="8">
                  <c:v>9161.1</c:v>
                </c:pt>
                <c:pt idx="9">
                  <c:v>9131.2000000000007</c:v>
                </c:pt>
                <c:pt idx="10">
                  <c:v>9101.4</c:v>
                </c:pt>
                <c:pt idx="11">
                  <c:v>9071.5</c:v>
                </c:pt>
                <c:pt idx="12">
                  <c:v>9048</c:v>
                </c:pt>
                <c:pt idx="13">
                  <c:v>9024.5</c:v>
                </c:pt>
                <c:pt idx="14">
                  <c:v>9001</c:v>
                </c:pt>
                <c:pt idx="15">
                  <c:v>8977.5</c:v>
                </c:pt>
                <c:pt idx="16">
                  <c:v>8954</c:v>
                </c:pt>
                <c:pt idx="17">
                  <c:v>8930.5</c:v>
                </c:pt>
                <c:pt idx="18">
                  <c:v>8907</c:v>
                </c:pt>
                <c:pt idx="19">
                  <c:v>8883.5</c:v>
                </c:pt>
                <c:pt idx="20">
                  <c:v>8860</c:v>
                </c:pt>
                <c:pt idx="21">
                  <c:v>8836.5</c:v>
                </c:pt>
                <c:pt idx="22">
                  <c:v>8813</c:v>
                </c:pt>
                <c:pt idx="23">
                  <c:v>8789.5</c:v>
                </c:pt>
                <c:pt idx="24">
                  <c:v>8766</c:v>
                </c:pt>
                <c:pt idx="25">
                  <c:v>8742.5</c:v>
                </c:pt>
                <c:pt idx="26">
                  <c:v>8719</c:v>
                </c:pt>
                <c:pt idx="27">
                  <c:v>8695.5</c:v>
                </c:pt>
                <c:pt idx="28">
                  <c:v>8672</c:v>
                </c:pt>
                <c:pt idx="29">
                  <c:v>8648.5</c:v>
                </c:pt>
                <c:pt idx="30">
                  <c:v>8625</c:v>
                </c:pt>
                <c:pt idx="31">
                  <c:v>8601.5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D3-B947-B7EE-B3E3BB43733D}"/>
            </c:ext>
          </c:extLst>
        </c:ser>
        <c:ser>
          <c:idx val="11"/>
          <c:order val="11"/>
          <c:tx>
            <c:strRef>
              <c:f>'ALL PLOTS'!$G$463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PLOTS'!$H$463:$AM$463</c:f>
              <c:numCache>
                <c:formatCode>General</c:formatCode>
                <c:ptCount val="32"/>
                <c:pt idx="0">
                  <c:v>4035</c:v>
                </c:pt>
                <c:pt idx="1">
                  <c:v>4017.7</c:v>
                </c:pt>
                <c:pt idx="2">
                  <c:v>4000.4</c:v>
                </c:pt>
                <c:pt idx="3">
                  <c:v>3983</c:v>
                </c:pt>
                <c:pt idx="4">
                  <c:v>3965.7</c:v>
                </c:pt>
                <c:pt idx="5">
                  <c:v>3948.4</c:v>
                </c:pt>
                <c:pt idx="6">
                  <c:v>3931.1</c:v>
                </c:pt>
                <c:pt idx="7">
                  <c:v>3913.8</c:v>
                </c:pt>
                <c:pt idx="8">
                  <c:v>3896.5</c:v>
                </c:pt>
                <c:pt idx="9">
                  <c:v>3879.1</c:v>
                </c:pt>
                <c:pt idx="10">
                  <c:v>3861.8</c:v>
                </c:pt>
                <c:pt idx="11">
                  <c:v>3844.5</c:v>
                </c:pt>
                <c:pt idx="12">
                  <c:v>3831.1</c:v>
                </c:pt>
                <c:pt idx="13">
                  <c:v>3817.6</c:v>
                </c:pt>
                <c:pt idx="14">
                  <c:v>3804.2</c:v>
                </c:pt>
                <c:pt idx="15">
                  <c:v>3790.7</c:v>
                </c:pt>
                <c:pt idx="16">
                  <c:v>3777.3</c:v>
                </c:pt>
                <c:pt idx="17">
                  <c:v>3763.8</c:v>
                </c:pt>
                <c:pt idx="18">
                  <c:v>3750.4</c:v>
                </c:pt>
                <c:pt idx="19">
                  <c:v>3736.9</c:v>
                </c:pt>
                <c:pt idx="20">
                  <c:v>3723.5</c:v>
                </c:pt>
                <c:pt idx="21">
                  <c:v>3710</c:v>
                </c:pt>
                <c:pt idx="22">
                  <c:v>3696.6</c:v>
                </c:pt>
                <c:pt idx="23">
                  <c:v>3683.1</c:v>
                </c:pt>
                <c:pt idx="24">
                  <c:v>3669.7</c:v>
                </c:pt>
                <c:pt idx="25">
                  <c:v>3656.2</c:v>
                </c:pt>
                <c:pt idx="26">
                  <c:v>3642.8</c:v>
                </c:pt>
                <c:pt idx="27">
                  <c:v>3629.3</c:v>
                </c:pt>
                <c:pt idx="28">
                  <c:v>3615.9</c:v>
                </c:pt>
                <c:pt idx="29">
                  <c:v>3602.4</c:v>
                </c:pt>
                <c:pt idx="30">
                  <c:v>3589</c:v>
                </c:pt>
                <c:pt idx="31">
                  <c:v>3575.5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D3-B947-B7EE-B3E3BB43733D}"/>
            </c:ext>
          </c:extLst>
        </c:ser>
        <c:ser>
          <c:idx val="12"/>
          <c:order val="12"/>
          <c:tx>
            <c:strRef>
              <c:f>'ALL PLOTS'!$G$464</c:f>
              <c:strCache>
                <c:ptCount val="1"/>
                <c:pt idx="0">
                  <c:v>Hydro (Dams)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PLOTS'!$H$464:$AM$464</c:f>
              <c:numCache>
                <c:formatCode>General</c:formatCode>
                <c:ptCount val="32"/>
                <c:pt idx="0">
                  <c:v>5691.5</c:v>
                </c:pt>
                <c:pt idx="1">
                  <c:v>5678.8</c:v>
                </c:pt>
                <c:pt idx="2">
                  <c:v>5666</c:v>
                </c:pt>
                <c:pt idx="3">
                  <c:v>5653.3</c:v>
                </c:pt>
                <c:pt idx="4">
                  <c:v>5640.6</c:v>
                </c:pt>
                <c:pt idx="5">
                  <c:v>5627.9</c:v>
                </c:pt>
                <c:pt idx="6">
                  <c:v>5615.1</c:v>
                </c:pt>
                <c:pt idx="7">
                  <c:v>5602.4</c:v>
                </c:pt>
                <c:pt idx="8">
                  <c:v>5589.7</c:v>
                </c:pt>
                <c:pt idx="9">
                  <c:v>5577</c:v>
                </c:pt>
                <c:pt idx="10">
                  <c:v>5564.2</c:v>
                </c:pt>
                <c:pt idx="11">
                  <c:v>5551.5</c:v>
                </c:pt>
                <c:pt idx="12">
                  <c:v>5542.6</c:v>
                </c:pt>
                <c:pt idx="13">
                  <c:v>5533.7</c:v>
                </c:pt>
                <c:pt idx="14">
                  <c:v>5524.8</c:v>
                </c:pt>
                <c:pt idx="15">
                  <c:v>5515.9</c:v>
                </c:pt>
                <c:pt idx="16">
                  <c:v>5507</c:v>
                </c:pt>
                <c:pt idx="17">
                  <c:v>5498.1</c:v>
                </c:pt>
                <c:pt idx="18">
                  <c:v>5489.2</c:v>
                </c:pt>
                <c:pt idx="19">
                  <c:v>5480.3</c:v>
                </c:pt>
                <c:pt idx="20">
                  <c:v>5471.4</c:v>
                </c:pt>
                <c:pt idx="21">
                  <c:v>5462.5</c:v>
                </c:pt>
                <c:pt idx="22">
                  <c:v>5453.6</c:v>
                </c:pt>
                <c:pt idx="23">
                  <c:v>5444.7</c:v>
                </c:pt>
                <c:pt idx="24">
                  <c:v>5435.8</c:v>
                </c:pt>
                <c:pt idx="25">
                  <c:v>5426.9</c:v>
                </c:pt>
                <c:pt idx="26">
                  <c:v>5418</c:v>
                </c:pt>
                <c:pt idx="27">
                  <c:v>5409.1</c:v>
                </c:pt>
                <c:pt idx="28">
                  <c:v>5400.2</c:v>
                </c:pt>
                <c:pt idx="29">
                  <c:v>5391.3</c:v>
                </c:pt>
                <c:pt idx="30">
                  <c:v>5382.4</c:v>
                </c:pt>
                <c:pt idx="31">
                  <c:v>5373.5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D3-B947-B7EE-B3E3BB437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684335"/>
        <c:axId val="786389135"/>
      </c:lineChart>
      <c:catAx>
        <c:axId val="78068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6389135"/>
        <c:crosses val="autoZero"/>
        <c:auto val="1"/>
        <c:lblAlgn val="ctr"/>
        <c:lblOffset val="100"/>
        <c:tickLblSkip val="5"/>
        <c:noMultiLvlLbl val="0"/>
      </c:catAx>
      <c:valAx>
        <c:axId val="786389135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CapEx (USD/kW)</a:t>
                </a:r>
              </a:p>
            </c:rich>
          </c:tx>
          <c:layout>
            <c:manualLayout>
              <c:xMode val="edge"/>
              <c:yMode val="edge"/>
              <c:x val="2.2855041287133102E-2"/>
              <c:y val="0.1193672496594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684335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439855623164725E-2"/>
          <c:y val="0.73439477490875782"/>
          <c:w val="0.95236430161817842"/>
          <c:h val="0.2522098721118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4299273881032"/>
          <c:y val="0.16706036745406824"/>
          <c:w val="0.80192370322870443"/>
          <c:h val="0.6150681685622631"/>
        </c:manualLayout>
      </c:layout>
      <c:lineChart>
        <c:grouping val="standard"/>
        <c:varyColors val="0"/>
        <c:ser>
          <c:idx val="0"/>
          <c:order val="0"/>
          <c:tx>
            <c:strRef>
              <c:f>'ALL PLOTS'!$G$410</c:f>
              <c:strCache>
                <c:ptCount val="1"/>
                <c:pt idx="0">
                  <c:v>Scenario 1</c:v>
                </c:pt>
              </c:strCache>
            </c:strRef>
          </c:tx>
          <c:spPr>
            <a:ln w="28575" cap="rnd">
              <a:solidFill>
                <a:schemeClr val="accent6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PLOTS'!$H$409:$AM$409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PLOTS'!$H$410:$AM$410</c:f>
              <c:numCache>
                <c:formatCode>General</c:formatCode>
                <c:ptCount val="32"/>
                <c:pt idx="0">
                  <c:v>2095.0341491082258</c:v>
                </c:pt>
                <c:pt idx="1">
                  <c:v>2104.190728177025</c:v>
                </c:pt>
                <c:pt idx="2">
                  <c:v>2080.3691144830859</c:v>
                </c:pt>
                <c:pt idx="3">
                  <c:v>2065.5119694181658</c:v>
                </c:pt>
                <c:pt idx="4">
                  <c:v>2029.5885588658257</c:v>
                </c:pt>
                <c:pt idx="5">
                  <c:v>1956.9012914587659</c:v>
                </c:pt>
                <c:pt idx="6">
                  <c:v>1889.4165201535461</c:v>
                </c:pt>
                <c:pt idx="7">
                  <c:v>1836.9934512328659</c:v>
                </c:pt>
                <c:pt idx="8">
                  <c:v>1803.2872310986661</c:v>
                </c:pt>
                <c:pt idx="9">
                  <c:v>1780.6968495842864</c:v>
                </c:pt>
                <c:pt idx="10">
                  <c:v>1765.7442044993859</c:v>
                </c:pt>
                <c:pt idx="11">
                  <c:v>1741.7800137335857</c:v>
                </c:pt>
                <c:pt idx="12">
                  <c:v>1718.1701628587257</c:v>
                </c:pt>
                <c:pt idx="13">
                  <c:v>1676.9686463423257</c:v>
                </c:pt>
                <c:pt idx="14">
                  <c:v>1677.1542441590857</c:v>
                </c:pt>
                <c:pt idx="15">
                  <c:v>1652.4568713493657</c:v>
                </c:pt>
                <c:pt idx="16">
                  <c:v>1648.7950097983055</c:v>
                </c:pt>
                <c:pt idx="17">
                  <c:v>1647.5664687804458</c:v>
                </c:pt>
                <c:pt idx="18">
                  <c:v>1638.9433065522453</c:v>
                </c:pt>
                <c:pt idx="19">
                  <c:v>1633.5691207599452</c:v>
                </c:pt>
                <c:pt idx="20">
                  <c:v>1633.7761316085453</c:v>
                </c:pt>
                <c:pt idx="21">
                  <c:v>1634.2607284461453</c:v>
                </c:pt>
                <c:pt idx="22">
                  <c:v>1617.4286518562258</c:v>
                </c:pt>
                <c:pt idx="23">
                  <c:v>1614.7561795982854</c:v>
                </c:pt>
                <c:pt idx="24">
                  <c:v>1604.4492862891657</c:v>
                </c:pt>
                <c:pt idx="25">
                  <c:v>1605.3843986191657</c:v>
                </c:pt>
                <c:pt idx="26">
                  <c:v>1604.1666359698056</c:v>
                </c:pt>
                <c:pt idx="27">
                  <c:v>1602.8483492940456</c:v>
                </c:pt>
                <c:pt idx="28">
                  <c:v>1601.3303911316057</c:v>
                </c:pt>
                <c:pt idx="29">
                  <c:v>1602.1772392916057</c:v>
                </c:pt>
                <c:pt idx="30">
                  <c:v>1603.0034990516058</c:v>
                </c:pt>
                <c:pt idx="31">
                  <c:v>1603.798678146806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1-EE4B-9B91-6D5527AAD1D2}"/>
            </c:ext>
          </c:extLst>
        </c:ser>
        <c:ser>
          <c:idx val="1"/>
          <c:order val="1"/>
          <c:tx>
            <c:strRef>
              <c:f>'ALL PLOTS'!$G$411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6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PLOTS'!$H$409:$AM$409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PLOTS'!$H$411:$AM$411</c:f>
              <c:numCache>
                <c:formatCode>General</c:formatCode>
                <c:ptCount val="32"/>
                <c:pt idx="0">
                  <c:v>2022.3206204232254</c:v>
                </c:pt>
                <c:pt idx="1">
                  <c:v>1995.7258000229313</c:v>
                </c:pt>
                <c:pt idx="2">
                  <c:v>1895.1442498837994</c:v>
                </c:pt>
                <c:pt idx="3">
                  <c:v>1813.8077421190385</c:v>
                </c:pt>
                <c:pt idx="4">
                  <c:v>1698.1860353098159</c:v>
                </c:pt>
                <c:pt idx="5">
                  <c:v>1577.0372470705761</c:v>
                </c:pt>
                <c:pt idx="6">
                  <c:v>1476.7696084649563</c:v>
                </c:pt>
                <c:pt idx="7">
                  <c:v>1419.4475671199366</c:v>
                </c:pt>
                <c:pt idx="8">
                  <c:v>1389.6677680928631</c:v>
                </c:pt>
                <c:pt idx="9">
                  <c:v>1370.3595376848339</c:v>
                </c:pt>
                <c:pt idx="10">
                  <c:v>1358.4846135357634</c:v>
                </c:pt>
                <c:pt idx="11">
                  <c:v>1337.5817611423251</c:v>
                </c:pt>
                <c:pt idx="12">
                  <c:v>1317.0470123308439</c:v>
                </c:pt>
                <c:pt idx="13">
                  <c:v>1280.5151520949335</c:v>
                </c:pt>
                <c:pt idx="14">
                  <c:v>1282.2772213766998</c:v>
                </c:pt>
                <c:pt idx="15">
                  <c:v>1260.5727582551567</c:v>
                </c:pt>
                <c:pt idx="16">
                  <c:v>1258.9413531909765</c:v>
                </c:pt>
                <c:pt idx="17">
                  <c:v>1259.3344278104878</c:v>
                </c:pt>
                <c:pt idx="18">
                  <c:v>1252.5775323727783</c:v>
                </c:pt>
                <c:pt idx="19">
                  <c:v>1249.2618466922772</c:v>
                </c:pt>
                <c:pt idx="20">
                  <c:v>1250.8407830917217</c:v>
                </c:pt>
                <c:pt idx="21">
                  <c:v>1252.5992120239491</c:v>
                </c:pt>
                <c:pt idx="22">
                  <c:v>1238.2220398162824</c:v>
                </c:pt>
                <c:pt idx="23">
                  <c:v>1237.150022153503</c:v>
                </c:pt>
                <c:pt idx="24">
                  <c:v>1229.0993011660444</c:v>
                </c:pt>
                <c:pt idx="25">
                  <c:v>1231.1428956520263</c:v>
                </c:pt>
                <c:pt idx="26">
                  <c:v>1231.2551406724717</c:v>
                </c:pt>
                <c:pt idx="27">
                  <c:v>1231.260472685791</c:v>
                </c:pt>
                <c:pt idx="28">
                  <c:v>1231.1115642485131</c:v>
                </c:pt>
                <c:pt idx="29">
                  <c:v>1232.9622662173772</c:v>
                </c:pt>
                <c:pt idx="30">
                  <c:v>1234.767974296881</c:v>
                </c:pt>
                <c:pt idx="31">
                  <c:v>1236.5204227078359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1-EE4B-9B91-6D5527AAD1D2}"/>
            </c:ext>
          </c:extLst>
        </c:ser>
        <c:ser>
          <c:idx val="2"/>
          <c:order val="2"/>
          <c:tx>
            <c:strRef>
              <c:f>'ALL PLOTS'!$G$412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6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PLOTS'!$H$409:$AM$409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PLOTS'!$H$412:$AM$412</c:f>
              <c:numCache>
                <c:formatCode>General</c:formatCode>
                <c:ptCount val="32"/>
                <c:pt idx="0">
                  <c:v>1998.8571011835763</c:v>
                </c:pt>
                <c:pt idx="1">
                  <c:v>1960.6211045049154</c:v>
                </c:pt>
                <c:pt idx="2">
                  <c:v>1811.9014055262121</c:v>
                </c:pt>
                <c:pt idx="3">
                  <c:v>1695.5078271259988</c:v>
                </c:pt>
                <c:pt idx="4">
                  <c:v>1530.7042011996264</c:v>
                </c:pt>
                <c:pt idx="5">
                  <c:v>1358.9283353658213</c:v>
                </c:pt>
                <c:pt idx="6">
                  <c:v>1215.3541768342136</c:v>
                </c:pt>
                <c:pt idx="7">
                  <c:v>1130.7828737444127</c:v>
                </c:pt>
                <c:pt idx="8">
                  <c:v>1086.1848374603323</c:v>
                </c:pt>
                <c:pt idx="9">
                  <c:v>1056.8065755697412</c:v>
                </c:pt>
                <c:pt idx="10">
                  <c:v>1038.2417216784288</c:v>
                </c:pt>
                <c:pt idx="11">
                  <c:v>1006.620513399993</c:v>
                </c:pt>
                <c:pt idx="12">
                  <c:v>975.56633250663958</c:v>
                </c:pt>
                <c:pt idx="13">
                  <c:v>921.34870962664593</c:v>
                </c:pt>
                <c:pt idx="14">
                  <c:v>922.68887635586316</c:v>
                </c:pt>
                <c:pt idx="15">
                  <c:v>890.03316877914324</c:v>
                </c:pt>
                <c:pt idx="16">
                  <c:v>886.51330167875187</c:v>
                </c:pt>
                <c:pt idx="17">
                  <c:v>885.9579288004004</c:v>
                </c:pt>
                <c:pt idx="18">
                  <c:v>875.06342814167067</c:v>
                </c:pt>
                <c:pt idx="19">
                  <c:v>869.18616778640649</c:v>
                </c:pt>
                <c:pt idx="20">
                  <c:v>870.43281761110313</c:v>
                </c:pt>
                <c:pt idx="21">
                  <c:v>871.96579153465643</c:v>
                </c:pt>
                <c:pt idx="22">
                  <c:v>850.12740427685173</c:v>
                </c:pt>
                <c:pt idx="23">
                  <c:v>847.60612480626401</c:v>
                </c:pt>
                <c:pt idx="24">
                  <c:v>834.98966787056474</c:v>
                </c:pt>
                <c:pt idx="25">
                  <c:v>837.03326235654674</c:v>
                </c:pt>
                <c:pt idx="26">
                  <c:v>836.29898112085971</c:v>
                </c:pt>
                <c:pt idx="27">
                  <c:v>835.43171672683991</c:v>
                </c:pt>
                <c:pt idx="28">
                  <c:v>834.36219618798998</c:v>
                </c:pt>
                <c:pt idx="29">
                  <c:v>836.21289815685395</c:v>
                </c:pt>
                <c:pt idx="30">
                  <c:v>838.01860623635798</c:v>
                </c:pt>
                <c:pt idx="31">
                  <c:v>839.76673000120422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1-EE4B-9B91-6D5527AAD1D2}"/>
            </c:ext>
          </c:extLst>
        </c:ser>
        <c:ser>
          <c:idx val="3"/>
          <c:order val="3"/>
          <c:tx>
            <c:strRef>
              <c:f>'ALL PLOTS'!$G$413</c:f>
              <c:strCache>
                <c:ptCount val="1"/>
                <c:pt idx="0">
                  <c:v>Scenario 4</c:v>
                </c:pt>
              </c:strCache>
            </c:strRef>
          </c:tx>
          <c:spPr>
            <a:ln w="28575" cap="rnd">
              <a:solidFill>
                <a:schemeClr val="accent6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PLOTS'!$H$409:$AM$409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PLOTS'!$H$413:$AM$413</c:f>
              <c:numCache>
                <c:formatCode>General</c:formatCode>
                <c:ptCount val="32"/>
                <c:pt idx="0" formatCode="_(* #,##0.00_);_(* \(#,##0.00\);_(* &quot;-&quot;??_);_(@_)">
                  <c:v>1998.8571011835763</c:v>
                </c:pt>
                <c:pt idx="1">
                  <c:v>1960.6211045049154</c:v>
                </c:pt>
                <c:pt idx="2">
                  <c:v>1811.9014055262121</c:v>
                </c:pt>
                <c:pt idx="3">
                  <c:v>1695.5078271259988</c:v>
                </c:pt>
                <c:pt idx="4">
                  <c:v>1530.7042011996264</c:v>
                </c:pt>
                <c:pt idx="5">
                  <c:v>1358.9283353658213</c:v>
                </c:pt>
                <c:pt idx="6">
                  <c:v>1215.3541768342136</c:v>
                </c:pt>
                <c:pt idx="7">
                  <c:v>1119.0275516502174</c:v>
                </c:pt>
                <c:pt idx="8">
                  <c:v>1069.5049886216275</c:v>
                </c:pt>
                <c:pt idx="9">
                  <c:v>1036.1168645010268</c:v>
                </c:pt>
                <c:pt idx="10">
                  <c:v>1013.8195257074217</c:v>
                </c:pt>
                <c:pt idx="11">
                  <c:v>978.47106824776199</c:v>
                </c:pt>
                <c:pt idx="12">
                  <c:v>943.65163067821493</c:v>
                </c:pt>
                <c:pt idx="13">
                  <c:v>882.85428348345499</c:v>
                </c:pt>
                <c:pt idx="14">
                  <c:v>882.56751410500704</c:v>
                </c:pt>
                <c:pt idx="15">
                  <c:v>846.21443826941265</c:v>
                </c:pt>
                <c:pt idx="16">
                  <c:v>840.3765383443756</c:v>
                </c:pt>
                <c:pt idx="17">
                  <c:v>838.08022247072859</c:v>
                </c:pt>
                <c:pt idx="18">
                  <c:v>825.07466859608894</c:v>
                </c:pt>
                <c:pt idx="19">
                  <c:v>816.79270772725386</c:v>
                </c:pt>
                <c:pt idx="20">
                  <c:v>816.61570316647396</c:v>
                </c:pt>
                <c:pt idx="21">
                  <c:v>816.85312284649376</c:v>
                </c:pt>
                <c:pt idx="22">
                  <c:v>791.99292479710971</c:v>
                </c:pt>
                <c:pt idx="23">
                  <c:v>789.47164532652198</c:v>
                </c:pt>
                <c:pt idx="24">
                  <c:v>776.85518839082272</c:v>
                </c:pt>
                <c:pt idx="25">
                  <c:v>778.89878287680472</c:v>
                </c:pt>
                <c:pt idx="26">
                  <c:v>778.16450164111779</c:v>
                </c:pt>
                <c:pt idx="27">
                  <c:v>777.29723724709788</c:v>
                </c:pt>
                <c:pt idx="28">
                  <c:v>776.22771670824795</c:v>
                </c:pt>
                <c:pt idx="29">
                  <c:v>778.07841867711193</c:v>
                </c:pt>
                <c:pt idx="30">
                  <c:v>779.88412675661584</c:v>
                </c:pt>
                <c:pt idx="31">
                  <c:v>781.6322505214622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91-EE4B-9B91-6D5527AAD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656959"/>
        <c:axId val="878057327"/>
      </c:lineChart>
      <c:catAx>
        <c:axId val="7246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78057327"/>
        <c:crosses val="autoZero"/>
        <c:auto val="1"/>
        <c:lblAlgn val="ctr"/>
        <c:lblOffset val="100"/>
        <c:tickLblSkip val="5"/>
        <c:noMultiLvlLbl val="0"/>
      </c:catAx>
      <c:valAx>
        <c:axId val="8780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Axis Total Annual Emissions </a:t>
                </a:r>
              </a:p>
              <a:p>
                <a:pPr>
                  <a:defRPr/>
                </a:pPr>
                <a:r>
                  <a:rPr lang="en-GB" b="1"/>
                  <a:t>(MMt CO2e)</a:t>
                </a:r>
              </a:p>
            </c:rich>
          </c:tx>
          <c:layout>
            <c:manualLayout>
              <c:xMode val="edge"/>
              <c:yMode val="edge"/>
              <c:x val="1.2407723450362687E-2"/>
              <c:y val="6.16604957939316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246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52680696022508"/>
          <c:y val="0.16706036745406824"/>
          <c:w val="0.75069759411377979"/>
          <c:h val="0.6150681685622631"/>
        </c:manualLayout>
      </c:layout>
      <c:lineChart>
        <c:grouping val="standard"/>
        <c:varyColors val="0"/>
        <c:ser>
          <c:idx val="1"/>
          <c:order val="0"/>
          <c:tx>
            <c:strRef>
              <c:f>'ALL PLOTS'!$G$418</c:f>
              <c:strCache>
                <c:ptCount val="1"/>
                <c:pt idx="0">
                  <c:v>Scenario 1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PLOTS'!$H$417:$AM$417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PLOTS'!$H$418:$AM$418</c:f>
              <c:numCache>
                <c:formatCode>_(* #,##0.00_);_(* \(#,##0.00\);_(* "-"??_);_(@_)</c:formatCode>
                <c:ptCount val="32"/>
                <c:pt idx="0">
                  <c:v>261.02379075589675</c:v>
                </c:pt>
                <c:pt idx="1">
                  <c:v>314.78730065226137</c:v>
                </c:pt>
                <c:pt idx="2">
                  <c:v>421.68329035278941</c:v>
                </c:pt>
                <c:pt idx="3">
                  <c:v>512.37953360204608</c:v>
                </c:pt>
                <c:pt idx="4">
                  <c:v>623.29443634103836</c:v>
                </c:pt>
                <c:pt idx="5">
                  <c:v>734.40990023150903</c:v>
                </c:pt>
                <c:pt idx="6">
                  <c:v>847.88213376202646</c:v>
                </c:pt>
                <c:pt idx="7">
                  <c:v>890.7473295502565</c:v>
                </c:pt>
                <c:pt idx="8">
                  <c:v>914.81881157519501</c:v>
                </c:pt>
                <c:pt idx="9">
                  <c:v>934.75287487244566</c:v>
                </c:pt>
                <c:pt idx="10">
                  <c:v>953.26939270317655</c:v>
                </c:pt>
                <c:pt idx="11">
                  <c:v>971.51233947170488</c:v>
                </c:pt>
                <c:pt idx="12">
                  <c:v>989.70201106157617</c:v>
                </c:pt>
                <c:pt idx="13">
                  <c:v>1017.1182445296606</c:v>
                </c:pt>
                <c:pt idx="14">
                  <c:v>1026.304576268333</c:v>
                </c:pt>
                <c:pt idx="15">
                  <c:v>1043.6130242132192</c:v>
                </c:pt>
                <c:pt idx="16">
                  <c:v>1055.2661242547301</c:v>
                </c:pt>
                <c:pt idx="17">
                  <c:v>1064.5014758822806</c:v>
                </c:pt>
                <c:pt idx="18">
                  <c:v>1075.0480430336681</c:v>
                </c:pt>
                <c:pt idx="19">
                  <c:v>1086.5903812512497</c:v>
                </c:pt>
                <c:pt idx="20">
                  <c:v>1094.2226247257204</c:v>
                </c:pt>
                <c:pt idx="21">
                  <c:v>1101.2531124608163</c:v>
                </c:pt>
                <c:pt idx="22">
                  <c:v>1114.694124501561</c:v>
                </c:pt>
                <c:pt idx="23">
                  <c:v>1123.3864652612124</c:v>
                </c:pt>
                <c:pt idx="24">
                  <c:v>1135.5408508096366</c:v>
                </c:pt>
                <c:pt idx="25">
                  <c:v>1141.4636623822648</c:v>
                </c:pt>
                <c:pt idx="26">
                  <c:v>1148.5116058251233</c:v>
                </c:pt>
                <c:pt idx="27">
                  <c:v>1155.4674572684289</c:v>
                </c:pt>
                <c:pt idx="28">
                  <c:v>1162.6018225864671</c:v>
                </c:pt>
                <c:pt idx="29">
                  <c:v>1167.788919473142</c:v>
                </c:pt>
                <c:pt idx="30">
                  <c:v>1172.8068152743042</c:v>
                </c:pt>
                <c:pt idx="31">
                  <c:v>1177.668966557952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1-7B49-80E4-4BC0CD1549C3}"/>
            </c:ext>
          </c:extLst>
        </c:ser>
        <c:ser>
          <c:idx val="2"/>
          <c:order val="1"/>
          <c:tx>
            <c:strRef>
              <c:f>'ALL PLOTS'!$G$419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PLOTS'!$H$417:$AM$417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PLOTS'!$H$419:$AM$419</c:f>
              <c:numCache>
                <c:formatCode>_(* #,##0.00_);_(* \(#,##0.00\);_(* "-"??_);_(@_)</c:formatCode>
                <c:ptCount val="32"/>
                <c:pt idx="0">
                  <c:v>322.79824213442106</c:v>
                </c:pt>
                <c:pt idx="1">
                  <c:v>376.56175203078567</c:v>
                </c:pt>
                <c:pt idx="2">
                  <c:v>483.45774173131372</c:v>
                </c:pt>
                <c:pt idx="3">
                  <c:v>574.15398498057039</c:v>
                </c:pt>
                <c:pt idx="4">
                  <c:v>685.06888771956267</c:v>
                </c:pt>
                <c:pt idx="5">
                  <c:v>796.18435161003333</c:v>
                </c:pt>
                <c:pt idx="6">
                  <c:v>909.65658514055076</c:v>
                </c:pt>
                <c:pt idx="7">
                  <c:v>952.5217809287808</c:v>
                </c:pt>
                <c:pt idx="8">
                  <c:v>976.59326295371932</c:v>
                </c:pt>
                <c:pt idx="9">
                  <c:v>996.52732625096996</c:v>
                </c:pt>
                <c:pt idx="10">
                  <c:v>1015.0438440817009</c:v>
                </c:pt>
                <c:pt idx="11">
                  <c:v>1033.2867908502292</c:v>
                </c:pt>
                <c:pt idx="12">
                  <c:v>1051.4764624401005</c:v>
                </c:pt>
                <c:pt idx="13">
                  <c:v>1078.8926959081848</c:v>
                </c:pt>
                <c:pt idx="14">
                  <c:v>1088.0790276468572</c:v>
                </c:pt>
                <c:pt idx="15">
                  <c:v>1105.3874755917434</c:v>
                </c:pt>
                <c:pt idx="16">
                  <c:v>1117.0405756332543</c:v>
                </c:pt>
                <c:pt idx="17">
                  <c:v>1126.2759272608048</c:v>
                </c:pt>
                <c:pt idx="18">
                  <c:v>1136.8224944121923</c:v>
                </c:pt>
                <c:pt idx="19">
                  <c:v>1148.3648326297739</c:v>
                </c:pt>
                <c:pt idx="20">
                  <c:v>1155.9970761042446</c:v>
                </c:pt>
                <c:pt idx="21">
                  <c:v>1163.0275638393405</c:v>
                </c:pt>
                <c:pt idx="22">
                  <c:v>1176.4685758800852</c:v>
                </c:pt>
                <c:pt idx="23">
                  <c:v>1185.1609166397366</c:v>
                </c:pt>
                <c:pt idx="24">
                  <c:v>1197.3153021881608</c:v>
                </c:pt>
                <c:pt idx="25">
                  <c:v>1203.238113760789</c:v>
                </c:pt>
                <c:pt idx="26">
                  <c:v>1210.2860572036475</c:v>
                </c:pt>
                <c:pt idx="27">
                  <c:v>1217.2419086469531</c:v>
                </c:pt>
                <c:pt idx="28">
                  <c:v>1224.3762739649912</c:v>
                </c:pt>
                <c:pt idx="29">
                  <c:v>1229.5633708516661</c:v>
                </c:pt>
                <c:pt idx="30">
                  <c:v>1234.5812666528284</c:v>
                </c:pt>
                <c:pt idx="31">
                  <c:v>1239.4434179364762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1-7B49-80E4-4BC0CD1549C3}"/>
            </c:ext>
          </c:extLst>
        </c:ser>
        <c:ser>
          <c:idx val="3"/>
          <c:order val="2"/>
          <c:tx>
            <c:strRef>
              <c:f>'ALL PLOTS'!$G$420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PLOTS'!$H$417:$AM$417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PLOTS'!$H$420:$AM$420</c:f>
              <c:numCache>
                <c:formatCode>_(* #,##0.00_);_(* \(#,##0.00\);_(* "-"??_);_(@_)</c:formatCode>
                <c:ptCount val="32"/>
                <c:pt idx="0">
                  <c:v>364.24544974635427</c:v>
                </c:pt>
                <c:pt idx="1">
                  <c:v>426.29719073860934</c:v>
                </c:pt>
                <c:pt idx="2">
                  <c:v>593.62705469940272</c:v>
                </c:pt>
                <c:pt idx="3">
                  <c:v>705.44135437871341</c:v>
                </c:pt>
                <c:pt idx="4">
                  <c:v>842.06621695293893</c:v>
                </c:pt>
                <c:pt idx="5">
                  <c:v>974.87961234866236</c:v>
                </c:pt>
                <c:pt idx="6">
                  <c:v>1115.927633420629</c:v>
                </c:pt>
                <c:pt idx="7">
                  <c:v>1173.2008254569032</c:v>
                </c:pt>
                <c:pt idx="8">
                  <c:v>1203.3913363873883</c:v>
                </c:pt>
                <c:pt idx="9">
                  <c:v>1227.7451349102353</c:v>
                </c:pt>
                <c:pt idx="10">
                  <c:v>1250.2009147168899</c:v>
                </c:pt>
                <c:pt idx="11">
                  <c:v>1272.4121195992223</c:v>
                </c:pt>
                <c:pt idx="12">
                  <c:v>1294.6841535186591</c:v>
                </c:pt>
                <c:pt idx="13">
                  <c:v>1330.4683050018791</c:v>
                </c:pt>
                <c:pt idx="14">
                  <c:v>1339.9487015098459</c:v>
                </c:pt>
                <c:pt idx="15">
                  <c:v>1361.3311379657644</c:v>
                </c:pt>
                <c:pt idx="16">
                  <c:v>1374.6346827976447</c:v>
                </c:pt>
                <c:pt idx="17">
                  <c:v>1384.5496245155614</c:v>
                </c:pt>
                <c:pt idx="18">
                  <c:v>1396.4795171724252</c:v>
                </c:pt>
                <c:pt idx="19">
                  <c:v>1409.9630559954287</c:v>
                </c:pt>
                <c:pt idx="20">
                  <c:v>1417.883075396393</c:v>
                </c:pt>
                <c:pt idx="21">
                  <c:v>1425.033452277959</c:v>
                </c:pt>
                <c:pt idx="22">
                  <c:v>1441.5783688287142</c:v>
                </c:pt>
                <c:pt idx="23">
                  <c:v>1451.3339457099607</c:v>
                </c:pt>
                <c:pt idx="24">
                  <c:v>1466.2025266631172</c:v>
                </c:pt>
                <c:pt idx="25">
                  <c:v>1472.1253382357454</c:v>
                </c:pt>
                <c:pt idx="26">
                  <c:v>1479.7664446891094</c:v>
                </c:pt>
                <c:pt idx="27">
                  <c:v>1487.3582515234166</c:v>
                </c:pt>
                <c:pt idx="28">
                  <c:v>1495.2902554644072</c:v>
                </c:pt>
                <c:pt idx="29">
                  <c:v>1500.4773523510821</c:v>
                </c:pt>
                <c:pt idx="30">
                  <c:v>1505.4952481522444</c:v>
                </c:pt>
                <c:pt idx="31">
                  <c:v>1510.360821396808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01-7B49-80E4-4BC0CD1549C3}"/>
            </c:ext>
          </c:extLst>
        </c:ser>
        <c:ser>
          <c:idx val="4"/>
          <c:order val="3"/>
          <c:tx>
            <c:strRef>
              <c:f>'ALL PLOTS'!$G$421</c:f>
              <c:strCache>
                <c:ptCount val="1"/>
                <c:pt idx="0">
                  <c:v>Scenario 4</c:v>
                </c:pt>
              </c:strCache>
            </c:strRef>
          </c:tx>
          <c:spPr>
            <a:ln w="28575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PLOTS'!$H$417:$AM$417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PLOTS'!$H$421:$AM$421</c:f>
              <c:numCache>
                <c:formatCode>_(* #,##0.00_);_(* \(#,##0.00\);_(* "-"??_);_(@_)</c:formatCode>
                <c:ptCount val="32"/>
                <c:pt idx="0">
                  <c:v>364.24544974635427</c:v>
                </c:pt>
                <c:pt idx="1">
                  <c:v>426.29719073860934</c:v>
                </c:pt>
                <c:pt idx="2">
                  <c:v>593.62705469940272</c:v>
                </c:pt>
                <c:pt idx="3">
                  <c:v>705.44135437871341</c:v>
                </c:pt>
                <c:pt idx="4">
                  <c:v>842.06621695293893</c:v>
                </c:pt>
                <c:pt idx="5">
                  <c:v>974.87961234866236</c:v>
                </c:pt>
                <c:pt idx="6">
                  <c:v>1115.927633420629</c:v>
                </c:pt>
                <c:pt idx="7">
                  <c:v>1223.0721600944214</c:v>
                </c:pt>
                <c:pt idx="8">
                  <c:v>1277.3710443518687</c:v>
                </c:pt>
                <c:pt idx="9">
                  <c:v>1318.0295753096857</c:v>
                </c:pt>
                <c:pt idx="10">
                  <c:v>1352.5664530439758</c:v>
                </c:pt>
                <c:pt idx="11">
                  <c:v>1383.7503769730909</c:v>
                </c:pt>
                <c:pt idx="12">
                  <c:v>1414.9606755803968</c:v>
                </c:pt>
                <c:pt idx="13">
                  <c:v>1466.8620471685836</c:v>
                </c:pt>
                <c:pt idx="14">
                  <c:v>1480.0957484427736</c:v>
                </c:pt>
                <c:pt idx="15">
                  <c:v>1509.8842508095925</c:v>
                </c:pt>
                <c:pt idx="16">
                  <c:v>1528.3803656823909</c:v>
                </c:pt>
                <c:pt idx="17">
                  <c:v>1542.1369168119843</c:v>
                </c:pt>
                <c:pt idx="18">
                  <c:v>1558.6544960389901</c:v>
                </c:pt>
                <c:pt idx="19">
                  <c:v>1577.2834292809994</c:v>
                </c:pt>
                <c:pt idx="20">
                  <c:v>1588.2020532035913</c:v>
                </c:pt>
                <c:pt idx="21">
                  <c:v>1598.0378837102232</c:v>
                </c:pt>
                <c:pt idx="22">
                  <c:v>1620.7453943821085</c:v>
                </c:pt>
                <c:pt idx="23">
                  <c:v>1630.500971263355</c:v>
                </c:pt>
                <c:pt idx="24">
                  <c:v>1645.3695522165115</c:v>
                </c:pt>
                <c:pt idx="25">
                  <c:v>1651.2923637891397</c:v>
                </c:pt>
                <c:pt idx="26">
                  <c:v>1661.6811899687439</c:v>
                </c:pt>
                <c:pt idx="27">
                  <c:v>1669.272996803051</c:v>
                </c:pt>
                <c:pt idx="28">
                  <c:v>1677.2050007440416</c:v>
                </c:pt>
                <c:pt idx="29">
                  <c:v>1684.2042707864421</c:v>
                </c:pt>
                <c:pt idx="30">
                  <c:v>1689.2221665876043</c:v>
                </c:pt>
                <c:pt idx="31">
                  <c:v>1695.7529463332012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01-7B49-80E4-4BC0CD154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656959"/>
        <c:axId val="878057327"/>
      </c:lineChart>
      <c:catAx>
        <c:axId val="7246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78057327"/>
        <c:crosses val="autoZero"/>
        <c:auto val="1"/>
        <c:lblAlgn val="ctr"/>
        <c:lblOffset val="100"/>
        <c:tickLblSkip val="5"/>
        <c:noMultiLvlLbl val="0"/>
      </c:catAx>
      <c:valAx>
        <c:axId val="87805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Cumulative Capital Investment  </a:t>
                </a:r>
              </a:p>
              <a:p>
                <a:pPr>
                  <a:defRPr b="1"/>
                </a:pPr>
                <a:r>
                  <a:rPr lang="en-GB" b="1"/>
                  <a:t>(USD billions)</a:t>
                </a:r>
              </a:p>
            </c:rich>
          </c:tx>
          <c:layout>
            <c:manualLayout>
              <c:xMode val="edge"/>
              <c:yMode val="edge"/>
              <c:x val="1.8030090732612164E-2"/>
              <c:y val="0.10290388846170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24656959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'ALL PLOTS'!$G$74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3E3F3F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PLOTS'!$H$74:$AM$74</c:f>
              <c:numCache>
                <c:formatCode>General</c:formatCode>
                <c:ptCount val="32"/>
                <c:pt idx="0">
                  <c:v>1086.84691</c:v>
                </c:pt>
                <c:pt idx="1">
                  <c:v>1064.5650000000001</c:v>
                </c:pt>
                <c:pt idx="2">
                  <c:v>993.27440000000001</c:v>
                </c:pt>
                <c:pt idx="3">
                  <c:v>920.65660000000003</c:v>
                </c:pt>
                <c:pt idx="4">
                  <c:v>814.67100000000005</c:v>
                </c:pt>
                <c:pt idx="5">
                  <c:v>707.23310000000004</c:v>
                </c:pt>
                <c:pt idx="6">
                  <c:v>614.50423999999998</c:v>
                </c:pt>
                <c:pt idx="7">
                  <c:v>568.07190000000003</c:v>
                </c:pt>
                <c:pt idx="8">
                  <c:v>536.05740000000003</c:v>
                </c:pt>
                <c:pt idx="9">
                  <c:v>517.83320000000003</c:v>
                </c:pt>
                <c:pt idx="10">
                  <c:v>513.05029999999999</c:v>
                </c:pt>
                <c:pt idx="11">
                  <c:v>487.54109999999997</c:v>
                </c:pt>
                <c:pt idx="12">
                  <c:v>464.37959999999998</c:v>
                </c:pt>
                <c:pt idx="13">
                  <c:v>422.0249</c:v>
                </c:pt>
                <c:pt idx="14">
                  <c:v>422.0249</c:v>
                </c:pt>
                <c:pt idx="15">
                  <c:v>396.61130000000003</c:v>
                </c:pt>
                <c:pt idx="16">
                  <c:v>396.61130000000003</c:v>
                </c:pt>
                <c:pt idx="17">
                  <c:v>396.61130000000003</c:v>
                </c:pt>
                <c:pt idx="18">
                  <c:v>386.41379999999998</c:v>
                </c:pt>
                <c:pt idx="19">
                  <c:v>386.41379999999998</c:v>
                </c:pt>
                <c:pt idx="20">
                  <c:v>386.41379999999998</c:v>
                </c:pt>
                <c:pt idx="21">
                  <c:v>386.41379999999998</c:v>
                </c:pt>
                <c:pt idx="22">
                  <c:v>375.75290000000001</c:v>
                </c:pt>
                <c:pt idx="23">
                  <c:v>375.75290000000001</c:v>
                </c:pt>
                <c:pt idx="24">
                  <c:v>370.81220000000002</c:v>
                </c:pt>
                <c:pt idx="25">
                  <c:v>370.81220000000002</c:v>
                </c:pt>
                <c:pt idx="26">
                  <c:v>370.81220000000002</c:v>
                </c:pt>
                <c:pt idx="27">
                  <c:v>370.81220000000002</c:v>
                </c:pt>
                <c:pt idx="28">
                  <c:v>370.81220000000002</c:v>
                </c:pt>
                <c:pt idx="29">
                  <c:v>370.81220000000002</c:v>
                </c:pt>
                <c:pt idx="30">
                  <c:v>370.81220000000002</c:v>
                </c:pt>
                <c:pt idx="31">
                  <c:v>370.81220000000002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3-7642-B997-E61B71F08711}"/>
            </c:ext>
          </c:extLst>
        </c:ser>
        <c:ser>
          <c:idx val="1"/>
          <c:order val="1"/>
          <c:tx>
            <c:strRef>
              <c:f>'ALL PLOTS'!$G$75</c:f>
              <c:strCache>
                <c:ptCount val="1"/>
                <c:pt idx="0">
                  <c:v>Coal (with CCS)</c:v>
                </c:pt>
              </c:strCache>
            </c:strRef>
          </c:tx>
          <c:spPr>
            <a:solidFill>
              <a:srgbClr val="727272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PLOTS'!$H$75:$AM$75</c:f>
              <c:numCache>
                <c:formatCode>General</c:formatCode>
                <c:ptCount val="32"/>
                <c:pt idx="0">
                  <c:v>63.320291400000002</c:v>
                </c:pt>
                <c:pt idx="1">
                  <c:v>63.32029</c:v>
                </c:pt>
                <c:pt idx="2">
                  <c:v>63.32029</c:v>
                </c:pt>
                <c:pt idx="3">
                  <c:v>63.32029</c:v>
                </c:pt>
                <c:pt idx="4">
                  <c:v>63.32029</c:v>
                </c:pt>
                <c:pt idx="5">
                  <c:v>63.32029</c:v>
                </c:pt>
                <c:pt idx="6">
                  <c:v>63.320290999999997</c:v>
                </c:pt>
                <c:pt idx="7">
                  <c:v>63.32029</c:v>
                </c:pt>
                <c:pt idx="8">
                  <c:v>63.32029</c:v>
                </c:pt>
                <c:pt idx="9">
                  <c:v>63.32029</c:v>
                </c:pt>
                <c:pt idx="10">
                  <c:v>63.32029</c:v>
                </c:pt>
                <c:pt idx="11">
                  <c:v>63.32029</c:v>
                </c:pt>
                <c:pt idx="12">
                  <c:v>63.32029</c:v>
                </c:pt>
                <c:pt idx="13">
                  <c:v>63.32029</c:v>
                </c:pt>
                <c:pt idx="14">
                  <c:v>63.32029</c:v>
                </c:pt>
                <c:pt idx="15">
                  <c:v>63.32029</c:v>
                </c:pt>
                <c:pt idx="16">
                  <c:v>63.32029</c:v>
                </c:pt>
                <c:pt idx="17">
                  <c:v>63.32029</c:v>
                </c:pt>
                <c:pt idx="18">
                  <c:v>63.32029</c:v>
                </c:pt>
                <c:pt idx="19">
                  <c:v>63.32029</c:v>
                </c:pt>
                <c:pt idx="20">
                  <c:v>63.32029</c:v>
                </c:pt>
                <c:pt idx="21">
                  <c:v>63.32029</c:v>
                </c:pt>
                <c:pt idx="22">
                  <c:v>63.32029</c:v>
                </c:pt>
                <c:pt idx="23">
                  <c:v>63.32029</c:v>
                </c:pt>
                <c:pt idx="24">
                  <c:v>63.32029</c:v>
                </c:pt>
                <c:pt idx="25">
                  <c:v>63.32029</c:v>
                </c:pt>
                <c:pt idx="26">
                  <c:v>63.32029</c:v>
                </c:pt>
                <c:pt idx="27">
                  <c:v>63.32029</c:v>
                </c:pt>
                <c:pt idx="28">
                  <c:v>63.32029</c:v>
                </c:pt>
                <c:pt idx="29">
                  <c:v>63.32029</c:v>
                </c:pt>
                <c:pt idx="30">
                  <c:v>63.32029</c:v>
                </c:pt>
                <c:pt idx="31">
                  <c:v>63.32029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3-7642-B997-E61B71F08711}"/>
            </c:ext>
          </c:extLst>
        </c:ser>
        <c:ser>
          <c:idx val="2"/>
          <c:order val="2"/>
          <c:tx>
            <c:strRef>
              <c:f>'ALL PLOTS'!$G$76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2987A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PLOTS'!$H$76:$AM$76</c:f>
              <c:numCache>
                <c:formatCode>General</c:formatCode>
                <c:ptCount val="32"/>
                <c:pt idx="0">
                  <c:v>724.11517600000002</c:v>
                </c:pt>
                <c:pt idx="1">
                  <c:v>716.80889999999999</c:v>
                </c:pt>
                <c:pt idx="2">
                  <c:v>675.27160000000003</c:v>
                </c:pt>
                <c:pt idx="3">
                  <c:v>665.22260000000006</c:v>
                </c:pt>
                <c:pt idx="4">
                  <c:v>648.65650000000005</c:v>
                </c:pt>
                <c:pt idx="5">
                  <c:v>632.77639999999997</c:v>
                </c:pt>
                <c:pt idx="6">
                  <c:v>624.24504000000002</c:v>
                </c:pt>
                <c:pt idx="7">
                  <c:v>600.31619999999998</c:v>
                </c:pt>
                <c:pt idx="8">
                  <c:v>596.59320000000002</c:v>
                </c:pt>
                <c:pt idx="9">
                  <c:v>588.04999999999995</c:v>
                </c:pt>
                <c:pt idx="10">
                  <c:v>573.41079999999999</c:v>
                </c:pt>
                <c:pt idx="11">
                  <c:v>573.1585</c:v>
                </c:pt>
                <c:pt idx="12">
                  <c:v>570.42179999999996</c:v>
                </c:pt>
                <c:pt idx="13">
                  <c:v>570.42179999999996</c:v>
                </c:pt>
                <c:pt idx="14">
                  <c:v>569.39250000000004</c:v>
                </c:pt>
                <c:pt idx="15">
                  <c:v>569.04219999999998</c:v>
                </c:pt>
                <c:pt idx="16">
                  <c:v>568.60850000000005</c:v>
                </c:pt>
                <c:pt idx="17">
                  <c:v>566.69269999999995</c:v>
                </c:pt>
                <c:pt idx="18">
                  <c:v>566.69269999999995</c:v>
                </c:pt>
                <c:pt idx="19">
                  <c:v>563.13620000000003</c:v>
                </c:pt>
                <c:pt idx="20">
                  <c:v>563.13620000000003</c:v>
                </c:pt>
                <c:pt idx="21">
                  <c:v>562.23119999999994</c:v>
                </c:pt>
                <c:pt idx="22">
                  <c:v>550.24760000000003</c:v>
                </c:pt>
                <c:pt idx="23">
                  <c:v>548.22839999999997</c:v>
                </c:pt>
                <c:pt idx="24">
                  <c:v>547.31730000000005</c:v>
                </c:pt>
                <c:pt idx="25">
                  <c:v>547.31730000000005</c:v>
                </c:pt>
                <c:pt idx="26">
                  <c:v>545.97439999999995</c:v>
                </c:pt>
                <c:pt idx="27">
                  <c:v>544.97140000000002</c:v>
                </c:pt>
                <c:pt idx="28">
                  <c:v>544.97140000000002</c:v>
                </c:pt>
                <c:pt idx="29">
                  <c:v>544.97140000000002</c:v>
                </c:pt>
                <c:pt idx="30">
                  <c:v>544.97140000000002</c:v>
                </c:pt>
                <c:pt idx="31">
                  <c:v>544.97140000000002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3-7642-B997-E61B71F08711}"/>
            </c:ext>
          </c:extLst>
        </c:ser>
        <c:ser>
          <c:idx val="3"/>
          <c:order val="3"/>
          <c:tx>
            <c:strRef>
              <c:f>'ALL PLOTS'!$G$77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7C5A6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PLOTS'!$H$77:$AM$77</c:f>
              <c:numCache>
                <c:formatCode>General</c:formatCode>
                <c:ptCount val="32"/>
                <c:pt idx="0">
                  <c:v>938.03625999999997</c:v>
                </c:pt>
                <c:pt idx="1">
                  <c:v>1022.58</c:v>
                </c:pt>
                <c:pt idx="2">
                  <c:v>1196.3230000000001</c:v>
                </c:pt>
                <c:pt idx="3">
                  <c:v>1346.7819999999999</c:v>
                </c:pt>
                <c:pt idx="4">
                  <c:v>1534.5219999999999</c:v>
                </c:pt>
                <c:pt idx="5">
                  <c:v>1630.491</c:v>
                </c:pt>
                <c:pt idx="6">
                  <c:v>1694.374</c:v>
                </c:pt>
                <c:pt idx="7">
                  <c:v>1707.41</c:v>
                </c:pt>
                <c:pt idx="8">
                  <c:v>1701.567</c:v>
                </c:pt>
                <c:pt idx="9">
                  <c:v>1698.019</c:v>
                </c:pt>
                <c:pt idx="10">
                  <c:v>1690.8209999999999</c:v>
                </c:pt>
                <c:pt idx="11">
                  <c:v>1688.8409999999999</c:v>
                </c:pt>
                <c:pt idx="12">
                  <c:v>1685.9880000000001</c:v>
                </c:pt>
                <c:pt idx="13">
                  <c:v>1681.52</c:v>
                </c:pt>
                <c:pt idx="14">
                  <c:v>1680.4469999999999</c:v>
                </c:pt>
                <c:pt idx="15">
                  <c:v>1676.864</c:v>
                </c:pt>
                <c:pt idx="16">
                  <c:v>1665.318</c:v>
                </c:pt>
                <c:pt idx="17">
                  <c:v>1662.2619999999999</c:v>
                </c:pt>
                <c:pt idx="18">
                  <c:v>1662.2619999999999</c:v>
                </c:pt>
                <c:pt idx="19">
                  <c:v>1651.396</c:v>
                </c:pt>
                <c:pt idx="20">
                  <c:v>1649.242</c:v>
                </c:pt>
                <c:pt idx="21">
                  <c:v>1649.242</c:v>
                </c:pt>
                <c:pt idx="22">
                  <c:v>1648.269</c:v>
                </c:pt>
                <c:pt idx="23">
                  <c:v>1642.133</c:v>
                </c:pt>
                <c:pt idx="24">
                  <c:v>1626.9960000000001</c:v>
                </c:pt>
                <c:pt idx="25">
                  <c:v>1626.9960000000001</c:v>
                </c:pt>
                <c:pt idx="26">
                  <c:v>1623.675</c:v>
                </c:pt>
                <c:pt idx="27">
                  <c:v>1619.6369999999999</c:v>
                </c:pt>
                <c:pt idx="28">
                  <c:v>1613.6369999999999</c:v>
                </c:pt>
                <c:pt idx="29">
                  <c:v>1613.6369999999999</c:v>
                </c:pt>
                <c:pt idx="30">
                  <c:v>1613.6369999999999</c:v>
                </c:pt>
                <c:pt idx="31">
                  <c:v>1613.6089999999999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3-7642-B997-E61B71F08711}"/>
            </c:ext>
          </c:extLst>
        </c:ser>
        <c:ser>
          <c:idx val="4"/>
          <c:order val="4"/>
          <c:tx>
            <c:strRef>
              <c:f>'ALL PLOTS'!$G$78</c:f>
              <c:strCache>
                <c:ptCount val="1"/>
              </c:strCache>
            </c:strRef>
          </c:tx>
          <c:spPr>
            <a:solidFill>
              <a:srgbClr val="7AE8CE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PLOTS'!$H$78:$AM$78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4-4743-7642-B997-E61B71F08711}"/>
            </c:ext>
          </c:extLst>
        </c:ser>
        <c:ser>
          <c:idx val="5"/>
          <c:order val="5"/>
          <c:tx>
            <c:strRef>
              <c:f>'ALL PLOTS'!$G$79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73F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PLOTS'!$H$79:$AM$79</c:f>
              <c:numCache>
                <c:formatCode>General</c:formatCode>
                <c:ptCount val="32"/>
                <c:pt idx="0">
                  <c:v>77.214187999999993</c:v>
                </c:pt>
                <c:pt idx="1">
                  <c:v>77.212729999999993</c:v>
                </c:pt>
                <c:pt idx="2">
                  <c:v>99.957800000000006</c:v>
                </c:pt>
                <c:pt idx="3">
                  <c:v>99.928749999999994</c:v>
                </c:pt>
                <c:pt idx="4">
                  <c:v>99.919259999999994</c:v>
                </c:pt>
                <c:pt idx="5">
                  <c:v>161.9931</c:v>
                </c:pt>
                <c:pt idx="6">
                  <c:v>261.34505999999999</c:v>
                </c:pt>
                <c:pt idx="7">
                  <c:v>361.34210000000002</c:v>
                </c:pt>
                <c:pt idx="8">
                  <c:v>434.94920000000002</c:v>
                </c:pt>
                <c:pt idx="9">
                  <c:v>496.47840000000002</c:v>
                </c:pt>
                <c:pt idx="10">
                  <c:v>554.06569999999999</c:v>
                </c:pt>
                <c:pt idx="11">
                  <c:v>611.45540000000005</c:v>
                </c:pt>
                <c:pt idx="12">
                  <c:v>669.10310000000004</c:v>
                </c:pt>
                <c:pt idx="13">
                  <c:v>756.64329999999995</c:v>
                </c:pt>
                <c:pt idx="14">
                  <c:v>786.19680000000005</c:v>
                </c:pt>
                <c:pt idx="15">
                  <c:v>842.30370000000005</c:v>
                </c:pt>
                <c:pt idx="16">
                  <c:v>880.36779999999999</c:v>
                </c:pt>
                <c:pt idx="17">
                  <c:v>910.76760000000002</c:v>
                </c:pt>
                <c:pt idx="18">
                  <c:v>945.75379999999996</c:v>
                </c:pt>
                <c:pt idx="19">
                  <c:v>984.34360000000004</c:v>
                </c:pt>
                <c:pt idx="20">
                  <c:v>1010.063</c:v>
                </c:pt>
                <c:pt idx="21">
                  <c:v>1033.943</c:v>
                </c:pt>
                <c:pt idx="22">
                  <c:v>1079.9639999999999</c:v>
                </c:pt>
                <c:pt idx="23">
                  <c:v>1109.9670000000001</c:v>
                </c:pt>
                <c:pt idx="24">
                  <c:v>1152.2619999999999</c:v>
                </c:pt>
                <c:pt idx="25">
                  <c:v>1173.0429999999999</c:v>
                </c:pt>
                <c:pt idx="26">
                  <c:v>1197.9760000000001</c:v>
                </c:pt>
                <c:pt idx="27">
                  <c:v>1222.789</c:v>
                </c:pt>
                <c:pt idx="28">
                  <c:v>1248.3910000000001</c:v>
                </c:pt>
                <c:pt idx="29">
                  <c:v>1267.21</c:v>
                </c:pt>
                <c:pt idx="30">
                  <c:v>1285.5719999999999</c:v>
                </c:pt>
                <c:pt idx="31">
                  <c:v>1303.5170000000001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3-7642-B997-E61B71F08711}"/>
            </c:ext>
          </c:extLst>
        </c:ser>
        <c:ser>
          <c:idx val="6"/>
          <c:order val="6"/>
          <c:tx>
            <c:strRef>
              <c:f>'ALL PLOTS'!$G$80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59E02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PLOTS'!$H$80:$AM$80</c:f>
              <c:numCache>
                <c:formatCode>General</c:formatCode>
                <c:ptCount val="32"/>
                <c:pt idx="0">
                  <c:v>3.807188</c:v>
                </c:pt>
                <c:pt idx="1">
                  <c:v>3.8057280000000002</c:v>
                </c:pt>
                <c:pt idx="2">
                  <c:v>3.8045599999999999</c:v>
                </c:pt>
                <c:pt idx="3">
                  <c:v>3.775506</c:v>
                </c:pt>
                <c:pt idx="4">
                  <c:v>3.766016</c:v>
                </c:pt>
                <c:pt idx="5">
                  <c:v>3.7426560000000002</c:v>
                </c:pt>
                <c:pt idx="6">
                  <c:v>3.7390059999999998</c:v>
                </c:pt>
                <c:pt idx="7">
                  <c:v>3.7360859999999998</c:v>
                </c:pt>
                <c:pt idx="8">
                  <c:v>3.7360859999999998</c:v>
                </c:pt>
                <c:pt idx="9">
                  <c:v>3.7360859999999998</c:v>
                </c:pt>
                <c:pt idx="10">
                  <c:v>3.6265860000000001</c:v>
                </c:pt>
                <c:pt idx="11">
                  <c:v>3.6265860000000001</c:v>
                </c:pt>
                <c:pt idx="12">
                  <c:v>3.6265860000000001</c:v>
                </c:pt>
                <c:pt idx="13">
                  <c:v>3.6265860000000001</c:v>
                </c:pt>
                <c:pt idx="14">
                  <c:v>3.6265860000000001</c:v>
                </c:pt>
                <c:pt idx="15">
                  <c:v>3.6265860000000001</c:v>
                </c:pt>
                <c:pt idx="16">
                  <c:v>3.6265860000000001</c:v>
                </c:pt>
                <c:pt idx="17">
                  <c:v>3.6265860000000001</c:v>
                </c:pt>
                <c:pt idx="18">
                  <c:v>3.6265860000000001</c:v>
                </c:pt>
                <c:pt idx="19">
                  <c:v>3.6265860000000001</c:v>
                </c:pt>
                <c:pt idx="20">
                  <c:v>3.6265860000000001</c:v>
                </c:pt>
                <c:pt idx="21">
                  <c:v>3.6265860000000001</c:v>
                </c:pt>
                <c:pt idx="22">
                  <c:v>3.6265860000000001</c:v>
                </c:pt>
                <c:pt idx="23">
                  <c:v>3.6265860000000001</c:v>
                </c:pt>
                <c:pt idx="24">
                  <c:v>3.6265860000000001</c:v>
                </c:pt>
                <c:pt idx="25">
                  <c:v>3.6265860000000001</c:v>
                </c:pt>
                <c:pt idx="26">
                  <c:v>3.6265860000000001</c:v>
                </c:pt>
                <c:pt idx="27">
                  <c:v>3.6265860000000001</c:v>
                </c:pt>
                <c:pt idx="28">
                  <c:v>3.563806</c:v>
                </c:pt>
                <c:pt idx="29">
                  <c:v>3.563806</c:v>
                </c:pt>
                <c:pt idx="30">
                  <c:v>3.563806</c:v>
                </c:pt>
                <c:pt idx="31">
                  <c:v>3.563806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3-7642-B997-E61B71F08711}"/>
            </c:ext>
          </c:extLst>
        </c:ser>
        <c:ser>
          <c:idx val="7"/>
          <c:order val="7"/>
          <c:tx>
            <c:strRef>
              <c:f>'ALL PLOTS'!$G$81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874BD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PLOTS'!$H$81:$AM$81</c:f>
              <c:numCache>
                <c:formatCode>General</c:formatCode>
                <c:ptCount val="32"/>
                <c:pt idx="0">
                  <c:v>308.90618799999999</c:v>
                </c:pt>
                <c:pt idx="1">
                  <c:v>308.90469999999999</c:v>
                </c:pt>
                <c:pt idx="2">
                  <c:v>310.45749999999998</c:v>
                </c:pt>
                <c:pt idx="3">
                  <c:v>310.42840000000001</c:v>
                </c:pt>
                <c:pt idx="4">
                  <c:v>310.41890000000001</c:v>
                </c:pt>
                <c:pt idx="5">
                  <c:v>310.3956</c:v>
                </c:pt>
                <c:pt idx="6">
                  <c:v>310.39190000000002</c:v>
                </c:pt>
                <c:pt idx="7">
                  <c:v>310.38900000000001</c:v>
                </c:pt>
                <c:pt idx="8">
                  <c:v>310.38900000000001</c:v>
                </c:pt>
                <c:pt idx="9">
                  <c:v>310.38900000000001</c:v>
                </c:pt>
                <c:pt idx="10">
                  <c:v>310.27949999999998</c:v>
                </c:pt>
                <c:pt idx="11">
                  <c:v>310.27949999999998</c:v>
                </c:pt>
                <c:pt idx="12">
                  <c:v>310.27949999999998</c:v>
                </c:pt>
                <c:pt idx="13">
                  <c:v>310.27949999999998</c:v>
                </c:pt>
                <c:pt idx="14">
                  <c:v>310.27949999999998</c:v>
                </c:pt>
                <c:pt idx="15">
                  <c:v>310.27949999999998</c:v>
                </c:pt>
                <c:pt idx="16">
                  <c:v>310.27949999999998</c:v>
                </c:pt>
                <c:pt idx="17">
                  <c:v>310.27949999999998</c:v>
                </c:pt>
                <c:pt idx="18">
                  <c:v>310.27949999999998</c:v>
                </c:pt>
                <c:pt idx="19">
                  <c:v>310.27949999999998</c:v>
                </c:pt>
                <c:pt idx="20">
                  <c:v>310.27949999999998</c:v>
                </c:pt>
                <c:pt idx="21">
                  <c:v>310.27949999999998</c:v>
                </c:pt>
                <c:pt idx="22">
                  <c:v>310.27949999999998</c:v>
                </c:pt>
                <c:pt idx="23">
                  <c:v>310.27949999999998</c:v>
                </c:pt>
                <c:pt idx="24">
                  <c:v>310.27949999999998</c:v>
                </c:pt>
                <c:pt idx="25">
                  <c:v>310.27949999999998</c:v>
                </c:pt>
                <c:pt idx="26">
                  <c:v>310.27949999999998</c:v>
                </c:pt>
                <c:pt idx="27">
                  <c:v>310.27949999999998</c:v>
                </c:pt>
                <c:pt idx="28">
                  <c:v>310.2167</c:v>
                </c:pt>
                <c:pt idx="29">
                  <c:v>310.2167</c:v>
                </c:pt>
                <c:pt idx="30">
                  <c:v>310.2167</c:v>
                </c:pt>
                <c:pt idx="31">
                  <c:v>310.2167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43-7642-B997-E61B71F08711}"/>
            </c:ext>
          </c:extLst>
        </c:ser>
        <c:ser>
          <c:idx val="8"/>
          <c:order val="8"/>
          <c:tx>
            <c:strRef>
              <c:f>'ALL PLOTS'!$G$82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PLOTS'!$H$82:$AM$82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43-7642-B997-E61B71F08711}"/>
            </c:ext>
          </c:extLst>
        </c:ser>
        <c:ser>
          <c:idx val="9"/>
          <c:order val="9"/>
          <c:tx>
            <c:strRef>
              <c:f>'ALL PLOTS'!$G$83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8496A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PLOTS'!$H$83:$AM$83</c:f>
              <c:numCache>
                <c:formatCode>General</c:formatCode>
                <c:ptCount val="32"/>
                <c:pt idx="0">
                  <c:v>864.42920000000004</c:v>
                </c:pt>
                <c:pt idx="1">
                  <c:v>847.83429999999998</c:v>
                </c:pt>
                <c:pt idx="2">
                  <c:v>799.99850000000004</c:v>
                </c:pt>
                <c:pt idx="3">
                  <c:v>768.80589999999995</c:v>
                </c:pt>
                <c:pt idx="4">
                  <c:v>739.17520000000002</c:v>
                </c:pt>
                <c:pt idx="5">
                  <c:v>739.17520000000002</c:v>
                </c:pt>
                <c:pt idx="6">
                  <c:v>710.93821000000003</c:v>
                </c:pt>
                <c:pt idx="7">
                  <c:v>701.14449999999999</c:v>
                </c:pt>
                <c:pt idx="8">
                  <c:v>701.14449999999999</c:v>
                </c:pt>
                <c:pt idx="9">
                  <c:v>701.14449999999999</c:v>
                </c:pt>
                <c:pt idx="10">
                  <c:v>701.14449999999999</c:v>
                </c:pt>
                <c:pt idx="11">
                  <c:v>701.14449999999999</c:v>
                </c:pt>
                <c:pt idx="12">
                  <c:v>701.14449999999999</c:v>
                </c:pt>
                <c:pt idx="13">
                  <c:v>688.5915</c:v>
                </c:pt>
                <c:pt idx="14">
                  <c:v>688.5915</c:v>
                </c:pt>
                <c:pt idx="15">
                  <c:v>688.5915</c:v>
                </c:pt>
                <c:pt idx="16">
                  <c:v>688.5915</c:v>
                </c:pt>
                <c:pt idx="17">
                  <c:v>688.5915</c:v>
                </c:pt>
                <c:pt idx="18">
                  <c:v>688.5915</c:v>
                </c:pt>
                <c:pt idx="19">
                  <c:v>688.5915</c:v>
                </c:pt>
                <c:pt idx="20">
                  <c:v>688.5915</c:v>
                </c:pt>
                <c:pt idx="21">
                  <c:v>688.5915</c:v>
                </c:pt>
                <c:pt idx="22">
                  <c:v>688.5915</c:v>
                </c:pt>
                <c:pt idx="23">
                  <c:v>688.5915</c:v>
                </c:pt>
                <c:pt idx="24">
                  <c:v>688.5915</c:v>
                </c:pt>
                <c:pt idx="25">
                  <c:v>688.5915</c:v>
                </c:pt>
                <c:pt idx="26">
                  <c:v>688.5915</c:v>
                </c:pt>
                <c:pt idx="27">
                  <c:v>688.5915</c:v>
                </c:pt>
                <c:pt idx="28">
                  <c:v>688.5915</c:v>
                </c:pt>
                <c:pt idx="29">
                  <c:v>688.5915</c:v>
                </c:pt>
                <c:pt idx="30">
                  <c:v>688.5915</c:v>
                </c:pt>
                <c:pt idx="31">
                  <c:v>688.5915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43-7642-B997-E61B71F08711}"/>
            </c:ext>
          </c:extLst>
        </c:ser>
        <c:ser>
          <c:idx val="10"/>
          <c:order val="10"/>
          <c:tx>
            <c:strRef>
              <c:f>'ALL PLOTS'!$G$84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1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PLOTS'!$H$84:$AM$84</c:f>
              <c:numCache>
                <c:formatCode>General</c:formatCode>
                <c:ptCount val="32"/>
                <c:pt idx="0">
                  <c:v>15.949187999999999</c:v>
                </c:pt>
                <c:pt idx="1">
                  <c:v>15.94773</c:v>
                </c:pt>
                <c:pt idx="2">
                  <c:v>15.94656</c:v>
                </c:pt>
                <c:pt idx="3">
                  <c:v>15.91751</c:v>
                </c:pt>
                <c:pt idx="4">
                  <c:v>15.90802</c:v>
                </c:pt>
                <c:pt idx="5">
                  <c:v>15.88466</c:v>
                </c:pt>
                <c:pt idx="6">
                  <c:v>15.881005999999999</c:v>
                </c:pt>
                <c:pt idx="7">
                  <c:v>15.87809</c:v>
                </c:pt>
                <c:pt idx="8">
                  <c:v>15.87809</c:v>
                </c:pt>
                <c:pt idx="9">
                  <c:v>15.87809</c:v>
                </c:pt>
                <c:pt idx="10">
                  <c:v>15.76859</c:v>
                </c:pt>
                <c:pt idx="11">
                  <c:v>15.76859</c:v>
                </c:pt>
                <c:pt idx="12">
                  <c:v>15.76859</c:v>
                </c:pt>
                <c:pt idx="13">
                  <c:v>15.76859</c:v>
                </c:pt>
                <c:pt idx="14">
                  <c:v>15.76859</c:v>
                </c:pt>
                <c:pt idx="15">
                  <c:v>15.76859</c:v>
                </c:pt>
                <c:pt idx="16">
                  <c:v>15.76859</c:v>
                </c:pt>
                <c:pt idx="17">
                  <c:v>15.76859</c:v>
                </c:pt>
                <c:pt idx="18">
                  <c:v>15.76859</c:v>
                </c:pt>
                <c:pt idx="19">
                  <c:v>15.76859</c:v>
                </c:pt>
                <c:pt idx="20">
                  <c:v>15.76859</c:v>
                </c:pt>
                <c:pt idx="21">
                  <c:v>15.76859</c:v>
                </c:pt>
                <c:pt idx="22">
                  <c:v>15.76859</c:v>
                </c:pt>
                <c:pt idx="23">
                  <c:v>15.76859</c:v>
                </c:pt>
                <c:pt idx="24">
                  <c:v>15.76859</c:v>
                </c:pt>
                <c:pt idx="25">
                  <c:v>15.76859</c:v>
                </c:pt>
                <c:pt idx="26">
                  <c:v>15.76859</c:v>
                </c:pt>
                <c:pt idx="27">
                  <c:v>15.76859</c:v>
                </c:pt>
                <c:pt idx="28">
                  <c:v>15.70581</c:v>
                </c:pt>
                <c:pt idx="29">
                  <c:v>15.70581</c:v>
                </c:pt>
                <c:pt idx="30">
                  <c:v>15.70581</c:v>
                </c:pt>
                <c:pt idx="31">
                  <c:v>15.70581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43-7642-B997-E61B71F08711}"/>
            </c:ext>
          </c:extLst>
        </c:ser>
        <c:ser>
          <c:idx val="11"/>
          <c:order val="11"/>
          <c:tx>
            <c:strRef>
              <c:f>'ALL PLOTS'!$G$85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90AD46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PLOTS'!$H$85:$AM$85</c:f>
              <c:numCache>
                <c:formatCode>General</c:formatCode>
                <c:ptCount val="32"/>
                <c:pt idx="0">
                  <c:v>96.683188000000001</c:v>
                </c:pt>
                <c:pt idx="1">
                  <c:v>96.681730000000002</c:v>
                </c:pt>
                <c:pt idx="2">
                  <c:v>96.68056</c:v>
                </c:pt>
                <c:pt idx="3">
                  <c:v>96.651510000000002</c:v>
                </c:pt>
                <c:pt idx="4">
                  <c:v>96.642020000000002</c:v>
                </c:pt>
                <c:pt idx="5">
                  <c:v>96.618660000000006</c:v>
                </c:pt>
                <c:pt idx="6">
                  <c:v>96.615005999999994</c:v>
                </c:pt>
                <c:pt idx="7">
                  <c:v>96.612089999999995</c:v>
                </c:pt>
                <c:pt idx="8">
                  <c:v>96.612089999999995</c:v>
                </c:pt>
                <c:pt idx="9">
                  <c:v>96.612089999999995</c:v>
                </c:pt>
                <c:pt idx="10">
                  <c:v>96.502589999999998</c:v>
                </c:pt>
                <c:pt idx="11">
                  <c:v>96.502589999999998</c:v>
                </c:pt>
                <c:pt idx="12">
                  <c:v>96.502589999999998</c:v>
                </c:pt>
                <c:pt idx="13">
                  <c:v>96.502589999999998</c:v>
                </c:pt>
                <c:pt idx="14">
                  <c:v>96.502589999999998</c:v>
                </c:pt>
                <c:pt idx="15">
                  <c:v>96.502589999999998</c:v>
                </c:pt>
                <c:pt idx="16">
                  <c:v>96.502589999999998</c:v>
                </c:pt>
                <c:pt idx="17">
                  <c:v>96.502589999999998</c:v>
                </c:pt>
                <c:pt idx="18">
                  <c:v>96.502589999999998</c:v>
                </c:pt>
                <c:pt idx="19">
                  <c:v>96.502589999999998</c:v>
                </c:pt>
                <c:pt idx="20">
                  <c:v>96.502589999999998</c:v>
                </c:pt>
                <c:pt idx="21">
                  <c:v>96.502589999999998</c:v>
                </c:pt>
                <c:pt idx="22">
                  <c:v>96.502589999999998</c:v>
                </c:pt>
                <c:pt idx="23">
                  <c:v>96.502589999999998</c:v>
                </c:pt>
                <c:pt idx="24">
                  <c:v>96.502589999999998</c:v>
                </c:pt>
                <c:pt idx="25">
                  <c:v>96.502589999999998</c:v>
                </c:pt>
                <c:pt idx="26">
                  <c:v>96.502589999999998</c:v>
                </c:pt>
                <c:pt idx="27">
                  <c:v>96.502589999999998</c:v>
                </c:pt>
                <c:pt idx="28">
                  <c:v>96.439809999999994</c:v>
                </c:pt>
                <c:pt idx="29">
                  <c:v>96.439809999999994</c:v>
                </c:pt>
                <c:pt idx="30">
                  <c:v>96.439809999999994</c:v>
                </c:pt>
                <c:pt idx="31">
                  <c:v>96.439809999999994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43-7642-B997-E61B71F08711}"/>
            </c:ext>
          </c:extLst>
        </c:ser>
        <c:ser>
          <c:idx val="12"/>
          <c:order val="12"/>
          <c:tx>
            <c:strRef>
              <c:f>'ALL PLOTS'!$G$86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C45B3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PLOTS'!$H$86:$AM$86</c:f>
              <c:numCache>
                <c:formatCode>General</c:formatCode>
                <c:ptCount val="32"/>
                <c:pt idx="0">
                  <c:v>352.40618799999999</c:v>
                </c:pt>
                <c:pt idx="1">
                  <c:v>352.40469999999999</c:v>
                </c:pt>
                <c:pt idx="2">
                  <c:v>352.40359999999998</c:v>
                </c:pt>
                <c:pt idx="3">
                  <c:v>352.37450000000001</c:v>
                </c:pt>
                <c:pt idx="4">
                  <c:v>352.36500000000001</c:v>
                </c:pt>
                <c:pt idx="5">
                  <c:v>352.3417</c:v>
                </c:pt>
                <c:pt idx="6">
                  <c:v>352.33801</c:v>
                </c:pt>
                <c:pt idx="7">
                  <c:v>352.33510000000001</c:v>
                </c:pt>
                <c:pt idx="8">
                  <c:v>352.33510000000001</c:v>
                </c:pt>
                <c:pt idx="9">
                  <c:v>352.33510000000001</c:v>
                </c:pt>
                <c:pt idx="10">
                  <c:v>352.22559999999999</c:v>
                </c:pt>
                <c:pt idx="11">
                  <c:v>352.22559999999999</c:v>
                </c:pt>
                <c:pt idx="12">
                  <c:v>352.22559999999999</c:v>
                </c:pt>
                <c:pt idx="13">
                  <c:v>352.22559999999999</c:v>
                </c:pt>
                <c:pt idx="14">
                  <c:v>352.22559999999999</c:v>
                </c:pt>
                <c:pt idx="15">
                  <c:v>352.22559999999999</c:v>
                </c:pt>
                <c:pt idx="16">
                  <c:v>352.22559999999999</c:v>
                </c:pt>
                <c:pt idx="17">
                  <c:v>352.22559999999999</c:v>
                </c:pt>
                <c:pt idx="18">
                  <c:v>352.22559999999999</c:v>
                </c:pt>
                <c:pt idx="19">
                  <c:v>352.22559999999999</c:v>
                </c:pt>
                <c:pt idx="20">
                  <c:v>352.22559999999999</c:v>
                </c:pt>
                <c:pt idx="21">
                  <c:v>352.22559999999999</c:v>
                </c:pt>
                <c:pt idx="22">
                  <c:v>352.22559999999999</c:v>
                </c:pt>
                <c:pt idx="23">
                  <c:v>352.22559999999999</c:v>
                </c:pt>
                <c:pt idx="24">
                  <c:v>352.22559999999999</c:v>
                </c:pt>
                <c:pt idx="25">
                  <c:v>352.22559999999999</c:v>
                </c:pt>
                <c:pt idx="26">
                  <c:v>352.22559999999999</c:v>
                </c:pt>
                <c:pt idx="27">
                  <c:v>352.22559999999999</c:v>
                </c:pt>
                <c:pt idx="28">
                  <c:v>352.1628</c:v>
                </c:pt>
                <c:pt idx="29">
                  <c:v>352.1628</c:v>
                </c:pt>
                <c:pt idx="30">
                  <c:v>352.1628</c:v>
                </c:pt>
                <c:pt idx="31">
                  <c:v>352.1628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43-7642-B997-E61B71F08711}"/>
            </c:ext>
          </c:extLst>
        </c:ser>
        <c:ser>
          <c:idx val="13"/>
          <c:order val="13"/>
          <c:tx>
            <c:strRef>
              <c:f>'ALL PLOTS'!$G$87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4B5B4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PLOTS'!$H$87:$AM$87</c:f>
              <c:numCache>
                <c:formatCode>General</c:formatCode>
                <c:ptCount val="32"/>
                <c:pt idx="0">
                  <c:v>47.147851080000002</c:v>
                </c:pt>
                <c:pt idx="1">
                  <c:v>47.13823</c:v>
                </c:pt>
                <c:pt idx="2">
                  <c:v>47.138339999999999</c:v>
                </c:pt>
                <c:pt idx="3">
                  <c:v>47.138489999999997</c:v>
                </c:pt>
                <c:pt idx="4">
                  <c:v>47.138219999999997</c:v>
                </c:pt>
                <c:pt idx="5">
                  <c:v>47.129460000000002</c:v>
                </c:pt>
                <c:pt idx="6">
                  <c:v>47.129480999999998</c:v>
                </c:pt>
                <c:pt idx="7">
                  <c:v>47.129469999999998</c:v>
                </c:pt>
                <c:pt idx="8">
                  <c:v>47.129669999999997</c:v>
                </c:pt>
                <c:pt idx="9">
                  <c:v>47.129530000000003</c:v>
                </c:pt>
                <c:pt idx="10">
                  <c:v>47.129519999999999</c:v>
                </c:pt>
                <c:pt idx="11">
                  <c:v>47.129460000000002</c:v>
                </c:pt>
                <c:pt idx="12">
                  <c:v>47.129480000000001</c:v>
                </c:pt>
                <c:pt idx="13">
                  <c:v>47.129730000000002</c:v>
                </c:pt>
                <c:pt idx="14">
                  <c:v>47.129779999999997</c:v>
                </c:pt>
                <c:pt idx="15">
                  <c:v>47.129519999999999</c:v>
                </c:pt>
                <c:pt idx="16">
                  <c:v>47.129510000000003</c:v>
                </c:pt>
                <c:pt idx="17">
                  <c:v>47.129750000000001</c:v>
                </c:pt>
                <c:pt idx="18">
                  <c:v>47.129689999999997</c:v>
                </c:pt>
                <c:pt idx="19">
                  <c:v>47.129770000000001</c:v>
                </c:pt>
                <c:pt idx="20">
                  <c:v>47.129750000000001</c:v>
                </c:pt>
                <c:pt idx="21">
                  <c:v>47.129739999999998</c:v>
                </c:pt>
                <c:pt idx="22">
                  <c:v>47.129840000000002</c:v>
                </c:pt>
                <c:pt idx="23">
                  <c:v>47.129950000000001</c:v>
                </c:pt>
                <c:pt idx="24">
                  <c:v>47.130020000000002</c:v>
                </c:pt>
                <c:pt idx="25">
                  <c:v>47.130020000000002</c:v>
                </c:pt>
                <c:pt idx="26">
                  <c:v>47.12988</c:v>
                </c:pt>
                <c:pt idx="27">
                  <c:v>47.12988</c:v>
                </c:pt>
                <c:pt idx="28">
                  <c:v>47.129820000000002</c:v>
                </c:pt>
                <c:pt idx="29">
                  <c:v>47.129820000000002</c:v>
                </c:pt>
                <c:pt idx="30">
                  <c:v>47.129820000000002</c:v>
                </c:pt>
                <c:pt idx="31">
                  <c:v>47.12979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43-7642-B997-E61B71F08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92351"/>
        <c:axId val="804012655"/>
      </c:areaChart>
      <c:catAx>
        <c:axId val="83619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04012655"/>
        <c:crosses val="autoZero"/>
        <c:auto val="1"/>
        <c:lblAlgn val="ctr"/>
        <c:lblOffset val="100"/>
        <c:tickLblSkip val="5"/>
        <c:noMultiLvlLbl val="0"/>
      </c:catAx>
      <c:valAx>
        <c:axId val="8040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Percentahe of</a:t>
                </a:r>
                <a:r>
                  <a:rPr lang="en-GB" b="1" baseline="0"/>
                  <a:t>  Total Generation 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2.1982259797077779E-2"/>
              <c:y val="0.17728930784124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3619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'ALL PLOTS'!$G$94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414241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PLOTS'!$H$94:$AM$94</c:f>
              <c:numCache>
                <c:formatCode>General</c:formatCode>
                <c:ptCount val="32"/>
                <c:pt idx="0">
                  <c:v>1086.84691</c:v>
                </c:pt>
                <c:pt idx="1">
                  <c:v>1064.5650000000001</c:v>
                </c:pt>
                <c:pt idx="2">
                  <c:v>993.27440000000001</c:v>
                </c:pt>
                <c:pt idx="3">
                  <c:v>920.65660000000003</c:v>
                </c:pt>
                <c:pt idx="4">
                  <c:v>814.67100000000005</c:v>
                </c:pt>
                <c:pt idx="5">
                  <c:v>707.23310000000004</c:v>
                </c:pt>
                <c:pt idx="6">
                  <c:v>614.50423999999998</c:v>
                </c:pt>
                <c:pt idx="7">
                  <c:v>568.07190000000003</c:v>
                </c:pt>
                <c:pt idx="8">
                  <c:v>536.05740000000003</c:v>
                </c:pt>
                <c:pt idx="9">
                  <c:v>517.83320000000003</c:v>
                </c:pt>
                <c:pt idx="10">
                  <c:v>513.05029999999999</c:v>
                </c:pt>
                <c:pt idx="11">
                  <c:v>487.54109999999997</c:v>
                </c:pt>
                <c:pt idx="12">
                  <c:v>464.37959999999998</c:v>
                </c:pt>
                <c:pt idx="13">
                  <c:v>422.0249</c:v>
                </c:pt>
                <c:pt idx="14">
                  <c:v>422.0249</c:v>
                </c:pt>
                <c:pt idx="15">
                  <c:v>396.61130000000003</c:v>
                </c:pt>
                <c:pt idx="16">
                  <c:v>396.61130000000003</c:v>
                </c:pt>
                <c:pt idx="17">
                  <c:v>396.61130000000003</c:v>
                </c:pt>
                <c:pt idx="18">
                  <c:v>386.41379999999998</c:v>
                </c:pt>
                <c:pt idx="19">
                  <c:v>386.41379999999998</c:v>
                </c:pt>
                <c:pt idx="20">
                  <c:v>386.41379999999998</c:v>
                </c:pt>
                <c:pt idx="21">
                  <c:v>386.41379999999998</c:v>
                </c:pt>
                <c:pt idx="22">
                  <c:v>375.75290000000001</c:v>
                </c:pt>
                <c:pt idx="23">
                  <c:v>375.75290000000001</c:v>
                </c:pt>
                <c:pt idx="24">
                  <c:v>370.81220000000002</c:v>
                </c:pt>
                <c:pt idx="25">
                  <c:v>370.81220000000002</c:v>
                </c:pt>
                <c:pt idx="26">
                  <c:v>370.81220000000002</c:v>
                </c:pt>
                <c:pt idx="27">
                  <c:v>370.81220000000002</c:v>
                </c:pt>
                <c:pt idx="28">
                  <c:v>370.81220000000002</c:v>
                </c:pt>
                <c:pt idx="29">
                  <c:v>370.81220000000002</c:v>
                </c:pt>
                <c:pt idx="30">
                  <c:v>370.81220000000002</c:v>
                </c:pt>
                <c:pt idx="31">
                  <c:v>370.81220000000002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5-6243-B7CB-763E14FE7D0D}"/>
            </c:ext>
          </c:extLst>
        </c:ser>
        <c:ser>
          <c:idx val="1"/>
          <c:order val="1"/>
          <c:tx>
            <c:strRef>
              <c:f>'ALL PLOTS'!$G$95</c:f>
              <c:strCache>
                <c:ptCount val="1"/>
              </c:strCache>
            </c:strRef>
          </c:tx>
          <c:spPr>
            <a:solidFill>
              <a:srgbClr val="797979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PLOTS'!$H$95:$AM$95</c:f>
              <c:numCache>
                <c:formatCode>General</c:formatCode>
                <c:ptCount val="32"/>
                <c:pt idx="0">
                  <c:v>14.112301077025515</c:v>
                </c:pt>
                <c:pt idx="1">
                  <c:v>14.112301077025515</c:v>
                </c:pt>
                <c:pt idx="2">
                  <c:v>14.112301077025515</c:v>
                </c:pt>
                <c:pt idx="3">
                  <c:v>14.112301077025515</c:v>
                </c:pt>
                <c:pt idx="4">
                  <c:v>14.112301077025515</c:v>
                </c:pt>
                <c:pt idx="5">
                  <c:v>14.112301077025515</c:v>
                </c:pt>
                <c:pt idx="6">
                  <c:v>14.112301077025515</c:v>
                </c:pt>
                <c:pt idx="7">
                  <c:v>14.112301077025515</c:v>
                </c:pt>
                <c:pt idx="8">
                  <c:v>14.112301077025515</c:v>
                </c:pt>
                <c:pt idx="9">
                  <c:v>14.112301077025515</c:v>
                </c:pt>
                <c:pt idx="10">
                  <c:v>14.112301077025515</c:v>
                </c:pt>
                <c:pt idx="11">
                  <c:v>14.112301077025515</c:v>
                </c:pt>
                <c:pt idx="12">
                  <c:v>14.112301077025515</c:v>
                </c:pt>
                <c:pt idx="13">
                  <c:v>14.112301077025515</c:v>
                </c:pt>
                <c:pt idx="14">
                  <c:v>14.112301077025515</c:v>
                </c:pt>
                <c:pt idx="15">
                  <c:v>14.112301077025515</c:v>
                </c:pt>
                <c:pt idx="16">
                  <c:v>14.112301077025515</c:v>
                </c:pt>
                <c:pt idx="17">
                  <c:v>14.112301077025515</c:v>
                </c:pt>
                <c:pt idx="18">
                  <c:v>14.112301077025515</c:v>
                </c:pt>
                <c:pt idx="19">
                  <c:v>14.112301077025515</c:v>
                </c:pt>
                <c:pt idx="20">
                  <c:v>14.112301077025515</c:v>
                </c:pt>
                <c:pt idx="21">
                  <c:v>14.112301077025515</c:v>
                </c:pt>
                <c:pt idx="22">
                  <c:v>14.112301077025515</c:v>
                </c:pt>
                <c:pt idx="23">
                  <c:v>14.112301077025515</c:v>
                </c:pt>
                <c:pt idx="24">
                  <c:v>14.112301077025515</c:v>
                </c:pt>
                <c:pt idx="25">
                  <c:v>14.112301077025515</c:v>
                </c:pt>
                <c:pt idx="26">
                  <c:v>14.112301077025515</c:v>
                </c:pt>
                <c:pt idx="27">
                  <c:v>14.112301077025515</c:v>
                </c:pt>
                <c:pt idx="28">
                  <c:v>14.112301077025515</c:v>
                </c:pt>
                <c:pt idx="29">
                  <c:v>14.112301077025515</c:v>
                </c:pt>
                <c:pt idx="30">
                  <c:v>14.112301077025515</c:v>
                </c:pt>
                <c:pt idx="31">
                  <c:v>14.112301077025515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5-6243-B7CB-763E14FE7D0D}"/>
            </c:ext>
          </c:extLst>
        </c:ser>
        <c:ser>
          <c:idx val="2"/>
          <c:order val="2"/>
          <c:tx>
            <c:strRef>
              <c:f>'ALL PLOTS'!$G$96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8987A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PLOTS'!$H$96:$AM$96</c:f>
              <c:numCache>
                <c:formatCode>General</c:formatCode>
                <c:ptCount val="32"/>
                <c:pt idx="0">
                  <c:v>472.12309479999999</c:v>
                </c:pt>
                <c:pt idx="1">
                  <c:v>467.35939999999999</c:v>
                </c:pt>
                <c:pt idx="2">
                  <c:v>440.27710000000002</c:v>
                </c:pt>
                <c:pt idx="3">
                  <c:v>433.7251</c:v>
                </c:pt>
                <c:pt idx="4">
                  <c:v>422.92410000000001</c:v>
                </c:pt>
                <c:pt idx="5">
                  <c:v>412.5702</c:v>
                </c:pt>
                <c:pt idx="6">
                  <c:v>407.00776000000002</c:v>
                </c:pt>
                <c:pt idx="7">
                  <c:v>391.40620000000001</c:v>
                </c:pt>
                <c:pt idx="8">
                  <c:v>388.97879999999998</c:v>
                </c:pt>
                <c:pt idx="9">
                  <c:v>383.40859999999998</c:v>
                </c:pt>
                <c:pt idx="10">
                  <c:v>373.86380000000003</c:v>
                </c:pt>
                <c:pt idx="11">
                  <c:v>373.69929999999999</c:v>
                </c:pt>
                <c:pt idx="12">
                  <c:v>371.91500000000002</c:v>
                </c:pt>
                <c:pt idx="13">
                  <c:v>371.91500000000002</c:v>
                </c:pt>
                <c:pt idx="14">
                  <c:v>371.2439</c:v>
                </c:pt>
                <c:pt idx="15">
                  <c:v>371.01549999999997</c:v>
                </c:pt>
                <c:pt idx="16">
                  <c:v>370.7328</c:v>
                </c:pt>
                <c:pt idx="17">
                  <c:v>369.4837</c:v>
                </c:pt>
                <c:pt idx="18">
                  <c:v>369.4837</c:v>
                </c:pt>
                <c:pt idx="19">
                  <c:v>367.16480000000001</c:v>
                </c:pt>
                <c:pt idx="20">
                  <c:v>367.16480000000001</c:v>
                </c:pt>
                <c:pt idx="21">
                  <c:v>366.57479999999998</c:v>
                </c:pt>
                <c:pt idx="22">
                  <c:v>358.76139999999998</c:v>
                </c:pt>
                <c:pt idx="23">
                  <c:v>357.44490000000002</c:v>
                </c:pt>
                <c:pt idx="24">
                  <c:v>356.85090000000002</c:v>
                </c:pt>
                <c:pt idx="25">
                  <c:v>356.85090000000002</c:v>
                </c:pt>
                <c:pt idx="26">
                  <c:v>355.9753</c:v>
                </c:pt>
                <c:pt idx="27">
                  <c:v>355.32139999999998</c:v>
                </c:pt>
                <c:pt idx="28">
                  <c:v>355.32139999999998</c:v>
                </c:pt>
                <c:pt idx="29">
                  <c:v>355.32139999999998</c:v>
                </c:pt>
                <c:pt idx="30">
                  <c:v>355.32139999999998</c:v>
                </c:pt>
                <c:pt idx="31">
                  <c:v>355.32139999999998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5-6243-B7CB-763E14FE7D0D}"/>
            </c:ext>
          </c:extLst>
        </c:ser>
        <c:ser>
          <c:idx val="3"/>
          <c:order val="3"/>
          <c:tx>
            <c:strRef>
              <c:f>'ALL PLOTS'!$G$97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AC5A5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PLOTS'!$H$97:$AM$97</c:f>
              <c:numCache>
                <c:formatCode>General</c:formatCode>
                <c:ptCount val="32"/>
                <c:pt idx="0">
                  <c:v>413.67399069999999</c:v>
                </c:pt>
                <c:pt idx="1">
                  <c:v>450.95780000000002</c:v>
                </c:pt>
                <c:pt idx="2">
                  <c:v>527.57830000000001</c:v>
                </c:pt>
                <c:pt idx="3">
                  <c:v>593.93089999999995</c:v>
                </c:pt>
                <c:pt idx="4">
                  <c:v>676.7242</c:v>
                </c:pt>
                <c:pt idx="5">
                  <c:v>719.04639999999995</c:v>
                </c:pt>
                <c:pt idx="6">
                  <c:v>747.21894999999995</c:v>
                </c:pt>
                <c:pt idx="7">
                  <c:v>752.96770000000004</c:v>
                </c:pt>
                <c:pt idx="8">
                  <c:v>750.39089999999999</c:v>
                </c:pt>
                <c:pt idx="9">
                  <c:v>748.82619999999997</c:v>
                </c:pt>
                <c:pt idx="10">
                  <c:v>745.65200000000004</c:v>
                </c:pt>
                <c:pt idx="11">
                  <c:v>744.77890000000002</c:v>
                </c:pt>
                <c:pt idx="12">
                  <c:v>743.52070000000003</c:v>
                </c:pt>
                <c:pt idx="13">
                  <c:v>741.55050000000006</c:v>
                </c:pt>
                <c:pt idx="14">
                  <c:v>741.07719999999995</c:v>
                </c:pt>
                <c:pt idx="15">
                  <c:v>739.49720000000002</c:v>
                </c:pt>
                <c:pt idx="16">
                  <c:v>734.40520000000004</c:v>
                </c:pt>
                <c:pt idx="17">
                  <c:v>733.05769999999995</c:v>
                </c:pt>
                <c:pt idx="18">
                  <c:v>733.05769999999995</c:v>
                </c:pt>
                <c:pt idx="19">
                  <c:v>728.26580000000001</c:v>
                </c:pt>
                <c:pt idx="20">
                  <c:v>727.31550000000004</c:v>
                </c:pt>
                <c:pt idx="21">
                  <c:v>727.31550000000004</c:v>
                </c:pt>
                <c:pt idx="22">
                  <c:v>726.88670000000002</c:v>
                </c:pt>
                <c:pt idx="23">
                  <c:v>724.18060000000003</c:v>
                </c:pt>
                <c:pt idx="24">
                  <c:v>717.505</c:v>
                </c:pt>
                <c:pt idx="25">
                  <c:v>717.505</c:v>
                </c:pt>
                <c:pt idx="26">
                  <c:v>716.04089999999997</c:v>
                </c:pt>
                <c:pt idx="27">
                  <c:v>714.26</c:v>
                </c:pt>
                <c:pt idx="28">
                  <c:v>711.61410000000001</c:v>
                </c:pt>
                <c:pt idx="29">
                  <c:v>711.61410000000001</c:v>
                </c:pt>
                <c:pt idx="30">
                  <c:v>711.61410000000001</c:v>
                </c:pt>
                <c:pt idx="31">
                  <c:v>711.60170000000005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5-6243-B7CB-763E14FE7D0D}"/>
            </c:ext>
          </c:extLst>
        </c:ser>
        <c:ser>
          <c:idx val="4"/>
          <c:order val="4"/>
          <c:tx>
            <c:strRef>
              <c:f>'ALL PLOTS'!$G$98</c:f>
              <c:strCache>
                <c:ptCount val="1"/>
              </c:strCache>
            </c:strRef>
          </c:tx>
          <c:spPr>
            <a:solidFill>
              <a:srgbClr val="7CE7CE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PLOTS'!$H$98:$AM$98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4-E435-6243-B7CB-763E14FE7D0D}"/>
            </c:ext>
          </c:extLst>
        </c:ser>
        <c:ser>
          <c:idx val="5"/>
          <c:order val="5"/>
          <c:tx>
            <c:strRef>
              <c:f>'ALL PLOTS'!$G$99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83F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PLOTS'!$H$99:$AM$99</c:f>
              <c:numCache>
                <c:formatCode>General</c:formatCode>
                <c:ptCount val="32"/>
                <c:pt idx="0">
                  <c:v>3.47463846</c:v>
                </c:pt>
                <c:pt idx="1">
                  <c:v>3.4745729999999999</c:v>
                </c:pt>
                <c:pt idx="2">
                  <c:v>4.4981010000000001</c:v>
                </c:pt>
                <c:pt idx="3">
                  <c:v>4.4967940000000004</c:v>
                </c:pt>
                <c:pt idx="4">
                  <c:v>4.4963670000000002</c:v>
                </c:pt>
                <c:pt idx="5">
                  <c:v>7.2896910000000004</c:v>
                </c:pt>
                <c:pt idx="6">
                  <c:v>11.760528000000001</c:v>
                </c:pt>
                <c:pt idx="7">
                  <c:v>16.260400000000001</c:v>
                </c:pt>
                <c:pt idx="8">
                  <c:v>19.572710000000001</c:v>
                </c:pt>
                <c:pt idx="9">
                  <c:v>22.341529999999999</c:v>
                </c:pt>
                <c:pt idx="10">
                  <c:v>24.932960000000001</c:v>
                </c:pt>
                <c:pt idx="11">
                  <c:v>27.51549</c:v>
                </c:pt>
                <c:pt idx="12">
                  <c:v>30.109639999999999</c:v>
                </c:pt>
                <c:pt idx="13">
                  <c:v>34.048949999999998</c:v>
                </c:pt>
                <c:pt idx="14">
                  <c:v>35.37885</c:v>
                </c:pt>
                <c:pt idx="15">
                  <c:v>37.903660000000002</c:v>
                </c:pt>
                <c:pt idx="16">
                  <c:v>39.616549999999997</c:v>
                </c:pt>
                <c:pt idx="17">
                  <c:v>40.984540000000003</c:v>
                </c:pt>
                <c:pt idx="18">
                  <c:v>42.558920000000001</c:v>
                </c:pt>
                <c:pt idx="19">
                  <c:v>44.295459999999999</c:v>
                </c:pt>
                <c:pt idx="20">
                  <c:v>45.452820000000003</c:v>
                </c:pt>
                <c:pt idx="21">
                  <c:v>46.527419999999999</c:v>
                </c:pt>
                <c:pt idx="22">
                  <c:v>48.598370000000003</c:v>
                </c:pt>
                <c:pt idx="23">
                  <c:v>49.948509999999999</c:v>
                </c:pt>
                <c:pt idx="24">
                  <c:v>51.85181</c:v>
                </c:pt>
                <c:pt idx="25">
                  <c:v>52.786920000000002</c:v>
                </c:pt>
                <c:pt idx="26">
                  <c:v>53.908909999999999</c:v>
                </c:pt>
                <c:pt idx="27">
                  <c:v>55.025509999999997</c:v>
                </c:pt>
                <c:pt idx="28">
                  <c:v>56.177610000000001</c:v>
                </c:pt>
                <c:pt idx="29">
                  <c:v>57.024459999999998</c:v>
                </c:pt>
                <c:pt idx="30">
                  <c:v>57.850720000000003</c:v>
                </c:pt>
                <c:pt idx="31">
                  <c:v>58.658270000000002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5-6243-B7CB-763E14FE7D0D}"/>
            </c:ext>
          </c:extLst>
        </c:ser>
        <c:ser>
          <c:idx val="6"/>
          <c:order val="6"/>
          <c:tx>
            <c:strRef>
              <c:f>'ALL PLOTS'!$G$100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69E00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PLOTS'!$H$100:$AM$100</c:f>
              <c:numCache>
                <c:formatCode>General</c:formatCode>
                <c:ptCount val="32"/>
                <c:pt idx="0">
                  <c:v>8.3758135999999997E-2</c:v>
                </c:pt>
                <c:pt idx="1">
                  <c:v>8.3725999999999995E-2</c:v>
                </c:pt>
                <c:pt idx="2">
                  <c:v>8.3699999999999997E-2</c:v>
                </c:pt>
                <c:pt idx="3">
                  <c:v>8.3060999999999996E-2</c:v>
                </c:pt>
                <c:pt idx="4">
                  <c:v>8.2851999999999995E-2</c:v>
                </c:pt>
                <c:pt idx="5">
                  <c:v>8.2337999999999995E-2</c:v>
                </c:pt>
                <c:pt idx="6">
                  <c:v>8.2258100000000001E-2</c:v>
                </c:pt>
                <c:pt idx="7">
                  <c:v>8.2194000000000003E-2</c:v>
                </c:pt>
                <c:pt idx="8">
                  <c:v>8.2194000000000003E-2</c:v>
                </c:pt>
                <c:pt idx="9">
                  <c:v>8.2194000000000003E-2</c:v>
                </c:pt>
                <c:pt idx="10">
                  <c:v>7.9784999999999995E-2</c:v>
                </c:pt>
                <c:pt idx="11">
                  <c:v>7.9784999999999995E-2</c:v>
                </c:pt>
                <c:pt idx="12">
                  <c:v>7.9784999999999995E-2</c:v>
                </c:pt>
                <c:pt idx="13">
                  <c:v>7.9784999999999995E-2</c:v>
                </c:pt>
                <c:pt idx="14">
                  <c:v>7.9784999999999995E-2</c:v>
                </c:pt>
                <c:pt idx="15">
                  <c:v>7.9784999999999995E-2</c:v>
                </c:pt>
                <c:pt idx="16">
                  <c:v>7.9784999999999995E-2</c:v>
                </c:pt>
                <c:pt idx="17">
                  <c:v>7.9784999999999995E-2</c:v>
                </c:pt>
                <c:pt idx="18">
                  <c:v>7.9784999999999995E-2</c:v>
                </c:pt>
                <c:pt idx="19">
                  <c:v>7.9784999999999995E-2</c:v>
                </c:pt>
                <c:pt idx="20">
                  <c:v>7.9784999999999995E-2</c:v>
                </c:pt>
                <c:pt idx="21">
                  <c:v>7.9784999999999995E-2</c:v>
                </c:pt>
                <c:pt idx="22">
                  <c:v>7.9784999999999995E-2</c:v>
                </c:pt>
                <c:pt idx="23">
                  <c:v>7.9784999999999995E-2</c:v>
                </c:pt>
                <c:pt idx="24">
                  <c:v>7.9784999999999995E-2</c:v>
                </c:pt>
                <c:pt idx="25">
                  <c:v>7.9784999999999995E-2</c:v>
                </c:pt>
                <c:pt idx="26">
                  <c:v>7.9784999999999995E-2</c:v>
                </c:pt>
                <c:pt idx="27">
                  <c:v>7.9784999999999995E-2</c:v>
                </c:pt>
                <c:pt idx="28">
                  <c:v>7.8404000000000001E-2</c:v>
                </c:pt>
                <c:pt idx="29">
                  <c:v>7.8404000000000001E-2</c:v>
                </c:pt>
                <c:pt idx="30">
                  <c:v>7.8404000000000001E-2</c:v>
                </c:pt>
                <c:pt idx="31">
                  <c:v>7.8404000000000001E-2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35-6243-B7CB-763E14FE7D0D}"/>
            </c:ext>
          </c:extLst>
        </c:ser>
        <c:ser>
          <c:idx val="7"/>
          <c:order val="7"/>
          <c:tx>
            <c:strRef>
              <c:f>'ALL PLOTS'!$G$101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974BD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PLOTS'!$H$101:$AM$101</c:f>
              <c:numCache>
                <c:formatCode>General</c:formatCode>
                <c:ptCount val="32"/>
                <c:pt idx="0">
                  <c:v>3.397968068</c:v>
                </c:pt>
                <c:pt idx="1">
                  <c:v>3.3979520000000001</c:v>
                </c:pt>
                <c:pt idx="2">
                  <c:v>3.4150320000000001</c:v>
                </c:pt>
                <c:pt idx="3">
                  <c:v>3.4147120000000002</c:v>
                </c:pt>
                <c:pt idx="4">
                  <c:v>3.4146079999999999</c:v>
                </c:pt>
                <c:pt idx="5">
                  <c:v>3.4143509999999999</c:v>
                </c:pt>
                <c:pt idx="6">
                  <c:v>3.4143108999999998</c:v>
                </c:pt>
                <c:pt idx="7">
                  <c:v>3.4142790000000001</c:v>
                </c:pt>
                <c:pt idx="8">
                  <c:v>3.4142790000000001</c:v>
                </c:pt>
                <c:pt idx="9">
                  <c:v>3.4142790000000001</c:v>
                </c:pt>
                <c:pt idx="10">
                  <c:v>3.4130739999999999</c:v>
                </c:pt>
                <c:pt idx="11">
                  <c:v>3.4130739999999999</c:v>
                </c:pt>
                <c:pt idx="12">
                  <c:v>3.4130739999999999</c:v>
                </c:pt>
                <c:pt idx="13">
                  <c:v>3.4130739999999999</c:v>
                </c:pt>
                <c:pt idx="14">
                  <c:v>3.4130739999999999</c:v>
                </c:pt>
                <c:pt idx="15">
                  <c:v>3.4130739999999999</c:v>
                </c:pt>
                <c:pt idx="16">
                  <c:v>3.4130739999999999</c:v>
                </c:pt>
                <c:pt idx="17">
                  <c:v>3.4130739999999999</c:v>
                </c:pt>
                <c:pt idx="18">
                  <c:v>3.4130739999999999</c:v>
                </c:pt>
                <c:pt idx="19">
                  <c:v>3.4130739999999999</c:v>
                </c:pt>
                <c:pt idx="20">
                  <c:v>3.4130739999999999</c:v>
                </c:pt>
                <c:pt idx="21">
                  <c:v>3.4130739999999999</c:v>
                </c:pt>
                <c:pt idx="22">
                  <c:v>3.4130739999999999</c:v>
                </c:pt>
                <c:pt idx="23">
                  <c:v>3.4130739999999999</c:v>
                </c:pt>
                <c:pt idx="24">
                  <c:v>3.4130739999999999</c:v>
                </c:pt>
                <c:pt idx="25">
                  <c:v>3.4130739999999999</c:v>
                </c:pt>
                <c:pt idx="26">
                  <c:v>3.4130739999999999</c:v>
                </c:pt>
                <c:pt idx="27">
                  <c:v>3.4130739999999999</c:v>
                </c:pt>
                <c:pt idx="28">
                  <c:v>3.4123839999999999</c:v>
                </c:pt>
                <c:pt idx="29">
                  <c:v>3.4123839999999999</c:v>
                </c:pt>
                <c:pt idx="30">
                  <c:v>3.4123839999999999</c:v>
                </c:pt>
                <c:pt idx="31">
                  <c:v>3.4123839999999999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35-6243-B7CB-763E14FE7D0D}"/>
            </c:ext>
          </c:extLst>
        </c:ser>
        <c:ser>
          <c:idx val="8"/>
          <c:order val="8"/>
          <c:tx>
            <c:strRef>
              <c:f>'ALL PLOTS'!$G$102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PLOTS'!$H$102:$AM$102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35-6243-B7CB-763E14FE7D0D}"/>
            </c:ext>
          </c:extLst>
        </c:ser>
        <c:ser>
          <c:idx val="9"/>
          <c:order val="9"/>
          <c:tx>
            <c:strRef>
              <c:f>'ALL PLOTS'!$G$103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94A6A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PLOTS'!$H$103:$AM$103</c:f>
              <c:numCache>
                <c:formatCode>General</c:formatCode>
                <c:ptCount val="32"/>
                <c:pt idx="0">
                  <c:v>56.187897999999997</c:v>
                </c:pt>
                <c:pt idx="1">
                  <c:v>55.109229999999997</c:v>
                </c:pt>
                <c:pt idx="2">
                  <c:v>51.999899999999997</c:v>
                </c:pt>
                <c:pt idx="3">
                  <c:v>49.972380000000001</c:v>
                </c:pt>
                <c:pt idx="4">
                  <c:v>48.046390000000002</c:v>
                </c:pt>
                <c:pt idx="5">
                  <c:v>48.046390000000002</c:v>
                </c:pt>
                <c:pt idx="6">
                  <c:v>46.210984000000003</c:v>
                </c:pt>
                <c:pt idx="7">
                  <c:v>45.574390000000001</c:v>
                </c:pt>
                <c:pt idx="8">
                  <c:v>45.574390000000001</c:v>
                </c:pt>
                <c:pt idx="9">
                  <c:v>45.574390000000001</c:v>
                </c:pt>
                <c:pt idx="10">
                  <c:v>45.574390000000001</c:v>
                </c:pt>
                <c:pt idx="11">
                  <c:v>45.574390000000001</c:v>
                </c:pt>
                <c:pt idx="12">
                  <c:v>45.574390000000001</c:v>
                </c:pt>
                <c:pt idx="13">
                  <c:v>44.758450000000003</c:v>
                </c:pt>
                <c:pt idx="14">
                  <c:v>44.758450000000003</c:v>
                </c:pt>
                <c:pt idx="15">
                  <c:v>44.758450000000003</c:v>
                </c:pt>
                <c:pt idx="16">
                  <c:v>44.758450000000003</c:v>
                </c:pt>
                <c:pt idx="17">
                  <c:v>44.758450000000003</c:v>
                </c:pt>
                <c:pt idx="18">
                  <c:v>44.758450000000003</c:v>
                </c:pt>
                <c:pt idx="19">
                  <c:v>44.758450000000003</c:v>
                </c:pt>
                <c:pt idx="20">
                  <c:v>44.758450000000003</c:v>
                </c:pt>
                <c:pt idx="21">
                  <c:v>44.758450000000003</c:v>
                </c:pt>
                <c:pt idx="22">
                  <c:v>44.758450000000003</c:v>
                </c:pt>
                <c:pt idx="23">
                  <c:v>44.758450000000003</c:v>
                </c:pt>
                <c:pt idx="24">
                  <c:v>44.758450000000003</c:v>
                </c:pt>
                <c:pt idx="25">
                  <c:v>44.758450000000003</c:v>
                </c:pt>
                <c:pt idx="26">
                  <c:v>44.758450000000003</c:v>
                </c:pt>
                <c:pt idx="27">
                  <c:v>44.758450000000003</c:v>
                </c:pt>
                <c:pt idx="28">
                  <c:v>44.758450000000003</c:v>
                </c:pt>
                <c:pt idx="29">
                  <c:v>44.758450000000003</c:v>
                </c:pt>
                <c:pt idx="30">
                  <c:v>44.758450000000003</c:v>
                </c:pt>
                <c:pt idx="31">
                  <c:v>44.758450000000003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35-6243-B7CB-763E14FE7D0D}"/>
            </c:ext>
          </c:extLst>
        </c:ser>
        <c:ser>
          <c:idx val="10"/>
          <c:order val="10"/>
          <c:tx>
            <c:strRef>
              <c:f>'ALL PLOTS'!$G$104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0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PLOTS'!$H$104:$AM$104</c:f>
              <c:numCache>
                <c:formatCode>General</c:formatCode>
                <c:ptCount val="32"/>
                <c:pt idx="0">
                  <c:v>0.74961183600000003</c:v>
                </c:pt>
                <c:pt idx="1">
                  <c:v>0.74954299999999996</c:v>
                </c:pt>
                <c:pt idx="2">
                  <c:v>0.74948800000000004</c:v>
                </c:pt>
                <c:pt idx="3">
                  <c:v>0.74812299999999998</c:v>
                </c:pt>
                <c:pt idx="4">
                  <c:v>0.74767700000000004</c:v>
                </c:pt>
                <c:pt idx="5">
                  <c:v>0.74657899999999999</c:v>
                </c:pt>
                <c:pt idx="6">
                  <c:v>0.7464073</c:v>
                </c:pt>
                <c:pt idx="7">
                  <c:v>0.74626999999999999</c:v>
                </c:pt>
                <c:pt idx="8">
                  <c:v>0.74626999999999999</c:v>
                </c:pt>
                <c:pt idx="9">
                  <c:v>0.74626999999999999</c:v>
                </c:pt>
                <c:pt idx="10">
                  <c:v>0.741124</c:v>
                </c:pt>
                <c:pt idx="11">
                  <c:v>0.741124</c:v>
                </c:pt>
                <c:pt idx="12">
                  <c:v>0.741124</c:v>
                </c:pt>
                <c:pt idx="13">
                  <c:v>0.741124</c:v>
                </c:pt>
                <c:pt idx="14">
                  <c:v>0.741124</c:v>
                </c:pt>
                <c:pt idx="15">
                  <c:v>0.741124</c:v>
                </c:pt>
                <c:pt idx="16">
                  <c:v>0.741124</c:v>
                </c:pt>
                <c:pt idx="17">
                  <c:v>0.741124</c:v>
                </c:pt>
                <c:pt idx="18">
                  <c:v>0.741124</c:v>
                </c:pt>
                <c:pt idx="19">
                  <c:v>0.741124</c:v>
                </c:pt>
                <c:pt idx="20">
                  <c:v>0.741124</c:v>
                </c:pt>
                <c:pt idx="21">
                  <c:v>0.741124</c:v>
                </c:pt>
                <c:pt idx="22">
                  <c:v>0.741124</c:v>
                </c:pt>
                <c:pt idx="23">
                  <c:v>0.741124</c:v>
                </c:pt>
                <c:pt idx="24">
                  <c:v>0.741124</c:v>
                </c:pt>
                <c:pt idx="25">
                  <c:v>0.741124</c:v>
                </c:pt>
                <c:pt idx="26">
                  <c:v>0.741124</c:v>
                </c:pt>
                <c:pt idx="27">
                  <c:v>0.741124</c:v>
                </c:pt>
                <c:pt idx="28">
                  <c:v>0.73817299999999997</c:v>
                </c:pt>
                <c:pt idx="29">
                  <c:v>0.73817299999999997</c:v>
                </c:pt>
                <c:pt idx="30">
                  <c:v>0.73817299999999997</c:v>
                </c:pt>
                <c:pt idx="31">
                  <c:v>0.73817299999999997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35-6243-B7CB-763E14FE7D0D}"/>
            </c:ext>
          </c:extLst>
        </c:ser>
        <c:ser>
          <c:idx val="11"/>
          <c:order val="11"/>
          <c:tx>
            <c:strRef>
              <c:f>'ALL PLOTS'!$G$105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8EAD46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PLOTS'!$H$105:$AM$105</c:f>
              <c:numCache>
                <c:formatCode>General</c:formatCode>
                <c:ptCount val="32"/>
                <c:pt idx="0">
                  <c:v>28.13480771</c:v>
                </c:pt>
                <c:pt idx="1">
                  <c:v>28.13438</c:v>
                </c:pt>
                <c:pt idx="2">
                  <c:v>28.134039999999999</c:v>
                </c:pt>
                <c:pt idx="3">
                  <c:v>28.125589999999999</c:v>
                </c:pt>
                <c:pt idx="4">
                  <c:v>28.12283</c:v>
                </c:pt>
                <c:pt idx="5">
                  <c:v>28.116029999999999</c:v>
                </c:pt>
                <c:pt idx="6">
                  <c:v>28.114967</c:v>
                </c:pt>
                <c:pt idx="7">
                  <c:v>28.11412</c:v>
                </c:pt>
                <c:pt idx="8">
                  <c:v>28.11412</c:v>
                </c:pt>
                <c:pt idx="9">
                  <c:v>28.11412</c:v>
                </c:pt>
                <c:pt idx="10">
                  <c:v>28.082249999999998</c:v>
                </c:pt>
                <c:pt idx="11">
                  <c:v>28.082249999999998</c:v>
                </c:pt>
                <c:pt idx="12">
                  <c:v>28.082249999999998</c:v>
                </c:pt>
                <c:pt idx="13">
                  <c:v>28.082249999999998</c:v>
                </c:pt>
                <c:pt idx="14">
                  <c:v>28.082249999999998</c:v>
                </c:pt>
                <c:pt idx="15">
                  <c:v>28.082249999999998</c:v>
                </c:pt>
                <c:pt idx="16">
                  <c:v>28.082249999999998</c:v>
                </c:pt>
                <c:pt idx="17">
                  <c:v>28.082249999999998</c:v>
                </c:pt>
                <c:pt idx="18">
                  <c:v>28.082249999999998</c:v>
                </c:pt>
                <c:pt idx="19">
                  <c:v>28.082249999999998</c:v>
                </c:pt>
                <c:pt idx="20">
                  <c:v>28.082249999999998</c:v>
                </c:pt>
                <c:pt idx="21">
                  <c:v>28.082249999999998</c:v>
                </c:pt>
                <c:pt idx="22">
                  <c:v>28.082249999999998</c:v>
                </c:pt>
                <c:pt idx="23">
                  <c:v>28.082249999999998</c:v>
                </c:pt>
                <c:pt idx="24">
                  <c:v>28.082249999999998</c:v>
                </c:pt>
                <c:pt idx="25">
                  <c:v>28.082249999999998</c:v>
                </c:pt>
                <c:pt idx="26">
                  <c:v>28.082249999999998</c:v>
                </c:pt>
                <c:pt idx="27">
                  <c:v>28.082249999999998</c:v>
                </c:pt>
                <c:pt idx="28">
                  <c:v>28.063980000000001</c:v>
                </c:pt>
                <c:pt idx="29">
                  <c:v>28.063980000000001</c:v>
                </c:pt>
                <c:pt idx="30">
                  <c:v>28.063980000000001</c:v>
                </c:pt>
                <c:pt idx="31">
                  <c:v>28.063980000000001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35-6243-B7CB-763E14FE7D0D}"/>
            </c:ext>
          </c:extLst>
        </c:ser>
        <c:ser>
          <c:idx val="12"/>
          <c:order val="12"/>
          <c:tx>
            <c:strRef>
              <c:f>'ALL PLOTS'!$G$106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D46B3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PLOTS'!$H$106:$AM$106</c:f>
              <c:numCache>
                <c:formatCode>General</c:formatCode>
                <c:ptCount val="32"/>
                <c:pt idx="0">
                  <c:v>4.9336866319999997</c:v>
                </c:pt>
                <c:pt idx="1">
                  <c:v>4.9336659999999997</c:v>
                </c:pt>
                <c:pt idx="2">
                  <c:v>4.9336500000000001</c:v>
                </c:pt>
                <c:pt idx="3">
                  <c:v>4.933243</c:v>
                </c:pt>
                <c:pt idx="4">
                  <c:v>4.9331100000000001</c:v>
                </c:pt>
                <c:pt idx="5">
                  <c:v>4.9327829999999997</c:v>
                </c:pt>
                <c:pt idx="6">
                  <c:v>4.9327321</c:v>
                </c:pt>
                <c:pt idx="7">
                  <c:v>4.9326910000000002</c:v>
                </c:pt>
                <c:pt idx="8">
                  <c:v>4.9326910000000002</c:v>
                </c:pt>
                <c:pt idx="9">
                  <c:v>4.9326910000000002</c:v>
                </c:pt>
                <c:pt idx="10">
                  <c:v>4.9311579999999999</c:v>
                </c:pt>
                <c:pt idx="11">
                  <c:v>4.9311579999999999</c:v>
                </c:pt>
                <c:pt idx="12">
                  <c:v>4.9311579999999999</c:v>
                </c:pt>
                <c:pt idx="13">
                  <c:v>4.9311579999999999</c:v>
                </c:pt>
                <c:pt idx="14">
                  <c:v>4.9311579999999999</c:v>
                </c:pt>
                <c:pt idx="15">
                  <c:v>4.9311579999999999</c:v>
                </c:pt>
                <c:pt idx="16">
                  <c:v>4.9311579999999999</c:v>
                </c:pt>
                <c:pt idx="17">
                  <c:v>4.9311579999999999</c:v>
                </c:pt>
                <c:pt idx="18">
                  <c:v>4.9311579999999999</c:v>
                </c:pt>
                <c:pt idx="19">
                  <c:v>4.9311579999999999</c:v>
                </c:pt>
                <c:pt idx="20">
                  <c:v>4.9311579999999999</c:v>
                </c:pt>
                <c:pt idx="21">
                  <c:v>4.9311579999999999</c:v>
                </c:pt>
                <c:pt idx="22">
                  <c:v>4.9311579999999999</c:v>
                </c:pt>
                <c:pt idx="23">
                  <c:v>4.9311579999999999</c:v>
                </c:pt>
                <c:pt idx="24">
                  <c:v>4.9311579999999999</c:v>
                </c:pt>
                <c:pt idx="25">
                  <c:v>4.9311579999999999</c:v>
                </c:pt>
                <c:pt idx="26">
                  <c:v>4.9311579999999999</c:v>
                </c:pt>
                <c:pt idx="27">
                  <c:v>4.9311579999999999</c:v>
                </c:pt>
                <c:pt idx="28">
                  <c:v>4.9302789999999996</c:v>
                </c:pt>
                <c:pt idx="29">
                  <c:v>4.9302789999999996</c:v>
                </c:pt>
                <c:pt idx="30">
                  <c:v>4.9302789999999996</c:v>
                </c:pt>
                <c:pt idx="31">
                  <c:v>4.9302789999999996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35-6243-B7CB-763E14FE7D0D}"/>
            </c:ext>
          </c:extLst>
        </c:ser>
        <c:ser>
          <c:idx val="13"/>
          <c:order val="13"/>
          <c:tx>
            <c:strRef>
              <c:f>'ALL PLOTS'!$G$107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PLOTS'!$H$107:$AM$107</c:f>
              <c:numCache>
                <c:formatCode>General</c:formatCode>
                <c:ptCount val="32"/>
                <c:pt idx="0">
                  <c:v>11.315484259200167</c:v>
                </c:pt>
                <c:pt idx="1">
                  <c:v>11.313175824000172</c:v>
                </c:pt>
                <c:pt idx="2">
                  <c:v>11.313201052799997</c:v>
                </c:pt>
                <c:pt idx="3">
                  <c:v>11.313236793599973</c:v>
                </c:pt>
                <c:pt idx="4">
                  <c:v>11.313171619200112</c:v>
                </c:pt>
                <c:pt idx="5">
                  <c:v>11.311069219200073</c:v>
                </c:pt>
                <c:pt idx="6">
                  <c:v>11.311075526400055</c:v>
                </c:pt>
                <c:pt idx="7">
                  <c:v>11.311073424000023</c:v>
                </c:pt>
                <c:pt idx="8">
                  <c:v>11.311121779200077</c:v>
                </c:pt>
                <c:pt idx="9">
                  <c:v>11.31108603839999</c:v>
                </c:pt>
                <c:pt idx="10">
                  <c:v>11.311083936000069</c:v>
                </c:pt>
                <c:pt idx="11">
                  <c:v>11.311069219200181</c:v>
                </c:pt>
                <c:pt idx="12">
                  <c:v>11.311075526400055</c:v>
                </c:pt>
                <c:pt idx="13">
                  <c:v>11.311134393599932</c:v>
                </c:pt>
                <c:pt idx="14">
                  <c:v>11.311147008000008</c:v>
                </c:pt>
                <c:pt idx="15">
                  <c:v>11.311083936000069</c:v>
                </c:pt>
                <c:pt idx="16">
                  <c:v>11.311081833599928</c:v>
                </c:pt>
                <c:pt idx="17">
                  <c:v>11.311140700800024</c:v>
                </c:pt>
                <c:pt idx="18">
                  <c:v>11.311125984000027</c:v>
                </c:pt>
                <c:pt idx="19">
                  <c:v>11.311144905599976</c:v>
                </c:pt>
                <c:pt idx="20">
                  <c:v>11.311140700800024</c:v>
                </c:pt>
                <c:pt idx="21">
                  <c:v>11.311136495999962</c:v>
                </c:pt>
                <c:pt idx="22">
                  <c:v>11.311161724800003</c:v>
                </c:pt>
                <c:pt idx="23">
                  <c:v>11.311189055999966</c:v>
                </c:pt>
                <c:pt idx="24">
                  <c:v>11.311205875199994</c:v>
                </c:pt>
                <c:pt idx="25">
                  <c:v>11.311205875199994</c:v>
                </c:pt>
                <c:pt idx="26">
                  <c:v>11.311170134400017</c:v>
                </c:pt>
                <c:pt idx="27">
                  <c:v>11.311172236800049</c:v>
                </c:pt>
                <c:pt idx="28">
                  <c:v>11.311157519999943</c:v>
                </c:pt>
                <c:pt idx="29">
                  <c:v>11.311157519999943</c:v>
                </c:pt>
                <c:pt idx="30">
                  <c:v>11.311157519999943</c:v>
                </c:pt>
                <c:pt idx="31">
                  <c:v>11.31114911039993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35-6243-B7CB-763E14FE7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75631"/>
        <c:axId val="780895695"/>
      </c:areaChart>
      <c:catAx>
        <c:axId val="78017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895695"/>
        <c:crosses val="autoZero"/>
        <c:auto val="1"/>
        <c:lblAlgn val="ctr"/>
        <c:lblOffset val="100"/>
        <c:tickLblSkip val="5"/>
        <c:noMultiLvlLbl val="0"/>
      </c:catAx>
      <c:valAx>
        <c:axId val="7808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 Annual Emissions (MMt CO</a:t>
                </a:r>
                <a:r>
                  <a:rPr lang="en-GB" b="1" baseline="-25000"/>
                  <a:t>2</a:t>
                </a:r>
                <a:r>
                  <a:rPr lang="en-GB" b="1"/>
                  <a:t>e)</a:t>
                </a:r>
              </a:p>
            </c:rich>
          </c:tx>
          <c:layout>
            <c:manualLayout>
              <c:xMode val="edge"/>
              <c:yMode val="edge"/>
              <c:x val="1.9679196386327934E-2"/>
              <c:y val="0.18299460994149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1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482420</xdr:colOff>
      <xdr:row>16</xdr:row>
      <xdr:rowOff>26162</xdr:rowOff>
    </xdr:from>
    <xdr:to>
      <xdr:col>14</xdr:col>
      <xdr:colOff>353545</xdr:colOff>
      <xdr:row>29</xdr:row>
      <xdr:rowOff>131077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5AEDA6-FAFB-4F47-87FC-C032ACAE8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170</xdr:row>
      <xdr:rowOff>0</xdr:rowOff>
    </xdr:from>
    <xdr:to>
      <xdr:col>19</xdr:col>
      <xdr:colOff>407276</xdr:colOff>
      <xdr:row>187</xdr:row>
      <xdr:rowOff>4686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9F28EE-6757-F940-B86F-0BD73B96D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8467</xdr:colOff>
      <xdr:row>110</xdr:row>
      <xdr:rowOff>16933</xdr:rowOff>
    </xdr:from>
    <xdr:to>
      <xdr:col>51</xdr:col>
      <xdr:colOff>8467</xdr:colOff>
      <xdr:row>113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0A9E882-B1B3-3E48-931D-B8B600A266CF}"/>
            </a:ext>
          </a:extLst>
        </xdr:cNvPr>
        <xdr:cNvSpPr txBox="1"/>
      </xdr:nvSpPr>
      <xdr:spPr>
        <a:xfrm>
          <a:off x="43865800" y="17542933"/>
          <a:ext cx="9127067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capital</a:t>
          </a:r>
          <a:r>
            <a:rPr lang="en-GB" sz="1100" baseline="0"/>
            <a:t> added in a year/ billions USD = </a:t>
          </a:r>
        </a:p>
        <a:p>
          <a:r>
            <a:rPr lang="el-GR" sz="1100" baseline="0"/>
            <a:t>Σ</a:t>
          </a:r>
          <a:r>
            <a:rPr lang="en-US" sz="1100" baseline="0"/>
            <a:t>((production of a source added in a year TWh)  /  ((capacity factor)*(8760 h))*(CapEx for that energy source that year USD/kW) </a:t>
          </a:r>
        </a:p>
        <a:p>
          <a:endParaRPr lang="en-GB" sz="1100"/>
        </a:p>
      </xdr:txBody>
    </xdr:sp>
    <xdr:clientData/>
  </xdr:twoCellAnchor>
  <xdr:twoCellAnchor>
    <xdr:from>
      <xdr:col>8</xdr:col>
      <xdr:colOff>394602</xdr:colOff>
      <xdr:row>466</xdr:row>
      <xdr:rowOff>4113</xdr:rowOff>
    </xdr:from>
    <xdr:to>
      <xdr:col>13</xdr:col>
      <xdr:colOff>715986</xdr:colOff>
      <xdr:row>479</xdr:row>
      <xdr:rowOff>80986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C9CCC4-9EC9-B340-865D-F46176B4A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28936</xdr:colOff>
      <xdr:row>434</xdr:row>
      <xdr:rowOff>46285</xdr:rowOff>
    </xdr:from>
    <xdr:to>
      <xdr:col>50</xdr:col>
      <xdr:colOff>470672</xdr:colOff>
      <xdr:row>449</xdr:row>
      <xdr:rowOff>23074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BA5B516-B488-8943-AECB-F42275503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34001</xdr:colOff>
      <xdr:row>450</xdr:row>
      <xdr:rowOff>31253</xdr:rowOff>
    </xdr:from>
    <xdr:to>
      <xdr:col>51</xdr:col>
      <xdr:colOff>41918</xdr:colOff>
      <xdr:row>464</xdr:row>
      <xdr:rowOff>213774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971705-4FE3-2F40-81E1-AC652C643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352534</xdr:colOff>
      <xdr:row>407</xdr:row>
      <xdr:rowOff>161159</xdr:rowOff>
    </xdr:from>
    <xdr:to>
      <xdr:col>44</xdr:col>
      <xdr:colOff>764189</xdr:colOff>
      <xdr:row>420</xdr:row>
      <xdr:rowOff>211083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E3C11E4-5B85-434D-ACED-4F8C6AB2C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448797</xdr:colOff>
      <xdr:row>408</xdr:row>
      <xdr:rowOff>47744</xdr:rowOff>
    </xdr:from>
    <xdr:to>
      <xdr:col>51</xdr:col>
      <xdr:colOff>39249</xdr:colOff>
      <xdr:row>421</xdr:row>
      <xdr:rowOff>97668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3C788E7-074D-2344-8650-D3F9B1747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25399</xdr:colOff>
      <xdr:row>72</xdr:row>
      <xdr:rowOff>1</xdr:rowOff>
    </xdr:from>
    <xdr:to>
      <xdr:col>47</xdr:col>
      <xdr:colOff>7094</xdr:colOff>
      <xdr:row>87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F62805B-BC80-3245-AE6E-7063BCEF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10206</xdr:colOff>
      <xdr:row>92</xdr:row>
      <xdr:rowOff>23133</xdr:rowOff>
    </xdr:from>
    <xdr:to>
      <xdr:col>47</xdr:col>
      <xdr:colOff>22679</xdr:colOff>
      <xdr:row>107</xdr:row>
      <xdr:rowOff>50800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78E82FB-8356-A240-BC02-40157A5CB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8466</xdr:colOff>
      <xdr:row>168</xdr:row>
      <xdr:rowOff>0</xdr:rowOff>
    </xdr:from>
    <xdr:to>
      <xdr:col>47</xdr:col>
      <xdr:colOff>-1</xdr:colOff>
      <xdr:row>185</xdr:row>
      <xdr:rowOff>203200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E786609-F485-054F-8AC8-4FDB45DFC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804333</xdr:colOff>
      <xdr:row>187</xdr:row>
      <xdr:rowOff>203199</xdr:rowOff>
    </xdr:from>
    <xdr:to>
      <xdr:col>46</xdr:col>
      <xdr:colOff>812800</xdr:colOff>
      <xdr:row>202</xdr:row>
      <xdr:rowOff>203199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281CB95-1F34-3A45-9831-CB0C5B10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8468</xdr:colOff>
      <xdr:row>263</xdr:row>
      <xdr:rowOff>16932</xdr:rowOff>
    </xdr:from>
    <xdr:to>
      <xdr:col>47</xdr:col>
      <xdr:colOff>0</xdr:colOff>
      <xdr:row>277</xdr:row>
      <xdr:rowOff>203199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33B712D-0522-264E-B5C9-845067A05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8466</xdr:colOff>
      <xdr:row>282</xdr:row>
      <xdr:rowOff>203200</xdr:rowOff>
    </xdr:from>
    <xdr:to>
      <xdr:col>47</xdr:col>
      <xdr:colOff>0</xdr:colOff>
      <xdr:row>298</xdr:row>
      <xdr:rowOff>33867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F1192AA-1A3D-BD40-8C6A-CF2AF15A1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8466</xdr:colOff>
      <xdr:row>359</xdr:row>
      <xdr:rowOff>2</xdr:rowOff>
    </xdr:from>
    <xdr:to>
      <xdr:col>47</xdr:col>
      <xdr:colOff>-1</xdr:colOff>
      <xdr:row>374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B38B6-2F9C-F246-B33E-45EF78E92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821267</xdr:colOff>
      <xdr:row>379</xdr:row>
      <xdr:rowOff>0</xdr:rowOff>
    </xdr:from>
    <xdr:to>
      <xdr:col>46</xdr:col>
      <xdr:colOff>812800</xdr:colOff>
      <xdr:row>394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2A84AB7-6AC7-C840-B364-E46F30F0F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ia.gov/electricity/state/delaware" TargetMode="External"/><Relationship Id="rId18" Type="http://schemas.openxmlformats.org/officeDocument/2006/relationships/hyperlink" Target="https://www.eia.gov/electricity/state/idaho" TargetMode="External"/><Relationship Id="rId26" Type="http://schemas.openxmlformats.org/officeDocument/2006/relationships/hyperlink" Target="https://www.eia.gov/electricity/state/maryland" TargetMode="External"/><Relationship Id="rId39" Type="http://schemas.openxmlformats.org/officeDocument/2006/relationships/hyperlink" Target="https://www.eia.gov/electricity/state/northcarolina" TargetMode="External"/><Relationship Id="rId21" Type="http://schemas.openxmlformats.org/officeDocument/2006/relationships/hyperlink" Target="https://www.eia.gov/electricity/state/iowa" TargetMode="External"/><Relationship Id="rId34" Type="http://schemas.openxmlformats.org/officeDocument/2006/relationships/hyperlink" Target="https://www.eia.gov/electricity/state/nevada" TargetMode="External"/><Relationship Id="rId42" Type="http://schemas.openxmlformats.org/officeDocument/2006/relationships/hyperlink" Target="https://www.eia.gov/electricity/state/oklahoma" TargetMode="External"/><Relationship Id="rId47" Type="http://schemas.openxmlformats.org/officeDocument/2006/relationships/hyperlink" Target="https://www.eia.gov/electricity/state/southdakota" TargetMode="External"/><Relationship Id="rId50" Type="http://schemas.openxmlformats.org/officeDocument/2006/relationships/hyperlink" Target="https://www.eia.gov/electricity/state/utah" TargetMode="External"/><Relationship Id="rId55" Type="http://schemas.openxmlformats.org/officeDocument/2006/relationships/hyperlink" Target="https://www.eia.gov/electricity/state/wisconsin" TargetMode="External"/><Relationship Id="rId7" Type="http://schemas.openxmlformats.org/officeDocument/2006/relationships/hyperlink" Target="https://www.eia.gov/electricity/state/alaska" TargetMode="External"/><Relationship Id="rId2" Type="http://schemas.openxmlformats.org/officeDocument/2006/relationships/hyperlink" Target="https://www.eia.gov/energyexplained/electricity/electricity-in-the-us.php" TargetMode="External"/><Relationship Id="rId16" Type="http://schemas.openxmlformats.org/officeDocument/2006/relationships/hyperlink" Target="https://www.eia.gov/electricity/state/georgia" TargetMode="External"/><Relationship Id="rId20" Type="http://schemas.openxmlformats.org/officeDocument/2006/relationships/hyperlink" Target="https://www.eia.gov/electricity/state/indiana" TargetMode="External"/><Relationship Id="rId29" Type="http://schemas.openxmlformats.org/officeDocument/2006/relationships/hyperlink" Target="https://www.eia.gov/electricity/state/minnesota" TargetMode="External"/><Relationship Id="rId41" Type="http://schemas.openxmlformats.org/officeDocument/2006/relationships/hyperlink" Target="https://www.eia.gov/electricity/state/ohio" TargetMode="External"/><Relationship Id="rId54" Type="http://schemas.openxmlformats.org/officeDocument/2006/relationships/hyperlink" Target="https://www.eia.gov/electricity/state/westvirginia" TargetMode="External"/><Relationship Id="rId1" Type="http://schemas.openxmlformats.org/officeDocument/2006/relationships/hyperlink" Target="https://www.eia.gov/tools/faqs/faq.php?id=427&amp;t=3" TargetMode="External"/><Relationship Id="rId6" Type="http://schemas.openxmlformats.org/officeDocument/2006/relationships/hyperlink" Target="https://www.eia.gov/electricity/state/alabama" TargetMode="External"/><Relationship Id="rId11" Type="http://schemas.openxmlformats.org/officeDocument/2006/relationships/hyperlink" Target="https://www.eia.gov/electricity/state/colorado" TargetMode="External"/><Relationship Id="rId24" Type="http://schemas.openxmlformats.org/officeDocument/2006/relationships/hyperlink" Target="https://www.eia.gov/electricity/state/louisiana" TargetMode="External"/><Relationship Id="rId32" Type="http://schemas.openxmlformats.org/officeDocument/2006/relationships/hyperlink" Target="https://www.eia.gov/electricity/state/montana" TargetMode="External"/><Relationship Id="rId37" Type="http://schemas.openxmlformats.org/officeDocument/2006/relationships/hyperlink" Target="https://www.eia.gov/electricity/state/newmexico" TargetMode="External"/><Relationship Id="rId40" Type="http://schemas.openxmlformats.org/officeDocument/2006/relationships/hyperlink" Target="https://www.eia.gov/electricity/state/northdakota" TargetMode="External"/><Relationship Id="rId45" Type="http://schemas.openxmlformats.org/officeDocument/2006/relationships/hyperlink" Target="https://www.eia.gov/electricity/state/rhodeisland" TargetMode="External"/><Relationship Id="rId53" Type="http://schemas.openxmlformats.org/officeDocument/2006/relationships/hyperlink" Target="https://www.eia.gov/electricity/state/washington" TargetMode="External"/><Relationship Id="rId58" Type="http://schemas.openxmlformats.org/officeDocument/2006/relationships/hyperlink" Target="https://www.eia.gov/electricity/state/" TargetMode="External"/><Relationship Id="rId5" Type="http://schemas.openxmlformats.org/officeDocument/2006/relationships/hyperlink" Target="https://www.epa.gov/sites/production/files/2019-04/documents/us-ghg-inventory-2019-main-text.pdf" TargetMode="External"/><Relationship Id="rId15" Type="http://schemas.openxmlformats.org/officeDocument/2006/relationships/hyperlink" Target="https://www.eia.gov/electricity/state/florida" TargetMode="External"/><Relationship Id="rId23" Type="http://schemas.openxmlformats.org/officeDocument/2006/relationships/hyperlink" Target="https://www.eia.gov/electricity/state/kentucky" TargetMode="External"/><Relationship Id="rId28" Type="http://schemas.openxmlformats.org/officeDocument/2006/relationships/hyperlink" Target="https://www.eia.gov/electricity/state/michigan" TargetMode="External"/><Relationship Id="rId36" Type="http://schemas.openxmlformats.org/officeDocument/2006/relationships/hyperlink" Target="https://www.eia.gov/electricity/state/newjersey" TargetMode="External"/><Relationship Id="rId49" Type="http://schemas.openxmlformats.org/officeDocument/2006/relationships/hyperlink" Target="https://www.eia.gov/electricity/state/texas" TargetMode="External"/><Relationship Id="rId57" Type="http://schemas.openxmlformats.org/officeDocument/2006/relationships/hyperlink" Target="https://www.eia.gov/electricity/state/unitedstates" TargetMode="External"/><Relationship Id="rId61" Type="http://schemas.openxmlformats.org/officeDocument/2006/relationships/drawing" Target="../drawings/drawing1.xml"/><Relationship Id="rId10" Type="http://schemas.openxmlformats.org/officeDocument/2006/relationships/hyperlink" Target="https://www.eia.gov/electricity/state/california" TargetMode="External"/><Relationship Id="rId19" Type="http://schemas.openxmlformats.org/officeDocument/2006/relationships/hyperlink" Target="https://www.eia.gov/electricity/state/illinois" TargetMode="External"/><Relationship Id="rId31" Type="http://schemas.openxmlformats.org/officeDocument/2006/relationships/hyperlink" Target="https://www.eia.gov/electricity/state/missouri" TargetMode="External"/><Relationship Id="rId44" Type="http://schemas.openxmlformats.org/officeDocument/2006/relationships/hyperlink" Target="https://www.eia.gov/electricity/state/pennsylvania" TargetMode="External"/><Relationship Id="rId52" Type="http://schemas.openxmlformats.org/officeDocument/2006/relationships/hyperlink" Target="https://www.eia.gov/electricity/state/virginia" TargetMode="External"/><Relationship Id="rId60" Type="http://schemas.openxmlformats.org/officeDocument/2006/relationships/hyperlink" Target="https://www.eia.gov/totalenergy/data/annual/showtext.php?t=ptb0802a" TargetMode="External"/><Relationship Id="rId4" Type="http://schemas.openxmlformats.org/officeDocument/2006/relationships/hyperlink" Target="https://www.nrel.gov/analysis/life-cycle-assessment.html" TargetMode="External"/><Relationship Id="rId9" Type="http://schemas.openxmlformats.org/officeDocument/2006/relationships/hyperlink" Target="https://www.eia.gov/electricity/state/arkansas" TargetMode="External"/><Relationship Id="rId14" Type="http://schemas.openxmlformats.org/officeDocument/2006/relationships/hyperlink" Target="https://www.eia.gov/electricity/state/districtofcolumbia" TargetMode="External"/><Relationship Id="rId22" Type="http://schemas.openxmlformats.org/officeDocument/2006/relationships/hyperlink" Target="https://www.eia.gov/electricity/state/kansas" TargetMode="External"/><Relationship Id="rId27" Type="http://schemas.openxmlformats.org/officeDocument/2006/relationships/hyperlink" Target="https://www.eia.gov/electricity/state/massachusetts" TargetMode="External"/><Relationship Id="rId30" Type="http://schemas.openxmlformats.org/officeDocument/2006/relationships/hyperlink" Target="https://www.eia.gov/electricity/state/mississippi" TargetMode="External"/><Relationship Id="rId35" Type="http://schemas.openxmlformats.org/officeDocument/2006/relationships/hyperlink" Target="https://www.eia.gov/electricity/state/newhampshire" TargetMode="External"/><Relationship Id="rId43" Type="http://schemas.openxmlformats.org/officeDocument/2006/relationships/hyperlink" Target="https://www.eia.gov/electricity/state/oregon" TargetMode="External"/><Relationship Id="rId48" Type="http://schemas.openxmlformats.org/officeDocument/2006/relationships/hyperlink" Target="https://www.eia.gov/electricity/state/tennessee" TargetMode="External"/><Relationship Id="rId56" Type="http://schemas.openxmlformats.org/officeDocument/2006/relationships/hyperlink" Target="https://www.eia.gov/electricity/state/wyoming" TargetMode="External"/><Relationship Id="rId8" Type="http://schemas.openxmlformats.org/officeDocument/2006/relationships/hyperlink" Target="https://www.eia.gov/electricity/state/arizona" TargetMode="External"/><Relationship Id="rId51" Type="http://schemas.openxmlformats.org/officeDocument/2006/relationships/hyperlink" Target="https://www.eia.gov/electricity/state/vermont" TargetMode="External"/><Relationship Id="rId3" Type="http://schemas.openxmlformats.org/officeDocument/2006/relationships/hyperlink" Target="https://www.eia.gov/tools/faqs/faq.php?id=77&amp;t=11" TargetMode="External"/><Relationship Id="rId12" Type="http://schemas.openxmlformats.org/officeDocument/2006/relationships/hyperlink" Target="https://www.eia.gov/electricity/state/connecticut" TargetMode="External"/><Relationship Id="rId17" Type="http://schemas.openxmlformats.org/officeDocument/2006/relationships/hyperlink" Target="https://www.eia.gov/electricity/state/hawaii" TargetMode="External"/><Relationship Id="rId25" Type="http://schemas.openxmlformats.org/officeDocument/2006/relationships/hyperlink" Target="https://www.eia.gov/electricity/state/maine" TargetMode="External"/><Relationship Id="rId33" Type="http://schemas.openxmlformats.org/officeDocument/2006/relationships/hyperlink" Target="https://www.eia.gov/electricity/state/nebraska" TargetMode="External"/><Relationship Id="rId38" Type="http://schemas.openxmlformats.org/officeDocument/2006/relationships/hyperlink" Target="https://www.eia.gov/electricity/state/newyork" TargetMode="External"/><Relationship Id="rId46" Type="http://schemas.openxmlformats.org/officeDocument/2006/relationships/hyperlink" Target="https://www.eia.gov/electricity/state/southcarolina" TargetMode="External"/><Relationship Id="rId59" Type="http://schemas.openxmlformats.org/officeDocument/2006/relationships/hyperlink" Target="https://www.eia.gov/totalenergy/data/monthly/pdf/sec7_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8B5C-A9D1-134E-ADC8-119F929A710F}">
  <dimension ref="A3:U271"/>
  <sheetViews>
    <sheetView topLeftCell="P16" zoomScale="136" zoomScaleNormal="252" workbookViewId="0">
      <selection activeCell="N32" sqref="N32"/>
    </sheetView>
  </sheetViews>
  <sheetFormatPr defaultColWidth="10.765625" defaultRowHeight="15.5"/>
  <cols>
    <col min="1" max="1" width="10.765625" style="1"/>
    <col min="2" max="2" width="30.765625" style="1" customWidth="1"/>
    <col min="3" max="3" width="13.765625" style="1" customWidth="1"/>
    <col min="4" max="5" width="22.765625" style="1" customWidth="1"/>
    <col min="6" max="6" width="18.69140625" style="1" customWidth="1"/>
    <col min="7" max="7" width="13.765625" style="1" customWidth="1"/>
    <col min="8" max="8" width="10.765625" style="1" customWidth="1"/>
    <col min="9" max="9" width="14.4609375" style="1" bestFit="1" customWidth="1"/>
    <col min="10" max="11" width="15.23046875" style="1" customWidth="1"/>
    <col min="12" max="13" width="12.4609375" style="1" bestFit="1" customWidth="1"/>
    <col min="14" max="14" width="14.4609375" style="1" bestFit="1" customWidth="1"/>
    <col min="15" max="16" width="10.765625" style="1"/>
    <col min="17" max="17" width="16.765625" style="1" customWidth="1"/>
    <col min="18" max="18" width="15.23046875" style="1" customWidth="1"/>
    <col min="19" max="19" width="10.765625" style="1"/>
    <col min="20" max="20" width="17.23046875" style="1" customWidth="1"/>
    <col min="21" max="16384" width="10.765625" style="1"/>
  </cols>
  <sheetData>
    <row r="3" spans="2:18">
      <c r="B3" s="122" t="s">
        <v>0</v>
      </c>
      <c r="C3" s="122"/>
      <c r="D3" s="122"/>
      <c r="E3" s="122"/>
      <c r="F3" s="122"/>
      <c r="G3" s="122"/>
    </row>
    <row r="4" spans="2:18">
      <c r="B4" s="13"/>
      <c r="C4" s="13"/>
      <c r="D4" s="13"/>
      <c r="E4" s="13"/>
      <c r="F4" s="13"/>
      <c r="G4" s="13"/>
    </row>
    <row r="5" spans="2:18">
      <c r="B5" s="122" t="s">
        <v>31</v>
      </c>
      <c r="C5" s="122"/>
      <c r="D5" s="122"/>
      <c r="F5" s="122" t="s">
        <v>32</v>
      </c>
      <c r="G5" s="122"/>
      <c r="J5" s="1" t="s">
        <v>32</v>
      </c>
    </row>
    <row r="6" spans="2:18">
      <c r="B6" s="2" t="s">
        <v>22</v>
      </c>
      <c r="C6" s="2" t="s">
        <v>23</v>
      </c>
      <c r="D6" s="2" t="s">
        <v>24</v>
      </c>
      <c r="F6" s="2" t="s">
        <v>22</v>
      </c>
      <c r="G6" s="2" t="s">
        <v>24</v>
      </c>
      <c r="J6" s="1" t="s">
        <v>22</v>
      </c>
      <c r="K6" s="1" t="s">
        <v>24</v>
      </c>
    </row>
    <row r="7" spans="2:18">
      <c r="B7" s="2" t="s">
        <v>1</v>
      </c>
      <c r="C7" s="8">
        <v>2653</v>
      </c>
      <c r="D7" s="9">
        <v>0.63600000000000001</v>
      </c>
      <c r="F7" s="5" t="s">
        <v>2</v>
      </c>
      <c r="G7" s="15">
        <f>D8</f>
        <v>0.35199999999999998</v>
      </c>
      <c r="H7" s="5"/>
      <c r="J7" s="1" t="s">
        <v>2</v>
      </c>
      <c r="K7" s="19">
        <v>0.35199999999999998</v>
      </c>
    </row>
    <row r="8" spans="2:18" ht="17.5">
      <c r="B8" s="5" t="s">
        <v>2</v>
      </c>
      <c r="C8" s="3">
        <v>1469</v>
      </c>
      <c r="D8" s="4">
        <v>0.35199999999999998</v>
      </c>
      <c r="F8" s="1" t="s">
        <v>28</v>
      </c>
      <c r="G8" s="15">
        <f>SUM(D10:D13)</f>
        <v>1.4999999999999999E-2</v>
      </c>
      <c r="J8" s="15" t="s">
        <v>28</v>
      </c>
      <c r="K8" s="19">
        <v>1.4999999999999999E-2</v>
      </c>
      <c r="Q8" s="82"/>
      <c r="R8" t="s">
        <v>3</v>
      </c>
    </row>
    <row r="9" spans="2:18" ht="17.5">
      <c r="B9" s="5" t="s">
        <v>3</v>
      </c>
      <c r="C9" s="3">
        <v>1146</v>
      </c>
      <c r="D9" s="4">
        <v>0.27500000000000002</v>
      </c>
      <c r="F9" s="5" t="s">
        <v>3</v>
      </c>
      <c r="G9" s="15">
        <f>D9</f>
        <v>0.27500000000000002</v>
      </c>
      <c r="H9" s="15"/>
      <c r="J9" s="1" t="s">
        <v>3</v>
      </c>
      <c r="K9" s="19">
        <v>0.27500000000000002</v>
      </c>
      <c r="Q9" s="83"/>
      <c r="R9" t="s">
        <v>143</v>
      </c>
    </row>
    <row r="10" spans="2:18" ht="17.5">
      <c r="B10" s="5" t="s">
        <v>4</v>
      </c>
      <c r="C10" s="5">
        <v>25</v>
      </c>
      <c r="D10" s="4">
        <v>6.0000000000000001E-3</v>
      </c>
      <c r="F10" s="1" t="s">
        <v>8</v>
      </c>
      <c r="G10" s="15">
        <f>D14</f>
        <v>0.19400000000000001</v>
      </c>
      <c r="J10" s="1" t="s">
        <v>8</v>
      </c>
      <c r="K10" s="19">
        <v>0.19400000000000001</v>
      </c>
      <c r="Q10" s="84"/>
      <c r="R10" t="s">
        <v>156</v>
      </c>
    </row>
    <row r="11" spans="2:18" ht="17.5">
      <c r="B11" s="5" t="s">
        <v>5</v>
      </c>
      <c r="C11" s="5">
        <v>16</v>
      </c>
      <c r="D11" s="4">
        <v>4.0000000000000001E-3</v>
      </c>
      <c r="F11" s="1" t="s">
        <v>10</v>
      </c>
      <c r="G11" s="15">
        <f>D16</f>
        <v>7.0000000000000007E-2</v>
      </c>
      <c r="J11" s="1" t="s">
        <v>150</v>
      </c>
      <c r="K11" s="19">
        <v>7.0000000000000007E-2</v>
      </c>
      <c r="Q11" s="85"/>
      <c r="R11" t="s">
        <v>157</v>
      </c>
    </row>
    <row r="12" spans="2:18" ht="17.5">
      <c r="B12" s="5" t="s">
        <v>6</v>
      </c>
      <c r="C12" s="5">
        <v>9</v>
      </c>
      <c r="D12" s="4">
        <v>2E-3</v>
      </c>
      <c r="F12" s="1" t="s">
        <v>11</v>
      </c>
      <c r="G12" s="15">
        <f>D17</f>
        <v>6.5000000000000002E-2</v>
      </c>
      <c r="J12" s="1" t="s">
        <v>11</v>
      </c>
      <c r="K12" s="19">
        <v>6.5000000000000002E-2</v>
      </c>
      <c r="Q12" s="86"/>
      <c r="R12" t="s">
        <v>158</v>
      </c>
    </row>
    <row r="13" spans="2:18" ht="17.5">
      <c r="B13" s="5" t="s">
        <v>7</v>
      </c>
      <c r="C13" s="5">
        <v>13</v>
      </c>
      <c r="D13" s="4">
        <v>3.0000000000000001E-3</v>
      </c>
      <c r="F13" s="1" t="s">
        <v>30</v>
      </c>
      <c r="G13" s="15">
        <f>D18</f>
        <v>1.4E-2</v>
      </c>
      <c r="J13" s="1" t="s">
        <v>30</v>
      </c>
      <c r="K13" s="19">
        <v>1.4E-2</v>
      </c>
      <c r="Q13" s="88"/>
      <c r="R13" t="s">
        <v>159</v>
      </c>
    </row>
    <row r="14" spans="2:18" ht="17.5">
      <c r="B14" s="2" t="s">
        <v>8</v>
      </c>
      <c r="C14" s="2">
        <v>807</v>
      </c>
      <c r="D14" s="9">
        <v>0.19400000000000001</v>
      </c>
      <c r="F14" s="1" t="s">
        <v>18</v>
      </c>
      <c r="G14" s="15">
        <f>D23</f>
        <v>1.4999999999999999E-2</v>
      </c>
      <c r="J14" s="1" t="s">
        <v>18</v>
      </c>
      <c r="K14" s="19">
        <v>1.4999999999999999E-2</v>
      </c>
      <c r="Q14" s="89"/>
      <c r="R14" t="s">
        <v>160</v>
      </c>
    </row>
    <row r="15" spans="2:18" ht="17.5">
      <c r="B15" s="2" t="s">
        <v>9</v>
      </c>
      <c r="C15" s="2">
        <v>703</v>
      </c>
      <c r="D15" s="9">
        <v>0.16900000000000001</v>
      </c>
      <c r="F15" s="1" t="s">
        <v>21</v>
      </c>
      <c r="G15" s="15">
        <f>D26</f>
        <v>4.0000000000000001E-3</v>
      </c>
      <c r="J15" s="1" t="s">
        <v>21</v>
      </c>
      <c r="K15" s="19">
        <v>4.0000000000000001E-3</v>
      </c>
      <c r="Q15" s="90"/>
      <c r="R15" t="s">
        <v>161</v>
      </c>
    </row>
    <row r="16" spans="2:18" ht="17.5">
      <c r="B16" s="5" t="s">
        <v>10</v>
      </c>
      <c r="C16" s="5">
        <v>293</v>
      </c>
      <c r="D16" s="6">
        <v>7.0000000000000007E-2</v>
      </c>
      <c r="G16" s="14"/>
      <c r="K16" s="1" t="s">
        <v>184</v>
      </c>
      <c r="Q16" s="91"/>
      <c r="R16" t="s">
        <v>162</v>
      </c>
    </row>
    <row r="17" spans="1:18" ht="17.5">
      <c r="B17" s="5" t="s">
        <v>11</v>
      </c>
      <c r="C17" s="5">
        <v>273</v>
      </c>
      <c r="D17" s="4">
        <v>6.5000000000000002E-2</v>
      </c>
      <c r="Q17" s="87"/>
      <c r="R17" t="s">
        <v>8</v>
      </c>
    </row>
    <row r="18" spans="1:18" ht="17.5">
      <c r="B18" s="5" t="s">
        <v>12</v>
      </c>
      <c r="C18" s="5">
        <v>58</v>
      </c>
      <c r="D18" s="4">
        <v>1.4E-2</v>
      </c>
      <c r="Q18" s="118"/>
      <c r="R18" t="s">
        <v>21</v>
      </c>
    </row>
    <row r="19" spans="1:18" ht="17.5">
      <c r="B19" s="10" t="s">
        <v>13</v>
      </c>
      <c r="C19" s="10">
        <v>41</v>
      </c>
      <c r="D19" s="11">
        <v>0.01</v>
      </c>
      <c r="Q19" s="119"/>
      <c r="R19" t="s">
        <v>30</v>
      </c>
    </row>
    <row r="20" spans="1:18" ht="17.5">
      <c r="B20" s="10" t="s">
        <v>14</v>
      </c>
      <c r="C20" s="10">
        <v>11</v>
      </c>
      <c r="D20" s="11">
        <v>3.0000000000000001E-3</v>
      </c>
      <c r="Q20" s="93"/>
      <c r="R20" t="s">
        <v>150</v>
      </c>
    </row>
    <row r="21" spans="1:18" ht="17.5">
      <c r="B21" s="10" t="s">
        <v>15</v>
      </c>
      <c r="C21" s="10">
        <v>7</v>
      </c>
      <c r="D21" s="11">
        <v>2E-3</v>
      </c>
      <c r="Q21" s="92"/>
      <c r="R21" t="s">
        <v>164</v>
      </c>
    </row>
    <row r="22" spans="1:18">
      <c r="B22" s="10" t="s">
        <v>16</v>
      </c>
      <c r="C22" s="10">
        <v>-1</v>
      </c>
      <c r="D22" s="12" t="s">
        <v>17</v>
      </c>
    </row>
    <row r="23" spans="1:18">
      <c r="B23" s="5" t="s">
        <v>18</v>
      </c>
      <c r="C23" s="5">
        <v>64</v>
      </c>
      <c r="D23" s="4">
        <v>1.4999999999999999E-2</v>
      </c>
    </row>
    <row r="24" spans="1:18">
      <c r="B24" s="10" t="s">
        <v>19</v>
      </c>
      <c r="C24" s="5">
        <v>60</v>
      </c>
      <c r="D24" s="4">
        <v>1.4E-2</v>
      </c>
    </row>
    <row r="25" spans="1:18">
      <c r="B25" s="10" t="s">
        <v>20</v>
      </c>
      <c r="C25" s="5">
        <v>4</v>
      </c>
      <c r="D25" s="4">
        <v>1E-3</v>
      </c>
    </row>
    <row r="26" spans="1:18">
      <c r="B26" s="5" t="s">
        <v>21</v>
      </c>
      <c r="C26" s="5">
        <v>16</v>
      </c>
      <c r="D26" s="4">
        <v>4.0000000000000001E-3</v>
      </c>
    </row>
    <row r="27" spans="1:18">
      <c r="B27" s="5" t="s">
        <v>25</v>
      </c>
      <c r="C27" s="5">
        <v>-6</v>
      </c>
      <c r="D27" s="4">
        <v>-1E-3</v>
      </c>
    </row>
    <row r="28" spans="1:18">
      <c r="B28" s="5" t="s">
        <v>26</v>
      </c>
      <c r="C28" s="5">
        <v>13</v>
      </c>
      <c r="D28" s="4">
        <v>3.0000000000000001E-3</v>
      </c>
    </row>
    <row r="30" spans="1:18" ht="17.5">
      <c r="B30" s="123" t="s">
        <v>27</v>
      </c>
      <c r="C30" s="122"/>
      <c r="D30" s="122"/>
    </row>
    <row r="31" spans="1:18" ht="16" thickBot="1"/>
    <row r="32" spans="1:18" s="17" customFormat="1" ht="16" thickBot="1">
      <c r="A32" s="16"/>
      <c r="L32" s="17" t="s">
        <v>185</v>
      </c>
    </row>
    <row r="34" spans="1:7">
      <c r="B34" s="122" t="s">
        <v>33</v>
      </c>
      <c r="C34" s="122"/>
      <c r="D34" s="122"/>
    </row>
    <row r="36" spans="1:7">
      <c r="B36" s="122" t="s">
        <v>34</v>
      </c>
      <c r="C36" s="122" t="s">
        <v>36</v>
      </c>
      <c r="D36" s="122"/>
      <c r="E36" s="122" t="s">
        <v>37</v>
      </c>
      <c r="F36" s="122"/>
      <c r="G36" s="122" t="s">
        <v>39</v>
      </c>
    </row>
    <row r="37" spans="1:7">
      <c r="B37" s="122"/>
      <c r="C37" s="1">
        <v>1990</v>
      </c>
      <c r="D37" s="1">
        <v>2018</v>
      </c>
      <c r="E37" s="1">
        <v>1990</v>
      </c>
      <c r="F37" s="1">
        <v>2018</v>
      </c>
      <c r="G37" s="122"/>
    </row>
    <row r="38" spans="1:7">
      <c r="B38" s="1" t="s">
        <v>3</v>
      </c>
      <c r="C38" s="1">
        <v>1594</v>
      </c>
      <c r="D38" s="1">
        <v>1146</v>
      </c>
      <c r="E38" s="19">
        <f t="shared" ref="E38:F42" si="0">C38/C$43</f>
        <v>0.52468729427254768</v>
      </c>
      <c r="F38" s="19">
        <f t="shared" si="0"/>
        <v>0.27429392053614171</v>
      </c>
      <c r="G38" s="15">
        <f>F38-E38</f>
        <v>-0.25039337373640597</v>
      </c>
    </row>
    <row r="39" spans="1:7">
      <c r="B39" s="1" t="s">
        <v>2</v>
      </c>
      <c r="C39" s="1">
        <v>373</v>
      </c>
      <c r="D39" s="1">
        <v>1468</v>
      </c>
      <c r="E39" s="19">
        <f t="shared" si="0"/>
        <v>0.1227781435154707</v>
      </c>
      <c r="F39" s="19">
        <f t="shared" si="0"/>
        <v>0.35136428913355672</v>
      </c>
      <c r="G39" s="15">
        <f>F39-E39</f>
        <v>0.22858614561808602</v>
      </c>
    </row>
    <row r="40" spans="1:7">
      <c r="B40" s="1" t="s">
        <v>35</v>
      </c>
      <c r="C40" s="1">
        <v>137</v>
      </c>
      <c r="D40" s="1">
        <v>44</v>
      </c>
      <c r="E40" s="19">
        <f t="shared" si="0"/>
        <v>4.509545753785385E-2</v>
      </c>
      <c r="F40" s="19">
        <f t="shared" si="0"/>
        <v>1.0531354715174725E-2</v>
      </c>
      <c r="G40" s="15">
        <f>F40-E40</f>
        <v>-3.4564102822679126E-2</v>
      </c>
    </row>
    <row r="41" spans="1:7">
      <c r="B41" s="1" t="s">
        <v>8</v>
      </c>
      <c r="C41" s="1">
        <v>577</v>
      </c>
      <c r="D41" s="1">
        <v>807</v>
      </c>
      <c r="E41" s="19">
        <f t="shared" si="0"/>
        <v>0.18992758393680054</v>
      </c>
      <c r="F41" s="19">
        <f t="shared" si="0"/>
        <v>0.19315461943513643</v>
      </c>
      <c r="G41" s="15">
        <f>F41-E41</f>
        <v>3.2270354983358895E-3</v>
      </c>
    </row>
    <row r="42" spans="1:7">
      <c r="B42" s="1" t="s">
        <v>29</v>
      </c>
      <c r="C42" s="1">
        <v>357</v>
      </c>
      <c r="D42" s="1">
        <v>713</v>
      </c>
      <c r="E42" s="19">
        <f t="shared" si="0"/>
        <v>0.11751152073732719</v>
      </c>
      <c r="F42" s="19">
        <f t="shared" si="0"/>
        <v>0.17065581617999043</v>
      </c>
      <c r="G42" s="15">
        <f>F42-E42</f>
        <v>5.3144295442663234E-2</v>
      </c>
    </row>
    <row r="43" spans="1:7">
      <c r="B43" s="1" t="s">
        <v>38</v>
      </c>
      <c r="C43" s="1">
        <f>SUM(C38:C42)</f>
        <v>3038</v>
      </c>
      <c r="D43" s="1">
        <f>SUM(D38:D42)</f>
        <v>4178</v>
      </c>
      <c r="E43" s="19">
        <f>SUM(E38:E42)</f>
        <v>0.99999999999999989</v>
      </c>
      <c r="F43" s="19">
        <f>SUM(F38:F42)</f>
        <v>1</v>
      </c>
      <c r="G43" s="15"/>
    </row>
    <row r="45" spans="1:7" ht="17.5">
      <c r="B45" s="20" t="s">
        <v>40</v>
      </c>
    </row>
    <row r="46" spans="1:7" ht="16" thickBot="1"/>
    <row r="47" spans="1:7" s="17" customFormat="1" ht="16" thickBot="1">
      <c r="A47" s="16"/>
    </row>
    <row r="49" spans="1:5">
      <c r="B49" s="122" t="s">
        <v>41</v>
      </c>
      <c r="C49" s="122"/>
      <c r="D49" s="122"/>
    </row>
    <row r="51" spans="1:5" ht="32" customHeight="1">
      <c r="C51" s="22" t="s">
        <v>42</v>
      </c>
      <c r="D51" s="22" t="s">
        <v>43</v>
      </c>
      <c r="E51" s="23" t="s">
        <v>51</v>
      </c>
    </row>
    <row r="52" spans="1:5">
      <c r="C52" s="1" t="s">
        <v>44</v>
      </c>
      <c r="D52" s="1">
        <v>40</v>
      </c>
      <c r="E52" s="24" t="s">
        <v>52</v>
      </c>
    </row>
    <row r="53" spans="1:5">
      <c r="C53" s="1" t="s">
        <v>45</v>
      </c>
      <c r="D53" s="1">
        <v>44.05</v>
      </c>
      <c r="E53" s="24" t="s">
        <v>52</v>
      </c>
    </row>
    <row r="54" spans="1:5">
      <c r="C54" s="1" t="s">
        <v>46</v>
      </c>
      <c r="D54" s="1">
        <v>27.2</v>
      </c>
      <c r="E54" s="24" t="s">
        <v>52</v>
      </c>
    </row>
    <row r="55" spans="1:5">
      <c r="C55" s="1" t="s">
        <v>21</v>
      </c>
      <c r="D55" s="1">
        <v>40</v>
      </c>
      <c r="E55" s="24" t="s">
        <v>52</v>
      </c>
    </row>
    <row r="56" spans="1:5">
      <c r="C56" s="1" t="s">
        <v>47</v>
      </c>
      <c r="D56" s="1">
        <v>6.6</v>
      </c>
      <c r="E56" s="24" t="s">
        <v>52</v>
      </c>
    </row>
    <row r="57" spans="1:5">
      <c r="C57" s="1" t="s">
        <v>48</v>
      </c>
      <c r="D57" s="1">
        <v>8.1</v>
      </c>
      <c r="E57" s="24" t="s">
        <v>52</v>
      </c>
    </row>
    <row r="58" spans="1:5">
      <c r="C58" s="1" t="s">
        <v>11</v>
      </c>
      <c r="D58" s="1">
        <v>10.85</v>
      </c>
      <c r="E58" s="24" t="s">
        <v>52</v>
      </c>
    </row>
    <row r="59" spans="1:5">
      <c r="C59" s="1" t="s">
        <v>8</v>
      </c>
      <c r="D59" s="1">
        <v>12</v>
      </c>
      <c r="E59" s="24" t="s">
        <v>52</v>
      </c>
    </row>
    <row r="60" spans="1:5">
      <c r="C60" s="1" t="s">
        <v>2</v>
      </c>
      <c r="D60" s="1">
        <v>476.8</v>
      </c>
      <c r="E60" s="24">
        <v>33</v>
      </c>
    </row>
    <row r="61" spans="1:5">
      <c r="C61" s="1" t="s">
        <v>3</v>
      </c>
      <c r="D61" s="1">
        <v>729.2</v>
      </c>
      <c r="E61" s="24">
        <v>65</v>
      </c>
    </row>
    <row r="62" spans="1:5" ht="17.5">
      <c r="D62" s="20" t="s">
        <v>50</v>
      </c>
      <c r="E62" s="20" t="s">
        <v>49</v>
      </c>
    </row>
    <row r="63" spans="1:5" ht="16" thickBot="1"/>
    <row r="64" spans="1:5" s="17" customFormat="1" ht="16" thickBot="1">
      <c r="A64" s="16"/>
    </row>
    <row r="66" spans="2:9" ht="17.5">
      <c r="B66" t="s">
        <v>53</v>
      </c>
    </row>
    <row r="68" spans="2:9" ht="17.5">
      <c r="B68" s="26" t="s">
        <v>54</v>
      </c>
      <c r="C68" s="7">
        <v>1990</v>
      </c>
      <c r="D68" s="7">
        <v>2005</v>
      </c>
      <c r="E68" s="7">
        <v>2013</v>
      </c>
      <c r="F68" s="7">
        <v>2014</v>
      </c>
      <c r="G68" s="7">
        <v>2015</v>
      </c>
      <c r="H68" s="7">
        <v>2016</v>
      </c>
      <c r="I68" s="7">
        <v>2017</v>
      </c>
    </row>
    <row r="69" spans="2:9">
      <c r="B69" s="1" t="s">
        <v>55</v>
      </c>
      <c r="C69" s="25">
        <v>1527.1</v>
      </c>
      <c r="D69" s="25">
        <v>1976</v>
      </c>
      <c r="E69" s="25">
        <v>1765.4</v>
      </c>
      <c r="F69" s="25">
        <v>1799.9</v>
      </c>
      <c r="G69" s="25">
        <v>1809.3</v>
      </c>
      <c r="H69" s="25">
        <v>1849.7</v>
      </c>
      <c r="I69" s="25">
        <v>1866.2</v>
      </c>
    </row>
    <row r="70" spans="2:9">
      <c r="B70" s="38" t="s">
        <v>56</v>
      </c>
      <c r="C70" s="39">
        <v>1875.5</v>
      </c>
      <c r="D70" s="39">
        <v>2455.9</v>
      </c>
      <c r="E70" s="39">
        <v>2088.6999999999998</v>
      </c>
      <c r="F70" s="39">
        <v>2088.9</v>
      </c>
      <c r="G70" s="39">
        <v>1949.5</v>
      </c>
      <c r="H70" s="39">
        <v>1857.2</v>
      </c>
      <c r="I70" s="39">
        <v>1778.3</v>
      </c>
    </row>
    <row r="71" spans="2:9">
      <c r="B71" s="1" t="s">
        <v>57</v>
      </c>
      <c r="C71" s="25">
        <v>1628.6</v>
      </c>
      <c r="D71" s="25">
        <v>1508.4</v>
      </c>
      <c r="E71" s="25">
        <v>1469.5</v>
      </c>
      <c r="F71" s="25">
        <v>1459.3</v>
      </c>
      <c r="G71" s="25">
        <v>1451.2</v>
      </c>
      <c r="H71" s="25">
        <v>1414.1</v>
      </c>
      <c r="I71" s="25">
        <v>1436.5</v>
      </c>
    </row>
    <row r="72" spans="2:9">
      <c r="B72" s="1" t="s">
        <v>58</v>
      </c>
      <c r="C72" s="1">
        <v>534.9</v>
      </c>
      <c r="D72" s="1">
        <v>570</v>
      </c>
      <c r="E72" s="1">
        <v>572.6</v>
      </c>
      <c r="F72" s="1">
        <v>569.20000000000005</v>
      </c>
      <c r="G72" s="1">
        <v>585.20000000000005</v>
      </c>
      <c r="H72" s="1">
        <v>581.70000000000005</v>
      </c>
      <c r="I72" s="1">
        <v>582.20000000000005</v>
      </c>
    </row>
    <row r="73" spans="2:9">
      <c r="B73" s="1" t="s">
        <v>59</v>
      </c>
      <c r="C73" s="1">
        <v>426.9</v>
      </c>
      <c r="D73" s="1">
        <v>400.7</v>
      </c>
      <c r="E73" s="1">
        <v>409.6</v>
      </c>
      <c r="F73" s="1">
        <v>419.5</v>
      </c>
      <c r="G73" s="1">
        <v>432.2</v>
      </c>
      <c r="H73" s="1">
        <v>416.1</v>
      </c>
      <c r="I73" s="1">
        <v>416</v>
      </c>
    </row>
    <row r="74" spans="2:9">
      <c r="B74" s="1" t="s">
        <v>60</v>
      </c>
      <c r="C74" s="1">
        <v>344.7</v>
      </c>
      <c r="D74" s="1">
        <v>370</v>
      </c>
      <c r="E74" s="1">
        <v>356.3</v>
      </c>
      <c r="F74" s="1">
        <v>376.6</v>
      </c>
      <c r="G74" s="1">
        <v>349.7</v>
      </c>
      <c r="H74" s="1">
        <v>326.89999999999998</v>
      </c>
      <c r="I74" s="1">
        <v>330.9</v>
      </c>
    </row>
    <row r="75" spans="2:9">
      <c r="B75" s="1" t="s">
        <v>61</v>
      </c>
      <c r="C75" s="1">
        <v>33.299999999999997</v>
      </c>
      <c r="D75" s="1">
        <v>58.1</v>
      </c>
      <c r="E75" s="1">
        <v>48.1</v>
      </c>
      <c r="F75" s="1">
        <v>46.6</v>
      </c>
      <c r="G75" s="1">
        <v>46.6</v>
      </c>
      <c r="H75" s="1">
        <v>46.6</v>
      </c>
      <c r="I75" s="1">
        <v>46.6</v>
      </c>
    </row>
    <row r="76" spans="2:9">
      <c r="B76" s="1" t="s">
        <v>62</v>
      </c>
      <c r="C76" s="25">
        <v>6371</v>
      </c>
      <c r="D76" s="25">
        <v>7339</v>
      </c>
      <c r="E76" s="25">
        <v>6710.2</v>
      </c>
      <c r="F76" s="25">
        <v>6760</v>
      </c>
      <c r="G76" s="25">
        <v>6623.8</v>
      </c>
      <c r="H76" s="25">
        <v>6492.3</v>
      </c>
      <c r="I76" s="25">
        <v>6456.7</v>
      </c>
    </row>
    <row r="77" spans="2:9">
      <c r="B77" s="1" t="s">
        <v>63</v>
      </c>
      <c r="C77" s="1">
        <v>-807</v>
      </c>
      <c r="D77" s="1">
        <v>-740</v>
      </c>
      <c r="E77" s="1">
        <v>-713.5</v>
      </c>
      <c r="F77" s="1">
        <v>-670</v>
      </c>
      <c r="G77" s="1">
        <v>-711.1</v>
      </c>
      <c r="H77" s="1">
        <v>-722.6</v>
      </c>
      <c r="I77" s="1">
        <v>-714.1</v>
      </c>
    </row>
    <row r="78" spans="2:9">
      <c r="B78" s="1" t="s">
        <v>64</v>
      </c>
      <c r="C78" s="25">
        <v>5564</v>
      </c>
      <c r="D78" s="25">
        <v>6599</v>
      </c>
      <c r="E78" s="25">
        <v>5996.8</v>
      </c>
      <c r="F78" s="25">
        <v>6090</v>
      </c>
      <c r="G78" s="25">
        <v>5912.7</v>
      </c>
      <c r="H78" s="25">
        <v>5769.7</v>
      </c>
      <c r="I78" s="25">
        <v>5742.6</v>
      </c>
    </row>
    <row r="80" spans="2:9">
      <c r="B80" s="1" t="s">
        <v>65</v>
      </c>
      <c r="C80" s="18">
        <f t="shared" ref="C80:I80" si="1">C70/C76</f>
        <v>0.29438078794537748</v>
      </c>
      <c r="D80" s="18">
        <f t="shared" si="1"/>
        <v>0.3346368715083799</v>
      </c>
      <c r="E80" s="18">
        <f t="shared" si="1"/>
        <v>0.31127239128490952</v>
      </c>
      <c r="F80" s="18">
        <f t="shared" si="1"/>
        <v>0.30900887573964497</v>
      </c>
      <c r="G80" s="18">
        <f t="shared" si="1"/>
        <v>0.29431746127600472</v>
      </c>
      <c r="H80" s="18">
        <f t="shared" si="1"/>
        <v>0.28606195031036769</v>
      </c>
      <c r="I80" s="18">
        <f t="shared" si="1"/>
        <v>0.27541933185683087</v>
      </c>
    </row>
    <row r="81" spans="1:9">
      <c r="B81" s="1" t="s">
        <v>66</v>
      </c>
      <c r="C81" s="18">
        <f t="shared" ref="C81:I81" si="2">C70/C78</f>
        <v>0.33707764198418405</v>
      </c>
      <c r="D81" s="18">
        <f t="shared" si="2"/>
        <v>0.37216244885588728</v>
      </c>
      <c r="E81" s="18">
        <f t="shared" si="2"/>
        <v>0.34830242796157945</v>
      </c>
      <c r="F81" s="18">
        <f t="shared" si="2"/>
        <v>0.34300492610837441</v>
      </c>
      <c r="G81" s="18">
        <f t="shared" si="2"/>
        <v>0.32971400544590457</v>
      </c>
      <c r="H81" s="18">
        <f t="shared" si="2"/>
        <v>0.32188848640310591</v>
      </c>
      <c r="I81" s="18">
        <f t="shared" si="2"/>
        <v>0.30966809459130007</v>
      </c>
    </row>
    <row r="83" spans="1:9" ht="17.5">
      <c r="B83" s="20" t="s">
        <v>67</v>
      </c>
      <c r="C83" t="s">
        <v>140</v>
      </c>
    </row>
    <row r="84" spans="1:9" ht="16" thickBot="1"/>
    <row r="85" spans="1:9" s="17" customFormat="1" ht="16" thickBot="1">
      <c r="A85" s="16"/>
    </row>
    <row r="87" spans="1:9">
      <c r="B87" s="122" t="s">
        <v>125</v>
      </c>
      <c r="C87" s="122"/>
      <c r="D87" s="122"/>
    </row>
    <row r="89" spans="1:9" s="21" customFormat="1" ht="46.5">
      <c r="B89" s="31" t="s">
        <v>68</v>
      </c>
      <c r="C89" s="31" t="s">
        <v>69</v>
      </c>
      <c r="D89" s="34" t="s">
        <v>70</v>
      </c>
      <c r="E89" s="31" t="s">
        <v>71</v>
      </c>
      <c r="F89" s="34" t="s">
        <v>72</v>
      </c>
      <c r="G89" s="21" t="s">
        <v>130</v>
      </c>
      <c r="H89" s="22" t="s">
        <v>127</v>
      </c>
      <c r="I89" s="21" t="s">
        <v>128</v>
      </c>
    </row>
    <row r="90" spans="1:9" ht="17.5">
      <c r="B90" s="20" t="s">
        <v>116</v>
      </c>
      <c r="C90" s="28">
        <v>8.48</v>
      </c>
      <c r="D90" s="35">
        <v>122159</v>
      </c>
      <c r="E90" s="29">
        <v>477352424</v>
      </c>
      <c r="F90" s="35">
        <v>424528419</v>
      </c>
      <c r="G90" s="1">
        <f>RANK(E90, $E$90:$E$140, 0)</f>
        <v>1</v>
      </c>
      <c r="H90" s="32">
        <f>E90/$E$141</f>
        <v>0.11435240807559155</v>
      </c>
      <c r="I90" s="33">
        <f>SUM($H$90:H90)</f>
        <v>0.11435240807559155</v>
      </c>
    </row>
    <row r="91" spans="1:9" ht="17.5">
      <c r="B91" s="20" t="s">
        <v>82</v>
      </c>
      <c r="C91" s="28">
        <v>10.31</v>
      </c>
      <c r="D91" s="35">
        <v>57359</v>
      </c>
      <c r="E91" s="29">
        <v>244252010</v>
      </c>
      <c r="F91" s="35">
        <v>238993089</v>
      </c>
      <c r="G91" s="1">
        <f t="shared" ref="G91:G140" si="3">RANK(E91, $E$90:$E$140, 0)</f>
        <v>2</v>
      </c>
      <c r="H91" s="32">
        <f t="shared" ref="H91:H141" si="4">E91/$E$141</f>
        <v>5.8511917226178087E-2</v>
      </c>
      <c r="I91" s="33">
        <f>SUM($H$90:H91)</f>
        <v>0.17286432530176965</v>
      </c>
    </row>
    <row r="92" spans="1:9" ht="17.5">
      <c r="B92" s="20" t="s">
        <v>111</v>
      </c>
      <c r="C92" s="28">
        <v>10.1</v>
      </c>
      <c r="D92" s="35">
        <v>48558</v>
      </c>
      <c r="E92" s="29">
        <v>215385830</v>
      </c>
      <c r="F92" s="35">
        <v>148976731</v>
      </c>
      <c r="G92" s="1">
        <f t="shared" si="3"/>
        <v>3</v>
      </c>
      <c r="H92" s="32">
        <f t="shared" si="4"/>
        <v>5.159686447064106E-2</v>
      </c>
      <c r="I92" s="33">
        <f>SUM($H$90:H92)</f>
        <v>0.2244611897724107</v>
      </c>
    </row>
    <row r="93" spans="1:9" ht="17.5">
      <c r="B93" s="20" t="s">
        <v>77</v>
      </c>
      <c r="C93" s="28">
        <v>16.579999999999998</v>
      </c>
      <c r="D93" s="35">
        <v>75926</v>
      </c>
      <c r="E93" s="29">
        <v>195265412</v>
      </c>
      <c r="F93" s="35">
        <v>255349610</v>
      </c>
      <c r="G93" s="1">
        <f t="shared" si="3"/>
        <v>4</v>
      </c>
      <c r="H93" s="32">
        <f t="shared" si="4"/>
        <v>4.677690727736309E-2</v>
      </c>
      <c r="I93" s="33">
        <f>SUM($H$90:H93)</f>
        <v>0.27123809704977381</v>
      </c>
    </row>
    <row r="94" spans="1:9" ht="17.5">
      <c r="B94" s="20" t="s">
        <v>86</v>
      </c>
      <c r="C94" s="28">
        <v>9.6</v>
      </c>
      <c r="D94" s="35">
        <v>45631</v>
      </c>
      <c r="E94" s="29">
        <v>188003357</v>
      </c>
      <c r="F94" s="35">
        <v>142654808</v>
      </c>
      <c r="G94" s="1">
        <f t="shared" si="3"/>
        <v>5</v>
      </c>
      <c r="H94" s="32">
        <f t="shared" si="4"/>
        <v>4.5037241916771165E-2</v>
      </c>
      <c r="I94" s="33">
        <f>SUM($H$90:H94)</f>
        <v>0.31627533896654497</v>
      </c>
    </row>
    <row r="95" spans="1:9" ht="17.5">
      <c r="B95" s="20" t="s">
        <v>73</v>
      </c>
      <c r="C95" s="28">
        <v>9.6300000000000008</v>
      </c>
      <c r="D95" s="35">
        <v>30118</v>
      </c>
      <c r="E95" s="29">
        <v>145057994</v>
      </c>
      <c r="F95" s="35">
        <v>90285545</v>
      </c>
      <c r="G95" s="1">
        <f t="shared" si="3"/>
        <v>6</v>
      </c>
      <c r="H95" s="32">
        <f t="shared" si="4"/>
        <v>3.4749443158823702E-2</v>
      </c>
      <c r="I95" s="33">
        <f>SUM($H$90:H95)</f>
        <v>0.3510247821253687</v>
      </c>
    </row>
    <row r="96" spans="1:9" ht="17.5">
      <c r="B96" s="20" t="s">
        <v>106</v>
      </c>
      <c r="C96" s="28">
        <v>9.25</v>
      </c>
      <c r="D96" s="35">
        <v>34178</v>
      </c>
      <c r="E96" s="29">
        <v>134249497</v>
      </c>
      <c r="F96" s="35">
        <v>138293957</v>
      </c>
      <c r="G96" s="1">
        <f t="shared" si="3"/>
        <v>7</v>
      </c>
      <c r="H96" s="32">
        <f t="shared" si="4"/>
        <v>3.2160208041358773E-2</v>
      </c>
      <c r="I96" s="33">
        <f>SUM($H$90:H96)</f>
        <v>0.38318499016672747</v>
      </c>
    </row>
    <row r="97" spans="2:9" ht="17.5">
      <c r="B97" s="20" t="s">
        <v>105</v>
      </c>
      <c r="C97" s="28">
        <v>14.83</v>
      </c>
      <c r="D97" s="35">
        <v>41124</v>
      </c>
      <c r="E97" s="29">
        <v>132520498</v>
      </c>
      <c r="F97" s="35">
        <v>149929851</v>
      </c>
      <c r="G97" s="1">
        <f t="shared" si="3"/>
        <v>8</v>
      </c>
      <c r="H97" s="32">
        <f t="shared" si="4"/>
        <v>3.1746016787120399E-2</v>
      </c>
      <c r="I97" s="33">
        <f>SUM($H$90:H97)</f>
        <v>0.41493100695384788</v>
      </c>
    </row>
    <row r="98" spans="2:9" ht="17.5">
      <c r="B98" s="20" t="s">
        <v>83</v>
      </c>
      <c r="C98" s="28">
        <v>9.6199999999999992</v>
      </c>
      <c r="D98" s="35">
        <v>36989</v>
      </c>
      <c r="E98" s="29">
        <v>129239355</v>
      </c>
      <c r="F98" s="35">
        <v>139866074</v>
      </c>
      <c r="G98" s="1">
        <f t="shared" si="3"/>
        <v>9</v>
      </c>
      <c r="H98" s="32">
        <f t="shared" si="4"/>
        <v>3.0960000870103976E-2</v>
      </c>
      <c r="I98" s="33">
        <f>SUM($H$90:H98)</f>
        <v>0.44589100782395186</v>
      </c>
    </row>
    <row r="99" spans="2:9" ht="17.5">
      <c r="B99" s="20" t="s">
        <v>108</v>
      </c>
      <c r="C99" s="28">
        <v>9.94</v>
      </c>
      <c r="D99" s="35">
        <v>29142</v>
      </c>
      <c r="E99" s="29">
        <v>126184610</v>
      </c>
      <c r="F99" s="35">
        <v>152915167</v>
      </c>
      <c r="G99" s="1">
        <f t="shared" si="3"/>
        <v>10</v>
      </c>
      <c r="H99" s="32">
        <f t="shared" si="4"/>
        <v>3.0228219843667054E-2</v>
      </c>
      <c r="I99" s="33">
        <f>SUM($H$90:H99)</f>
        <v>0.47611922766761894</v>
      </c>
    </row>
    <row r="100" spans="2:9" ht="17.5">
      <c r="B100" s="20" t="s">
        <v>120</v>
      </c>
      <c r="C100" s="28">
        <v>8</v>
      </c>
      <c r="D100" s="35">
        <v>30983</v>
      </c>
      <c r="E100" s="29">
        <v>116756729</v>
      </c>
      <c r="F100" s="35">
        <v>90005791</v>
      </c>
      <c r="G100" s="1">
        <f t="shared" si="3"/>
        <v>11</v>
      </c>
      <c r="H100" s="32">
        <f t="shared" si="4"/>
        <v>2.7969718909773993E-2</v>
      </c>
      <c r="I100" s="33">
        <f>SUM($H$90:H100)</f>
        <v>0.50408894657739289</v>
      </c>
    </row>
    <row r="101" spans="2:9" ht="17.5">
      <c r="B101" s="20" t="s">
        <v>95</v>
      </c>
      <c r="C101" s="28">
        <v>11.4</v>
      </c>
      <c r="D101" s="35">
        <v>29720</v>
      </c>
      <c r="E101" s="29">
        <v>115837095</v>
      </c>
      <c r="F101" s="35">
        <v>104869496</v>
      </c>
      <c r="G101" s="1">
        <f t="shared" si="3"/>
        <v>12</v>
      </c>
      <c r="H101" s="32">
        <f t="shared" si="4"/>
        <v>2.7749415508846489E-2</v>
      </c>
      <c r="I101" s="33">
        <f>SUM($H$90:H101)</f>
        <v>0.53183836208623936</v>
      </c>
    </row>
    <row r="102" spans="2:9" ht="17.5">
      <c r="B102" s="20" t="s">
        <v>87</v>
      </c>
      <c r="C102" s="28">
        <v>9.75</v>
      </c>
      <c r="D102" s="35">
        <v>26696</v>
      </c>
      <c r="E102" s="29">
        <v>113459711</v>
      </c>
      <c r="F102" s="35">
        <v>104217003</v>
      </c>
      <c r="G102" s="1">
        <f t="shared" si="3"/>
        <v>13</v>
      </c>
      <c r="H102" s="32">
        <f t="shared" si="4"/>
        <v>2.7179900048880202E-2</v>
      </c>
      <c r="I102" s="33">
        <f>SUM($H$90:H102)</f>
        <v>0.55901826213511951</v>
      </c>
    </row>
    <row r="103" spans="2:9" ht="17.5">
      <c r="B103" s="20" t="s">
        <v>75</v>
      </c>
      <c r="C103" s="28">
        <v>10.85</v>
      </c>
      <c r="D103" s="35">
        <v>28672</v>
      </c>
      <c r="E103" s="29">
        <v>111925144</v>
      </c>
      <c r="F103" s="35">
        <v>78346302</v>
      </c>
      <c r="G103" s="1">
        <f t="shared" si="3"/>
        <v>14</v>
      </c>
      <c r="H103" s="32">
        <f t="shared" si="4"/>
        <v>2.6812286053474292E-2</v>
      </c>
      <c r="I103" s="33">
        <f>SUM($H$90:H103)</f>
        <v>0.58583054818859381</v>
      </c>
    </row>
    <row r="104" spans="2:9" ht="17.5">
      <c r="B104" s="20" t="s">
        <v>91</v>
      </c>
      <c r="C104" s="28">
        <v>7.71</v>
      </c>
      <c r="D104" s="35">
        <v>23162</v>
      </c>
      <c r="E104" s="29">
        <v>102128500</v>
      </c>
      <c r="F104" s="35">
        <v>94186072</v>
      </c>
      <c r="G104" s="1">
        <f t="shared" si="3"/>
        <v>15</v>
      </c>
      <c r="H104" s="32">
        <f t="shared" si="4"/>
        <v>2.4465445907420492E-2</v>
      </c>
      <c r="I104" s="33">
        <f>SUM($H$90:H104)</f>
        <v>0.61029599409601432</v>
      </c>
    </row>
    <row r="105" spans="2:9" ht="17.5">
      <c r="B105" s="20" t="s">
        <v>113</v>
      </c>
      <c r="C105" s="28">
        <v>9.66</v>
      </c>
      <c r="D105" s="35">
        <v>23662</v>
      </c>
      <c r="E105" s="29">
        <v>99364088</v>
      </c>
      <c r="F105" s="35">
        <v>81787241</v>
      </c>
      <c r="G105" s="1">
        <f t="shared" si="3"/>
        <v>16</v>
      </c>
      <c r="H105" s="32">
        <f t="shared" si="4"/>
        <v>2.3803215753723687E-2</v>
      </c>
      <c r="I105" s="33">
        <f>SUM($H$90:H105)</f>
        <v>0.634099209849738</v>
      </c>
    </row>
    <row r="106" spans="2:9" ht="17.5">
      <c r="B106" s="20" t="s">
        <v>119</v>
      </c>
      <c r="C106" s="28">
        <v>9.48</v>
      </c>
      <c r="D106" s="35">
        <v>29635</v>
      </c>
      <c r="E106" s="29">
        <v>95506976</v>
      </c>
      <c r="F106" s="35">
        <v>118186645</v>
      </c>
      <c r="G106" s="1">
        <f t="shared" si="3"/>
        <v>17</v>
      </c>
      <c r="H106" s="32">
        <f t="shared" si="4"/>
        <v>2.2879223283503693E-2</v>
      </c>
      <c r="I106" s="33">
        <f>SUM($H$90:H106)</f>
        <v>0.65697843313324167</v>
      </c>
    </row>
    <row r="107" spans="2:9" ht="17.5">
      <c r="B107" s="20" t="s">
        <v>109</v>
      </c>
      <c r="C107" s="28">
        <v>8.09</v>
      </c>
      <c r="D107" s="35">
        <v>27401</v>
      </c>
      <c r="E107" s="29">
        <v>86223721</v>
      </c>
      <c r="F107" s="35">
        <v>64575316</v>
      </c>
      <c r="G107" s="1">
        <f t="shared" si="3"/>
        <v>18</v>
      </c>
      <c r="H107" s="32">
        <f t="shared" si="4"/>
        <v>2.0655368306222222E-2</v>
      </c>
      <c r="I107" s="33">
        <f>SUM($H$90:H107)</f>
        <v>0.67763380143946383</v>
      </c>
    </row>
    <row r="108" spans="2:9" ht="17.5">
      <c r="B108" s="20" t="s">
        <v>115</v>
      </c>
      <c r="C108" s="28">
        <v>9.58</v>
      </c>
      <c r="D108" s="35">
        <v>21349</v>
      </c>
      <c r="E108" s="29">
        <v>81554934</v>
      </c>
      <c r="F108" s="35">
        <v>102911183</v>
      </c>
      <c r="G108" s="1">
        <f t="shared" si="3"/>
        <v>19</v>
      </c>
      <c r="H108" s="32">
        <f t="shared" si="4"/>
        <v>1.9536934609440542E-2</v>
      </c>
      <c r="I108" s="33">
        <f>SUM($H$90:H108)</f>
        <v>0.69717073604890434</v>
      </c>
    </row>
    <row r="109" spans="2:9" ht="17.5">
      <c r="B109" s="20" t="s">
        <v>98</v>
      </c>
      <c r="C109" s="28">
        <v>9.93</v>
      </c>
      <c r="D109" s="35">
        <v>21078</v>
      </c>
      <c r="E109" s="29">
        <v>81435776</v>
      </c>
      <c r="F109" s="35">
        <v>82058027</v>
      </c>
      <c r="G109" s="1">
        <f t="shared" si="3"/>
        <v>20</v>
      </c>
      <c r="H109" s="32">
        <f t="shared" si="4"/>
        <v>1.9508389652808097E-2</v>
      </c>
      <c r="I109" s="33">
        <f>SUM($H$90:H109)</f>
        <v>0.71667912570171244</v>
      </c>
    </row>
    <row r="110" spans="2:9" ht="17.5">
      <c r="B110" s="20" t="s">
        <v>90</v>
      </c>
      <c r="C110" s="28">
        <v>8.52</v>
      </c>
      <c r="D110" s="35">
        <v>20120</v>
      </c>
      <c r="E110" s="29">
        <v>78804497</v>
      </c>
      <c r="F110" s="35">
        <v>76610636</v>
      </c>
      <c r="G110" s="1">
        <f t="shared" si="3"/>
        <v>21</v>
      </c>
      <c r="H110" s="32">
        <f t="shared" si="4"/>
        <v>1.8878052244133425E-2</v>
      </c>
      <c r="I110" s="33">
        <f>SUM($H$90:H110)</f>
        <v>0.73555717794584585</v>
      </c>
    </row>
    <row r="111" spans="2:9" ht="17.5">
      <c r="B111" s="20" t="s">
        <v>103</v>
      </c>
      <c r="C111" s="28">
        <v>13.23</v>
      </c>
      <c r="D111" s="35">
        <v>17403</v>
      </c>
      <c r="E111" s="29">
        <v>75033600</v>
      </c>
      <c r="F111" s="35">
        <v>76016762</v>
      </c>
      <c r="G111" s="1">
        <f t="shared" si="3"/>
        <v>22</v>
      </c>
      <c r="H111" s="32">
        <f t="shared" si="4"/>
        <v>1.7974713053055966E-2</v>
      </c>
      <c r="I111" s="33">
        <f>SUM($H$90:H111)</f>
        <v>0.75353189099890183</v>
      </c>
    </row>
    <row r="112" spans="2:9" ht="17.5">
      <c r="B112" s="20" t="s">
        <v>76</v>
      </c>
      <c r="C112" s="28">
        <v>7.78</v>
      </c>
      <c r="D112" s="35">
        <v>14763</v>
      </c>
      <c r="E112" s="29">
        <v>67999352</v>
      </c>
      <c r="F112" s="35">
        <v>49602708</v>
      </c>
      <c r="G112" s="1">
        <f t="shared" si="3"/>
        <v>23</v>
      </c>
      <c r="H112" s="32">
        <f t="shared" si="4"/>
        <v>1.6289620116770983E-2</v>
      </c>
      <c r="I112" s="33">
        <f>SUM($H$90:H112)</f>
        <v>0.76982151111567276</v>
      </c>
    </row>
    <row r="113" spans="2:9" ht="17.5">
      <c r="B113" s="20" t="s">
        <v>121</v>
      </c>
      <c r="C113" s="28">
        <v>8.7200000000000006</v>
      </c>
      <c r="D113" s="35">
        <v>14851</v>
      </c>
      <c r="E113" s="29">
        <v>67249025</v>
      </c>
      <c r="F113" s="35">
        <v>33646813</v>
      </c>
      <c r="G113" s="1">
        <f t="shared" si="3"/>
        <v>24</v>
      </c>
      <c r="H113" s="32">
        <f t="shared" si="4"/>
        <v>1.6109875142240101E-2</v>
      </c>
      <c r="I113" s="33">
        <f>SUM($H$90:H113)</f>
        <v>0.78593138625791281</v>
      </c>
    </row>
    <row r="114" spans="2:9" ht="17.5">
      <c r="B114" s="20" t="s">
        <v>122</v>
      </c>
      <c r="C114" s="28">
        <v>10.58</v>
      </c>
      <c r="D114" s="35">
        <v>15516</v>
      </c>
      <c r="E114" s="29">
        <v>65936767</v>
      </c>
      <c r="F114" s="35">
        <v>70965457</v>
      </c>
      <c r="G114" s="1">
        <f t="shared" si="3"/>
        <v>25</v>
      </c>
      <c r="H114" s="32">
        <f t="shared" si="4"/>
        <v>1.5795516494893087E-2</v>
      </c>
      <c r="I114" s="33">
        <f>SUM($H$90:H114)</f>
        <v>0.80172690275280589</v>
      </c>
    </row>
    <row r="115" spans="2:9" ht="17.5">
      <c r="B115" s="20" t="s">
        <v>110</v>
      </c>
      <c r="C115" s="28">
        <v>8.85</v>
      </c>
      <c r="D115" s="35">
        <v>16590</v>
      </c>
      <c r="E115" s="29">
        <v>64113560</v>
      </c>
      <c r="F115" s="35">
        <v>49347814</v>
      </c>
      <c r="G115" s="1">
        <f t="shared" si="3"/>
        <v>26</v>
      </c>
      <c r="H115" s="32">
        <f t="shared" si="4"/>
        <v>1.5358757194242137E-2</v>
      </c>
      <c r="I115" s="33">
        <f>SUM($H$90:H115)</f>
        <v>0.81708565994704807</v>
      </c>
    </row>
    <row r="116" spans="2:9" ht="17.5">
      <c r="B116" s="20" t="s">
        <v>97</v>
      </c>
      <c r="C116" s="28">
        <v>9.24</v>
      </c>
      <c r="D116" s="35">
        <v>14733</v>
      </c>
      <c r="E116" s="29">
        <v>63473771</v>
      </c>
      <c r="F116" s="35">
        <v>50390068</v>
      </c>
      <c r="G116" s="1">
        <f t="shared" si="3"/>
        <v>27</v>
      </c>
      <c r="H116" s="32">
        <f t="shared" si="4"/>
        <v>1.5205492207762725E-2</v>
      </c>
      <c r="I116" s="33">
        <f>SUM($H$90:H116)</f>
        <v>0.83229115215481075</v>
      </c>
    </row>
    <row r="117" spans="2:9" ht="17.5">
      <c r="B117" s="20" t="s">
        <v>88</v>
      </c>
      <c r="C117" s="28">
        <v>8.92</v>
      </c>
      <c r="D117" s="35">
        <v>18842</v>
      </c>
      <c r="E117" s="29">
        <v>63380566</v>
      </c>
      <c r="F117" s="35">
        <v>51213960</v>
      </c>
      <c r="G117" s="1">
        <f t="shared" si="3"/>
        <v>28</v>
      </c>
      <c r="H117" s="32">
        <f t="shared" si="4"/>
        <v>1.5183164435536549E-2</v>
      </c>
      <c r="I117" s="33">
        <f>SUM($H$90:H117)</f>
        <v>0.84747431659034733</v>
      </c>
    </row>
    <row r="118" spans="2:9" ht="17.5">
      <c r="B118" s="20" t="s">
        <v>96</v>
      </c>
      <c r="C118" s="28">
        <v>10.37</v>
      </c>
      <c r="D118" s="35">
        <v>16954</v>
      </c>
      <c r="E118" s="29">
        <v>61517442</v>
      </c>
      <c r="F118" s="35">
        <v>68729377</v>
      </c>
      <c r="G118" s="1">
        <f t="shared" si="3"/>
        <v>29</v>
      </c>
      <c r="H118" s="32">
        <f t="shared" si="4"/>
        <v>1.4736842797200365E-2</v>
      </c>
      <c r="I118" s="33">
        <f>SUM($H$90:H118)</f>
        <v>0.86221115938754767</v>
      </c>
    </row>
    <row r="119" spans="2:9" ht="17.5">
      <c r="B119" s="20" t="s">
        <v>78</v>
      </c>
      <c r="C119" s="28">
        <v>10.02</v>
      </c>
      <c r="D119" s="35">
        <v>16590</v>
      </c>
      <c r="E119" s="29">
        <v>55386279</v>
      </c>
      <c r="F119" s="35">
        <v>56450480</v>
      </c>
      <c r="G119" s="1">
        <f t="shared" si="3"/>
        <v>30</v>
      </c>
      <c r="H119" s="32">
        <f t="shared" si="4"/>
        <v>1.3268088857545147E-2</v>
      </c>
      <c r="I119" s="33">
        <f>SUM($H$90:H119)</f>
        <v>0.87547924824509282</v>
      </c>
    </row>
    <row r="120" spans="2:9" ht="17.5">
      <c r="B120" s="20" t="s">
        <v>89</v>
      </c>
      <c r="C120" s="28">
        <v>10.72</v>
      </c>
      <c r="D120" s="35">
        <v>15631</v>
      </c>
      <c r="E120" s="29">
        <v>51710213</v>
      </c>
      <c r="F120" s="35">
        <v>42044003</v>
      </c>
      <c r="G120" s="1">
        <f t="shared" si="3"/>
        <v>31</v>
      </c>
      <c r="H120" s="32">
        <f t="shared" si="4"/>
        <v>1.2387466955969116E-2</v>
      </c>
      <c r="I120" s="33">
        <f>SUM($H$90:H120)</f>
        <v>0.88786671520106197</v>
      </c>
    </row>
    <row r="121" spans="2:9" ht="17.5">
      <c r="B121" s="20" t="s">
        <v>123</v>
      </c>
      <c r="C121" s="28">
        <v>8.09</v>
      </c>
      <c r="D121" s="35">
        <v>8673</v>
      </c>
      <c r="E121" s="29">
        <v>46112136</v>
      </c>
      <c r="F121" s="35">
        <v>16864678</v>
      </c>
      <c r="G121" s="1">
        <f t="shared" si="3"/>
        <v>32</v>
      </c>
      <c r="H121" s="32">
        <f t="shared" si="4"/>
        <v>1.1046416710160406E-2</v>
      </c>
      <c r="I121" s="33">
        <f>SUM($H$90:H121)</f>
        <v>0.89891313191122235</v>
      </c>
    </row>
    <row r="122" spans="2:9" ht="17.5">
      <c r="B122" s="20" t="s">
        <v>93</v>
      </c>
      <c r="C122" s="28">
        <v>11.57</v>
      </c>
      <c r="D122" s="35">
        <v>14777</v>
      </c>
      <c r="E122" s="29">
        <v>43809646</v>
      </c>
      <c r="F122" s="35">
        <v>62086455</v>
      </c>
      <c r="G122" s="1">
        <f t="shared" si="3"/>
        <v>33</v>
      </c>
      <c r="H122" s="32">
        <f t="shared" si="4"/>
        <v>1.0494842521296607E-2</v>
      </c>
      <c r="I122" s="33">
        <f>SUM($H$90:H122)</f>
        <v>0.90940797443251897</v>
      </c>
    </row>
    <row r="123" spans="2:9" ht="17.5">
      <c r="B123" s="20" t="s">
        <v>107</v>
      </c>
      <c r="C123" s="28">
        <v>8.91</v>
      </c>
      <c r="D123" s="35">
        <v>8381</v>
      </c>
      <c r="E123" s="29">
        <v>42615321</v>
      </c>
      <c r="F123" s="35">
        <v>20669506</v>
      </c>
      <c r="G123" s="1">
        <f t="shared" si="3"/>
        <v>34</v>
      </c>
      <c r="H123" s="32">
        <f t="shared" si="4"/>
        <v>1.0208735375070235E-2</v>
      </c>
      <c r="I123" s="33">
        <f>SUM($H$90:H123)</f>
        <v>0.91961670980758925</v>
      </c>
    </row>
    <row r="124" spans="2:9" ht="17.5">
      <c r="B124" s="20" t="s">
        <v>101</v>
      </c>
      <c r="C124" s="28">
        <v>8.67</v>
      </c>
      <c r="D124" s="35">
        <v>11494</v>
      </c>
      <c r="E124" s="29">
        <v>39640241</v>
      </c>
      <c r="F124" s="35">
        <v>37780263</v>
      </c>
      <c r="G124" s="1">
        <f t="shared" si="3"/>
        <v>35</v>
      </c>
      <c r="H124" s="32">
        <f t="shared" si="4"/>
        <v>9.4960385391209302E-3</v>
      </c>
      <c r="I124" s="33">
        <f>SUM($H$90:H124)</f>
        <v>0.9291127483467102</v>
      </c>
    </row>
    <row r="125" spans="2:9" ht="17.5">
      <c r="B125" s="20" t="s">
        <v>79</v>
      </c>
      <c r="C125" s="28">
        <v>18.41</v>
      </c>
      <c r="D125" s="35">
        <v>9833</v>
      </c>
      <c r="E125" s="29">
        <v>39453552</v>
      </c>
      <c r="F125" s="35">
        <v>28833925</v>
      </c>
      <c r="G125" s="1">
        <f t="shared" si="3"/>
        <v>36</v>
      </c>
      <c r="H125" s="32">
        <f t="shared" si="4"/>
        <v>9.4513161586785421E-3</v>
      </c>
      <c r="I125" s="33">
        <f>SUM($H$90:H125)</f>
        <v>0.93856406450538876</v>
      </c>
    </row>
    <row r="126" spans="2:9" ht="17.5">
      <c r="B126" s="20" t="s">
        <v>117</v>
      </c>
      <c r="C126" s="28">
        <v>8.2100000000000009</v>
      </c>
      <c r="D126" s="35">
        <v>9003</v>
      </c>
      <c r="E126" s="29">
        <v>39375424</v>
      </c>
      <c r="F126" s="35">
        <v>31242408</v>
      </c>
      <c r="G126" s="1">
        <f t="shared" si="3"/>
        <v>37</v>
      </c>
      <c r="H126" s="32">
        <f t="shared" si="4"/>
        <v>9.4326001650249115E-3</v>
      </c>
      <c r="I126" s="33">
        <f>SUM($H$90:H126)</f>
        <v>0.94799666467041366</v>
      </c>
    </row>
    <row r="127" spans="2:9" ht="17.5">
      <c r="B127" s="20" t="s">
        <v>100</v>
      </c>
      <c r="C127" s="28">
        <v>9.02</v>
      </c>
      <c r="D127" s="35">
        <v>8984</v>
      </c>
      <c r="E127" s="29">
        <v>36966216</v>
      </c>
      <c r="F127" s="35">
        <v>30939492</v>
      </c>
      <c r="G127" s="1">
        <f t="shared" si="3"/>
        <v>38</v>
      </c>
      <c r="H127" s="32">
        <f t="shared" si="4"/>
        <v>8.8554610901954104E-3</v>
      </c>
      <c r="I127" s="33">
        <f>SUM($H$90:H127)</f>
        <v>0.95685212576060907</v>
      </c>
    </row>
    <row r="128" spans="2:9" ht="17.5">
      <c r="B128" s="20" t="s">
        <v>104</v>
      </c>
      <c r="C128" s="28">
        <v>9.35</v>
      </c>
      <c r="D128" s="35">
        <v>8431</v>
      </c>
      <c r="E128" s="29">
        <v>32673682</v>
      </c>
      <c r="F128" s="35">
        <v>24048611</v>
      </c>
      <c r="G128" s="1">
        <f t="shared" si="3"/>
        <v>39</v>
      </c>
      <c r="H128" s="32">
        <f t="shared" si="4"/>
        <v>7.8271608764180281E-3</v>
      </c>
      <c r="I128" s="33">
        <f>SUM($H$90:H128)</f>
        <v>0.96467928663702707</v>
      </c>
    </row>
    <row r="129" spans="2:9" ht="17.5">
      <c r="B129" s="20" t="s">
        <v>99</v>
      </c>
      <c r="C129" s="28">
        <v>8.84</v>
      </c>
      <c r="D129" s="35">
        <v>6356</v>
      </c>
      <c r="E129" s="29">
        <v>28195174</v>
      </c>
      <c r="F129" s="35">
        <v>14838845</v>
      </c>
      <c r="G129" s="1">
        <f t="shared" si="3"/>
        <v>40</v>
      </c>
      <c r="H129" s="32">
        <f t="shared" si="4"/>
        <v>6.7543095643949405E-3</v>
      </c>
      <c r="I129" s="33">
        <f>SUM($H$90:H129)</f>
        <v>0.971433596201422</v>
      </c>
    </row>
    <row r="130" spans="2:9" ht="17.5">
      <c r="B130" s="20" t="s">
        <v>94</v>
      </c>
      <c r="C130" s="28">
        <v>18.5</v>
      </c>
      <c r="D130" s="35">
        <v>12875</v>
      </c>
      <c r="E130" s="29">
        <v>27172882</v>
      </c>
      <c r="F130" s="35">
        <v>53285029</v>
      </c>
      <c r="G130" s="1">
        <f t="shared" si="3"/>
        <v>41</v>
      </c>
      <c r="H130" s="32">
        <f t="shared" si="4"/>
        <v>6.5094138729122619E-3</v>
      </c>
      <c r="I130" s="33">
        <f>SUM($H$90:H130)</f>
        <v>0.97794301007433426</v>
      </c>
    </row>
    <row r="131" spans="2:9" ht="17.5">
      <c r="B131" s="20" t="s">
        <v>85</v>
      </c>
      <c r="C131" s="28">
        <v>8.17</v>
      </c>
      <c r="D131" s="35">
        <v>5210</v>
      </c>
      <c r="E131" s="29">
        <v>18172120</v>
      </c>
      <c r="F131" s="35">
        <v>23753508</v>
      </c>
      <c r="G131" s="1">
        <f t="shared" si="3"/>
        <v>42</v>
      </c>
      <c r="H131" s="32">
        <f t="shared" si="4"/>
        <v>4.353231653095405E-3</v>
      </c>
      <c r="I131" s="33">
        <f>SUM($H$90:H131)</f>
        <v>0.98229624172742969</v>
      </c>
    </row>
    <row r="132" spans="2:9" ht="17.5">
      <c r="B132" s="20" t="s">
        <v>102</v>
      </c>
      <c r="C132" s="28">
        <v>17.010000000000002</v>
      </c>
      <c r="D132" s="35">
        <v>4469</v>
      </c>
      <c r="E132" s="29">
        <v>17087156</v>
      </c>
      <c r="F132" s="35">
        <v>11046284</v>
      </c>
      <c r="G132" s="1">
        <f t="shared" si="3"/>
        <v>43</v>
      </c>
      <c r="H132" s="32">
        <f t="shared" si="4"/>
        <v>4.0933225380736567E-3</v>
      </c>
      <c r="I132" s="33">
        <f>SUM($H$90:H132)</f>
        <v>0.98638956426550339</v>
      </c>
    </row>
    <row r="133" spans="2:9" ht="17.5">
      <c r="B133" s="20" t="s">
        <v>114</v>
      </c>
      <c r="C133" s="28">
        <v>9.9700000000000006</v>
      </c>
      <c r="D133" s="35">
        <v>4169</v>
      </c>
      <c r="E133" s="29">
        <v>12616396</v>
      </c>
      <c r="F133" s="35">
        <v>12865645</v>
      </c>
      <c r="G133" s="1">
        <f t="shared" si="3"/>
        <v>44</v>
      </c>
      <c r="H133" s="32">
        <f t="shared" si="4"/>
        <v>3.0223273022182474E-3</v>
      </c>
      <c r="I133" s="33">
        <f>SUM($H$90:H133)</f>
        <v>0.98941189156772169</v>
      </c>
    </row>
    <row r="134" spans="2:9" ht="17.5">
      <c r="B134" s="20" t="s">
        <v>92</v>
      </c>
      <c r="C134" s="28">
        <v>13.44</v>
      </c>
      <c r="D134" s="35">
        <v>4864</v>
      </c>
      <c r="E134" s="29">
        <v>11280700</v>
      </c>
      <c r="F134" s="35">
        <v>12354819</v>
      </c>
      <c r="G134" s="1">
        <f t="shared" si="3"/>
        <v>45</v>
      </c>
      <c r="H134" s="32">
        <f t="shared" si="4"/>
        <v>2.7023539525973489E-3</v>
      </c>
      <c r="I134" s="33">
        <f>SUM($H$90:H134)</f>
        <v>0.99211424552031902</v>
      </c>
    </row>
    <row r="135" spans="2:9" ht="17.5">
      <c r="B135" s="20" t="s">
        <v>84</v>
      </c>
      <c r="C135" s="28">
        <v>29.18</v>
      </c>
      <c r="D135" s="35">
        <v>2811</v>
      </c>
      <c r="E135" s="29">
        <v>9796773</v>
      </c>
      <c r="F135" s="35">
        <v>9337161</v>
      </c>
      <c r="G135" s="1">
        <f t="shared" si="3"/>
        <v>46</v>
      </c>
      <c r="H135" s="32">
        <f t="shared" si="4"/>
        <v>2.3468710487158585E-3</v>
      </c>
      <c r="I135" s="33">
        <f>SUM($H$90:H135)</f>
        <v>0.99446111656903491</v>
      </c>
    </row>
    <row r="136" spans="2:9" ht="17.5">
      <c r="B136" s="20" t="s">
        <v>112</v>
      </c>
      <c r="C136" s="28">
        <v>18.100000000000001</v>
      </c>
      <c r="D136" s="35">
        <v>1958</v>
      </c>
      <c r="E136" s="29">
        <v>8375257</v>
      </c>
      <c r="F136" s="35">
        <v>7583339</v>
      </c>
      <c r="G136" s="1">
        <f t="shared" si="3"/>
        <v>47</v>
      </c>
      <c r="H136" s="32">
        <f t="shared" si="4"/>
        <v>2.0063390443827611E-3</v>
      </c>
      <c r="I136" s="33">
        <f>SUM($H$90:H136)</f>
        <v>0.99646745561341765</v>
      </c>
    </row>
    <row r="137" spans="2:9" ht="17.5">
      <c r="B137" s="20" t="s">
        <v>74</v>
      </c>
      <c r="C137" s="28">
        <v>19.36</v>
      </c>
      <c r="D137" s="35">
        <v>2745</v>
      </c>
      <c r="E137" s="29">
        <v>6247359</v>
      </c>
      <c r="F137" s="35">
        <v>5972467</v>
      </c>
      <c r="G137" s="1">
        <f t="shared" si="3"/>
        <v>48</v>
      </c>
      <c r="H137" s="32">
        <f t="shared" si="4"/>
        <v>1.4965893328379109E-3</v>
      </c>
      <c r="I137" s="33">
        <f>SUM($H$90:H137)</f>
        <v>0.99796404494625557</v>
      </c>
    </row>
    <row r="138" spans="2:9" ht="17.5">
      <c r="B138" s="20" t="s">
        <v>80</v>
      </c>
      <c r="C138" s="28">
        <v>10.55</v>
      </c>
      <c r="D138" s="35">
        <v>3378</v>
      </c>
      <c r="E138" s="29">
        <v>6240644</v>
      </c>
      <c r="F138" s="35">
        <v>11773100</v>
      </c>
      <c r="G138" s="1">
        <f t="shared" si="3"/>
        <v>49</v>
      </c>
      <c r="H138" s="32">
        <f t="shared" si="4"/>
        <v>1.4949807175222219E-3</v>
      </c>
      <c r="I138" s="33">
        <f>SUM($H$90:H138)</f>
        <v>0.99945902566377776</v>
      </c>
    </row>
    <row r="139" spans="2:9" ht="17.5">
      <c r="B139" s="20" t="s">
        <v>118</v>
      </c>
      <c r="C139" s="28">
        <v>15.13</v>
      </c>
      <c r="D139" s="36">
        <v>765</v>
      </c>
      <c r="E139" s="29">
        <v>2178915</v>
      </c>
      <c r="F139" s="35">
        <v>5530948</v>
      </c>
      <c r="G139" s="1">
        <f t="shared" si="3"/>
        <v>50</v>
      </c>
      <c r="H139" s="32">
        <f t="shared" si="4"/>
        <v>5.2197111550024845E-4</v>
      </c>
      <c r="I139" s="33">
        <f>SUM($H$90:H139)</f>
        <v>0.99998099677927799</v>
      </c>
    </row>
    <row r="140" spans="2:9" ht="17.5">
      <c r="B140" s="20" t="s">
        <v>81</v>
      </c>
      <c r="C140" s="28">
        <v>12.03</v>
      </c>
      <c r="D140" s="36">
        <v>32</v>
      </c>
      <c r="E140" s="29">
        <v>79331</v>
      </c>
      <c r="F140" s="35">
        <v>11357910</v>
      </c>
      <c r="G140" s="1">
        <f t="shared" si="3"/>
        <v>51</v>
      </c>
      <c r="H140" s="32">
        <f t="shared" si="4"/>
        <v>1.9004178943992863E-5</v>
      </c>
      <c r="I140" s="33">
        <f>SUM($H$90:H140)</f>
        <v>1.0000000009582219</v>
      </c>
    </row>
    <row r="141" spans="2:9" ht="17.5">
      <c r="B141" s="20" t="s">
        <v>124</v>
      </c>
      <c r="C141" s="27">
        <v>10.53</v>
      </c>
      <c r="D141" s="37">
        <v>1094740</v>
      </c>
      <c r="E141" s="30">
        <v>4174397654</v>
      </c>
      <c r="F141" s="37">
        <v>3860118798</v>
      </c>
      <c r="H141" s="32">
        <f t="shared" si="4"/>
        <v>1</v>
      </c>
      <c r="I141" s="33" t="s">
        <v>129</v>
      </c>
    </row>
    <row r="143" spans="2:9" ht="17.5">
      <c r="B143" s="20" t="s">
        <v>126</v>
      </c>
    </row>
    <row r="144" spans="2:9" ht="16" thickBot="1"/>
    <row r="145" spans="1:13" s="17" customFormat="1" ht="16" thickBot="1">
      <c r="A145" s="16"/>
    </row>
    <row r="147" spans="1:13" s="5" customFormat="1"/>
    <row r="148" spans="1:13" s="5" customFormat="1"/>
    <row r="149" spans="1:13" s="5" customFormat="1"/>
    <row r="150" spans="1:13" s="5" customFormat="1"/>
    <row r="151" spans="1:13" s="5" customFormat="1"/>
    <row r="152" spans="1:13" s="5" customFormat="1">
      <c r="C152" s="5" t="s">
        <v>131</v>
      </c>
      <c r="D152" s="5" t="s">
        <v>3</v>
      </c>
      <c r="E152" s="5" t="s">
        <v>132</v>
      </c>
      <c r="F152" s="5" t="s">
        <v>2</v>
      </c>
      <c r="G152" s="5" t="s">
        <v>133</v>
      </c>
      <c r="H152" s="5" t="s">
        <v>8</v>
      </c>
      <c r="I152" s="5" t="s">
        <v>139</v>
      </c>
      <c r="J152" s="5" t="s">
        <v>30</v>
      </c>
      <c r="K152" s="5" t="s">
        <v>21</v>
      </c>
      <c r="L152" s="5" t="s">
        <v>134</v>
      </c>
      <c r="M152" s="5" t="s">
        <v>11</v>
      </c>
    </row>
    <row r="153" spans="1:13" s="5" customFormat="1">
      <c r="C153" s="5">
        <v>1949</v>
      </c>
      <c r="D153" s="5">
        <v>135.5</v>
      </c>
      <c r="E153" s="5">
        <v>28.5</v>
      </c>
      <c r="F153" s="5">
        <v>37</v>
      </c>
      <c r="I153" s="5">
        <v>94.8</v>
      </c>
      <c r="J153" s="5">
        <v>0.4</v>
      </c>
    </row>
    <row r="154" spans="1:13" s="5" customFormat="1">
      <c r="C154" s="5">
        <v>1950</v>
      </c>
      <c r="D154" s="5">
        <v>154.5</v>
      </c>
      <c r="E154" s="5">
        <v>33.700000000000003</v>
      </c>
      <c r="F154" s="5">
        <v>44.6</v>
      </c>
      <c r="I154" s="5">
        <v>100.9</v>
      </c>
      <c r="J154" s="5">
        <v>0.4</v>
      </c>
    </row>
    <row r="155" spans="1:13" s="5" customFormat="1">
      <c r="C155" s="5">
        <v>1951</v>
      </c>
      <c r="D155" s="5">
        <v>185.2</v>
      </c>
      <c r="E155" s="5">
        <v>28.7</v>
      </c>
      <c r="F155" s="5">
        <v>56.6</v>
      </c>
      <c r="I155" s="5">
        <v>104.4</v>
      </c>
      <c r="J155" s="5">
        <v>0.4</v>
      </c>
    </row>
    <row r="156" spans="1:13" s="5" customFormat="1">
      <c r="C156" s="5">
        <v>1952</v>
      </c>
      <c r="D156" s="5">
        <v>195.4</v>
      </c>
      <c r="E156" s="5">
        <v>29.7</v>
      </c>
      <c r="F156" s="5">
        <v>68.5</v>
      </c>
      <c r="I156" s="5">
        <v>109.7</v>
      </c>
      <c r="J156" s="5">
        <v>0.5</v>
      </c>
    </row>
    <row r="157" spans="1:13" s="5" customFormat="1">
      <c r="C157" s="5">
        <v>1953</v>
      </c>
      <c r="D157" s="5">
        <v>218.8</v>
      </c>
      <c r="E157" s="5">
        <v>38.4</v>
      </c>
      <c r="F157" s="5">
        <v>79.8</v>
      </c>
      <c r="I157" s="5">
        <v>109.6</v>
      </c>
      <c r="J157" s="5">
        <v>0.4</v>
      </c>
    </row>
    <row r="158" spans="1:13" s="5" customFormat="1">
      <c r="C158" s="5">
        <v>1954</v>
      </c>
      <c r="D158" s="5">
        <v>239.1</v>
      </c>
      <c r="E158" s="5">
        <v>31.5</v>
      </c>
      <c r="F158" s="5">
        <v>93.7</v>
      </c>
      <c r="I158" s="5">
        <v>111.6</v>
      </c>
      <c r="J158" s="5">
        <v>0.3</v>
      </c>
    </row>
    <row r="159" spans="1:13" s="5" customFormat="1">
      <c r="C159" s="5">
        <v>1955</v>
      </c>
      <c r="D159" s="5">
        <v>301.39999999999998</v>
      </c>
      <c r="E159" s="5">
        <v>37.1</v>
      </c>
      <c r="F159" s="5">
        <v>95.3</v>
      </c>
      <c r="I159" s="5">
        <v>116.2</v>
      </c>
      <c r="J159" s="5">
        <v>0.3</v>
      </c>
    </row>
    <row r="160" spans="1:13" s="5" customFormat="1">
      <c r="C160" s="5">
        <v>1956</v>
      </c>
      <c r="D160" s="5">
        <v>338.5</v>
      </c>
      <c r="E160" s="5">
        <v>35.9</v>
      </c>
      <c r="F160" s="5">
        <v>104</v>
      </c>
      <c r="I160" s="5">
        <v>125.2</v>
      </c>
      <c r="J160" s="5">
        <v>0.2</v>
      </c>
    </row>
    <row r="161" spans="3:11" s="5" customFormat="1">
      <c r="C161" s="5">
        <v>1957</v>
      </c>
      <c r="D161" s="5">
        <v>346.4</v>
      </c>
      <c r="E161" s="5">
        <v>40.5</v>
      </c>
      <c r="F161" s="5">
        <v>114.2</v>
      </c>
      <c r="I161" s="5">
        <v>133.4</v>
      </c>
      <c r="J161" s="5">
        <v>0.2</v>
      </c>
    </row>
    <row r="162" spans="3:11" s="5" customFormat="1">
      <c r="C162" s="5">
        <v>1958</v>
      </c>
      <c r="D162" s="5">
        <v>344.4</v>
      </c>
      <c r="E162" s="5">
        <v>40.4</v>
      </c>
      <c r="F162" s="5">
        <v>119.8</v>
      </c>
      <c r="H162" s="5">
        <v>0.2</v>
      </c>
      <c r="I162" s="5">
        <v>143.6</v>
      </c>
      <c r="J162" s="5">
        <v>0.2</v>
      </c>
    </row>
    <row r="163" spans="3:11" s="5" customFormat="1">
      <c r="C163" s="5">
        <v>1959</v>
      </c>
      <c r="D163" s="5">
        <v>378.4</v>
      </c>
      <c r="E163" s="5">
        <v>46.8</v>
      </c>
      <c r="F163" s="5">
        <v>146.6</v>
      </c>
      <c r="H163" s="5">
        <v>0.2</v>
      </c>
      <c r="I163" s="5">
        <v>141.19999999999999</v>
      </c>
      <c r="J163" s="5">
        <v>0.2</v>
      </c>
    </row>
    <row r="164" spans="3:11" s="5" customFormat="1">
      <c r="C164" s="5">
        <v>1960</v>
      </c>
      <c r="D164" s="5">
        <v>403.1</v>
      </c>
      <c r="E164" s="5">
        <v>48</v>
      </c>
      <c r="F164" s="5">
        <v>158</v>
      </c>
      <c r="H164" s="5">
        <v>0.5</v>
      </c>
      <c r="I164" s="5">
        <v>149.4</v>
      </c>
      <c r="J164" s="5">
        <v>0.1</v>
      </c>
    </row>
    <row r="165" spans="3:11" s="5" customFormat="1">
      <c r="C165" s="5">
        <v>1961</v>
      </c>
      <c r="D165" s="5">
        <v>421.9</v>
      </c>
      <c r="E165" s="5">
        <v>48.5</v>
      </c>
      <c r="F165" s="5">
        <v>169.3</v>
      </c>
      <c r="H165" s="5">
        <v>1.7</v>
      </c>
      <c r="I165" s="5">
        <v>155.5</v>
      </c>
      <c r="J165" s="5">
        <v>0.1</v>
      </c>
      <c r="K165" s="5">
        <v>0.1</v>
      </c>
    </row>
    <row r="166" spans="3:11" s="5" customFormat="1">
      <c r="C166" s="5">
        <v>1962</v>
      </c>
      <c r="D166" s="5">
        <v>450.2</v>
      </c>
      <c r="E166" s="5">
        <v>48.9</v>
      </c>
      <c r="F166" s="5">
        <v>184.3</v>
      </c>
      <c r="H166" s="5">
        <v>2.2999999999999998</v>
      </c>
      <c r="I166" s="5">
        <v>172</v>
      </c>
      <c r="J166" s="5">
        <v>0.1</v>
      </c>
      <c r="K166" s="5">
        <v>0.1</v>
      </c>
    </row>
    <row r="167" spans="3:11" s="5" customFormat="1">
      <c r="C167" s="5">
        <v>1963</v>
      </c>
      <c r="D167" s="5">
        <v>493.9</v>
      </c>
      <c r="E167" s="5">
        <v>52</v>
      </c>
      <c r="F167" s="5">
        <v>201.6</v>
      </c>
      <c r="H167" s="5">
        <v>3.2</v>
      </c>
      <c r="I167" s="5">
        <v>169</v>
      </c>
      <c r="J167" s="5">
        <v>0.1</v>
      </c>
      <c r="K167" s="5">
        <v>0.2</v>
      </c>
    </row>
    <row r="168" spans="3:11" s="5" customFormat="1">
      <c r="C168" s="5">
        <v>1964</v>
      </c>
      <c r="D168" s="5">
        <v>526.20000000000005</v>
      </c>
      <c r="E168" s="5">
        <v>57</v>
      </c>
      <c r="F168" s="5">
        <v>220</v>
      </c>
      <c r="H168" s="5">
        <v>3.3</v>
      </c>
      <c r="I168" s="5">
        <v>180.3</v>
      </c>
      <c r="J168" s="5">
        <v>0.1</v>
      </c>
      <c r="K168" s="5">
        <v>0.2</v>
      </c>
    </row>
    <row r="169" spans="3:11" s="5" customFormat="1">
      <c r="C169" s="5">
        <v>1965</v>
      </c>
      <c r="D169" s="5">
        <v>570.9</v>
      </c>
      <c r="E169" s="5">
        <v>64.8</v>
      </c>
      <c r="F169" s="5">
        <v>221.6</v>
      </c>
      <c r="H169" s="5">
        <v>3.7</v>
      </c>
      <c r="I169" s="5">
        <v>197</v>
      </c>
      <c r="J169" s="5">
        <v>0.3</v>
      </c>
      <c r="K169" s="5">
        <v>0.2</v>
      </c>
    </row>
    <row r="170" spans="3:11" s="5" customFormat="1">
      <c r="C170" s="5">
        <v>1966</v>
      </c>
      <c r="D170" s="5">
        <v>613.5</v>
      </c>
      <c r="E170" s="5">
        <v>78.900000000000006</v>
      </c>
      <c r="F170" s="5">
        <v>251.2</v>
      </c>
      <c r="H170" s="5">
        <v>5.5</v>
      </c>
      <c r="I170" s="5">
        <v>197.9</v>
      </c>
      <c r="J170" s="5">
        <v>0.3</v>
      </c>
      <c r="K170" s="5">
        <v>0.2</v>
      </c>
    </row>
    <row r="171" spans="3:11" s="5" customFormat="1">
      <c r="C171" s="5">
        <v>1967</v>
      </c>
      <c r="D171" s="5">
        <v>630.5</v>
      </c>
      <c r="E171" s="5">
        <v>89.3</v>
      </c>
      <c r="F171" s="5">
        <v>264.8</v>
      </c>
      <c r="H171" s="5">
        <v>7.7</v>
      </c>
      <c r="I171" s="5">
        <v>224.9</v>
      </c>
      <c r="J171" s="5">
        <v>0.3</v>
      </c>
      <c r="K171" s="5">
        <v>0.3</v>
      </c>
    </row>
    <row r="172" spans="3:11" s="5" customFormat="1">
      <c r="C172" s="5">
        <v>1968</v>
      </c>
      <c r="D172" s="5">
        <v>684.9</v>
      </c>
      <c r="E172" s="5">
        <v>104.3</v>
      </c>
      <c r="F172" s="5">
        <v>304.39999999999998</v>
      </c>
      <c r="H172" s="5">
        <v>12.5</v>
      </c>
      <c r="I172" s="5">
        <v>225.9</v>
      </c>
      <c r="J172" s="5">
        <v>0.4</v>
      </c>
      <c r="K172" s="5">
        <v>0.4</v>
      </c>
    </row>
    <row r="173" spans="3:11" s="5" customFormat="1">
      <c r="C173" s="5">
        <v>1969</v>
      </c>
      <c r="D173" s="5">
        <v>706</v>
      </c>
      <c r="E173" s="5">
        <v>137.80000000000001</v>
      </c>
      <c r="F173" s="5">
        <v>333.3</v>
      </c>
      <c r="H173" s="5">
        <v>13.9</v>
      </c>
      <c r="I173" s="5">
        <v>253.5</v>
      </c>
      <c r="J173" s="5">
        <v>0.3</v>
      </c>
      <c r="K173" s="5">
        <v>0.6</v>
      </c>
    </row>
    <row r="174" spans="3:11" s="5" customFormat="1">
      <c r="C174" s="5">
        <v>1970</v>
      </c>
      <c r="D174" s="5">
        <v>704.4</v>
      </c>
      <c r="E174" s="5">
        <v>184.2</v>
      </c>
      <c r="F174" s="5">
        <v>372.9</v>
      </c>
      <c r="H174" s="5">
        <v>21.8</v>
      </c>
      <c r="I174" s="5">
        <v>251</v>
      </c>
      <c r="J174" s="5">
        <v>0.30000000000000004</v>
      </c>
      <c r="K174" s="5">
        <v>0.5</v>
      </c>
    </row>
    <row r="175" spans="3:11" s="5" customFormat="1">
      <c r="C175" s="5">
        <v>1971</v>
      </c>
      <c r="D175" s="5">
        <v>713.1</v>
      </c>
      <c r="E175" s="5">
        <v>220.2</v>
      </c>
      <c r="F175" s="5">
        <v>374</v>
      </c>
      <c r="H175" s="5">
        <v>38.1</v>
      </c>
      <c r="I175" s="5">
        <v>269.5</v>
      </c>
      <c r="J175" s="5">
        <v>0.30000000000000004</v>
      </c>
      <c r="K175" s="5">
        <v>0.5</v>
      </c>
    </row>
    <row r="176" spans="3:11" s="5" customFormat="1">
      <c r="C176" s="5">
        <v>1972</v>
      </c>
      <c r="D176" s="5">
        <v>771.1</v>
      </c>
      <c r="E176" s="5">
        <v>274.3</v>
      </c>
      <c r="F176" s="5">
        <v>375.7</v>
      </c>
      <c r="H176" s="5">
        <v>54.1</v>
      </c>
      <c r="I176" s="5">
        <v>275.89999999999998</v>
      </c>
      <c r="J176" s="5">
        <v>0.30000000000000004</v>
      </c>
      <c r="K176" s="5">
        <v>1.5</v>
      </c>
    </row>
    <row r="177" spans="3:11" s="5" customFormat="1">
      <c r="C177" s="5">
        <v>1973</v>
      </c>
      <c r="D177" s="5">
        <v>847.7</v>
      </c>
      <c r="E177" s="5">
        <v>314.3</v>
      </c>
      <c r="F177" s="5">
        <v>340.9</v>
      </c>
      <c r="H177" s="5">
        <v>83.5</v>
      </c>
      <c r="I177" s="5">
        <v>275.39999999999998</v>
      </c>
      <c r="J177" s="5">
        <v>0.30000000000000004</v>
      </c>
      <c r="K177" s="5">
        <v>2</v>
      </c>
    </row>
    <row r="178" spans="3:11" s="5" customFormat="1">
      <c r="C178" s="5">
        <v>1974</v>
      </c>
      <c r="D178" s="5">
        <v>828.4</v>
      </c>
      <c r="E178" s="5">
        <v>300.89999999999998</v>
      </c>
      <c r="F178" s="5">
        <v>320.10000000000002</v>
      </c>
      <c r="H178" s="5">
        <v>114</v>
      </c>
      <c r="I178" s="5">
        <v>304.2</v>
      </c>
      <c r="J178" s="5">
        <v>0.30000000000000004</v>
      </c>
      <c r="K178" s="5">
        <v>2.5</v>
      </c>
    </row>
    <row r="179" spans="3:11" s="5" customFormat="1">
      <c r="C179" s="5">
        <v>1975</v>
      </c>
      <c r="D179" s="5">
        <v>852.8</v>
      </c>
      <c r="E179" s="5">
        <v>289.10000000000002</v>
      </c>
      <c r="F179" s="5">
        <v>299.8</v>
      </c>
      <c r="H179" s="5">
        <v>172.5</v>
      </c>
      <c r="I179" s="5">
        <v>303.2</v>
      </c>
      <c r="J179" s="5">
        <v>0.2</v>
      </c>
      <c r="K179" s="5">
        <v>3.2</v>
      </c>
    </row>
    <row r="180" spans="3:11" s="5" customFormat="1">
      <c r="C180" s="5">
        <v>1976</v>
      </c>
      <c r="D180" s="5">
        <v>944.4</v>
      </c>
      <c r="E180" s="5">
        <v>320</v>
      </c>
      <c r="F180" s="5">
        <v>294.60000000000002</v>
      </c>
      <c r="H180" s="5">
        <v>191.1</v>
      </c>
      <c r="I180" s="5">
        <v>286.89999999999998</v>
      </c>
      <c r="J180" s="5">
        <v>0.30000000000000004</v>
      </c>
      <c r="K180" s="5">
        <v>3.6</v>
      </c>
    </row>
    <row r="181" spans="3:11" s="5" customFormat="1">
      <c r="C181" s="5">
        <v>1977</v>
      </c>
      <c r="D181" s="5">
        <v>985.2</v>
      </c>
      <c r="E181" s="5">
        <v>358.2</v>
      </c>
      <c r="F181" s="5">
        <v>305.5</v>
      </c>
      <c r="H181" s="5">
        <v>250.9</v>
      </c>
      <c r="I181" s="5">
        <v>223.6</v>
      </c>
      <c r="J181" s="5">
        <v>0.5</v>
      </c>
      <c r="K181" s="5">
        <v>3.6</v>
      </c>
    </row>
    <row r="182" spans="3:11" s="5" customFormat="1">
      <c r="C182" s="5">
        <v>1978</v>
      </c>
      <c r="D182" s="5">
        <v>975.7</v>
      </c>
      <c r="E182" s="5">
        <v>365.1</v>
      </c>
      <c r="F182" s="5">
        <v>305.39999999999998</v>
      </c>
      <c r="H182" s="5">
        <v>276.39999999999998</v>
      </c>
      <c r="I182" s="5">
        <v>283.5</v>
      </c>
      <c r="J182" s="5">
        <v>0.30000000000000004</v>
      </c>
      <c r="K182" s="5">
        <v>3</v>
      </c>
    </row>
    <row r="183" spans="3:11" s="5" customFormat="1">
      <c r="C183" s="5">
        <v>1979</v>
      </c>
      <c r="D183" s="5">
        <v>1075</v>
      </c>
      <c r="E183" s="5">
        <v>303.5</v>
      </c>
      <c r="F183" s="5">
        <v>329.5</v>
      </c>
      <c r="H183" s="5">
        <v>255.2</v>
      </c>
      <c r="I183" s="5">
        <v>283.10000000000002</v>
      </c>
      <c r="J183" s="5">
        <v>0.5</v>
      </c>
      <c r="K183" s="5">
        <v>3.9</v>
      </c>
    </row>
    <row r="184" spans="3:11" s="5" customFormat="1">
      <c r="C184" s="5">
        <v>1980</v>
      </c>
      <c r="D184" s="5">
        <v>1161.5999999999999</v>
      </c>
      <c r="E184" s="5">
        <v>246</v>
      </c>
      <c r="F184" s="5">
        <v>346.2</v>
      </c>
      <c r="H184" s="5">
        <v>251.1</v>
      </c>
      <c r="I184" s="5">
        <v>279.2</v>
      </c>
      <c r="J184" s="5">
        <v>0.5</v>
      </c>
      <c r="K184" s="5">
        <v>5.0999999999999996</v>
      </c>
    </row>
    <row r="185" spans="3:11" s="5" customFormat="1">
      <c r="C185" s="5">
        <v>1981</v>
      </c>
      <c r="D185" s="5">
        <v>1203.2</v>
      </c>
      <c r="E185" s="5">
        <v>206.4</v>
      </c>
      <c r="F185" s="5">
        <v>345.8</v>
      </c>
      <c r="H185" s="5">
        <v>272.7</v>
      </c>
      <c r="I185" s="5">
        <v>263.8</v>
      </c>
      <c r="J185" s="5">
        <v>0.30000000000000004</v>
      </c>
      <c r="K185" s="5">
        <v>5.7</v>
      </c>
    </row>
    <row r="186" spans="3:11" s="5" customFormat="1">
      <c r="C186" s="5">
        <v>1982</v>
      </c>
      <c r="D186" s="5">
        <v>1192</v>
      </c>
      <c r="E186" s="5">
        <v>146.80000000000001</v>
      </c>
      <c r="F186" s="5">
        <v>305.3</v>
      </c>
      <c r="H186" s="5">
        <v>282.8</v>
      </c>
      <c r="I186" s="5">
        <v>312.39999999999998</v>
      </c>
      <c r="J186" s="5">
        <v>0.30000000000000004</v>
      </c>
      <c r="K186" s="5">
        <v>4.8</v>
      </c>
    </row>
    <row r="187" spans="3:11" s="5" customFormat="1">
      <c r="C187" s="5">
        <v>1983</v>
      </c>
      <c r="D187" s="5">
        <v>1259.4000000000001</v>
      </c>
      <c r="E187" s="5">
        <v>144.5</v>
      </c>
      <c r="F187" s="5">
        <v>274.10000000000002</v>
      </c>
      <c r="H187" s="5">
        <v>293.7</v>
      </c>
      <c r="I187" s="5">
        <v>335.3</v>
      </c>
      <c r="J187" s="5">
        <v>0.4</v>
      </c>
      <c r="K187" s="5">
        <v>6.1</v>
      </c>
    </row>
    <row r="188" spans="3:11" s="5" customFormat="1">
      <c r="C188" s="5">
        <v>1984</v>
      </c>
      <c r="D188" s="5">
        <v>1341.7</v>
      </c>
      <c r="E188" s="5">
        <v>119.8</v>
      </c>
      <c r="F188" s="5">
        <v>297.39999999999998</v>
      </c>
      <c r="H188" s="5">
        <v>327.60000000000002</v>
      </c>
      <c r="I188" s="5">
        <v>324.3</v>
      </c>
      <c r="J188" s="5">
        <v>0.9</v>
      </c>
      <c r="K188" s="5">
        <v>7.7</v>
      </c>
    </row>
    <row r="189" spans="3:11" s="5" customFormat="1">
      <c r="C189" s="5">
        <v>1985</v>
      </c>
      <c r="D189" s="5">
        <v>1402.1</v>
      </c>
      <c r="E189" s="5">
        <v>100.2</v>
      </c>
      <c r="F189" s="5">
        <v>291.89999999999998</v>
      </c>
      <c r="H189" s="5">
        <v>383.7</v>
      </c>
      <c r="I189" s="5">
        <v>284.3</v>
      </c>
      <c r="J189" s="5">
        <v>1.2999999999999998</v>
      </c>
      <c r="K189" s="5">
        <v>9.3000000000000007</v>
      </c>
    </row>
    <row r="190" spans="3:11" s="5" customFormat="1">
      <c r="C190" s="5">
        <v>1986</v>
      </c>
      <c r="D190" s="5">
        <v>1385.8</v>
      </c>
      <c r="E190" s="5">
        <v>136.6</v>
      </c>
      <c r="F190" s="5">
        <v>248.5</v>
      </c>
      <c r="H190" s="5">
        <v>414</v>
      </c>
      <c r="I190" s="5">
        <v>294</v>
      </c>
      <c r="J190" s="5">
        <v>1.2</v>
      </c>
      <c r="K190" s="5">
        <v>10.3</v>
      </c>
    </row>
    <row r="191" spans="3:11" s="5" customFormat="1">
      <c r="C191" s="5">
        <v>1987</v>
      </c>
      <c r="D191" s="5">
        <v>1463.8</v>
      </c>
      <c r="E191" s="5">
        <v>118.5</v>
      </c>
      <c r="F191" s="5">
        <v>272.60000000000002</v>
      </c>
      <c r="H191" s="5">
        <v>455.3</v>
      </c>
      <c r="I191" s="5">
        <v>252.9</v>
      </c>
      <c r="J191" s="5">
        <v>1.5</v>
      </c>
      <c r="K191" s="5">
        <v>10.8</v>
      </c>
    </row>
    <row r="192" spans="3:11" s="5" customFormat="1">
      <c r="C192" s="5">
        <v>1988</v>
      </c>
      <c r="D192" s="5">
        <v>1540.7</v>
      </c>
      <c r="E192" s="5">
        <v>148.9</v>
      </c>
      <c r="F192" s="5">
        <v>252.8</v>
      </c>
      <c r="H192" s="5">
        <v>527</v>
      </c>
      <c r="I192" s="5">
        <v>226.1</v>
      </c>
      <c r="J192" s="5">
        <v>1.6</v>
      </c>
      <c r="K192" s="5">
        <v>10.3</v>
      </c>
    </row>
    <row r="193" spans="3:13" s="5" customFormat="1">
      <c r="C193" s="5">
        <v>1989</v>
      </c>
      <c r="D193" s="5">
        <v>1583.8</v>
      </c>
      <c r="E193" s="5">
        <v>164.4</v>
      </c>
      <c r="F193" s="5">
        <v>352.6</v>
      </c>
      <c r="G193" s="5">
        <v>7.9</v>
      </c>
      <c r="H193" s="5">
        <v>529.4</v>
      </c>
      <c r="I193" s="5">
        <v>272</v>
      </c>
      <c r="J193" s="5">
        <v>36.4</v>
      </c>
      <c r="K193" s="5">
        <v>14.6</v>
      </c>
      <c r="L193" s="5">
        <v>0.3</v>
      </c>
      <c r="M193" s="5">
        <v>2.1</v>
      </c>
    </row>
    <row r="194" spans="3:13" s="5" customFormat="1">
      <c r="C194" s="5">
        <v>1990</v>
      </c>
      <c r="D194" s="5">
        <v>1594</v>
      </c>
      <c r="E194" s="5">
        <v>126.5</v>
      </c>
      <c r="F194" s="5">
        <v>372.8</v>
      </c>
      <c r="G194" s="5">
        <v>10.4</v>
      </c>
      <c r="H194" s="5">
        <v>576.9</v>
      </c>
      <c r="I194" s="5">
        <v>292.89999999999998</v>
      </c>
      <c r="J194" s="5">
        <v>45.8</v>
      </c>
      <c r="K194" s="5">
        <v>15.4</v>
      </c>
      <c r="L194" s="5">
        <v>0.4</v>
      </c>
      <c r="M194" s="5">
        <v>2.8</v>
      </c>
    </row>
    <row r="195" spans="3:13" s="5" customFormat="1">
      <c r="C195" s="5">
        <v>1991</v>
      </c>
      <c r="D195" s="5">
        <v>1590.6</v>
      </c>
      <c r="E195" s="5">
        <v>119.8</v>
      </c>
      <c r="F195" s="5">
        <v>381.6</v>
      </c>
      <c r="G195" s="5">
        <v>11.3</v>
      </c>
      <c r="H195" s="5">
        <v>612.6</v>
      </c>
      <c r="I195" s="5">
        <v>289</v>
      </c>
      <c r="J195" s="5">
        <v>49.400000000000006</v>
      </c>
      <c r="K195" s="5">
        <v>16</v>
      </c>
      <c r="L195" s="5">
        <v>0.5</v>
      </c>
      <c r="M195" s="5">
        <v>3</v>
      </c>
    </row>
    <row r="196" spans="3:13" s="5" customFormat="1">
      <c r="C196" s="5">
        <v>1992</v>
      </c>
      <c r="D196" s="5">
        <v>1621.2</v>
      </c>
      <c r="E196" s="5">
        <v>100.2</v>
      </c>
      <c r="F196" s="5">
        <v>404.1</v>
      </c>
      <c r="G196" s="5">
        <v>13.3</v>
      </c>
      <c r="H196" s="5">
        <v>618.79999999999995</v>
      </c>
      <c r="I196" s="5">
        <v>253.1</v>
      </c>
      <c r="J196" s="5">
        <v>54.3</v>
      </c>
      <c r="K196" s="5">
        <v>16.100000000000001</v>
      </c>
      <c r="L196" s="5">
        <v>0.4</v>
      </c>
      <c r="M196" s="5">
        <v>2.9</v>
      </c>
    </row>
    <row r="197" spans="3:13" s="5" customFormat="1">
      <c r="C197" s="5">
        <v>1993</v>
      </c>
      <c r="D197" s="5">
        <v>1690.1</v>
      </c>
      <c r="E197" s="5">
        <v>112.8</v>
      </c>
      <c r="F197" s="5">
        <v>414.9</v>
      </c>
      <c r="G197" s="5">
        <v>13</v>
      </c>
      <c r="H197" s="5">
        <v>610.29999999999995</v>
      </c>
      <c r="I197" s="5">
        <v>280.5</v>
      </c>
      <c r="J197" s="5">
        <v>55.900000000000006</v>
      </c>
      <c r="K197" s="5">
        <v>16.8</v>
      </c>
      <c r="L197" s="5">
        <v>0.5</v>
      </c>
      <c r="M197" s="5">
        <v>3</v>
      </c>
    </row>
    <row r="198" spans="3:13" s="5" customFormat="1">
      <c r="C198" s="5">
        <v>1994</v>
      </c>
      <c r="D198" s="5">
        <v>1690.7</v>
      </c>
      <c r="E198" s="5">
        <v>105.9</v>
      </c>
      <c r="F198" s="5">
        <v>460.2</v>
      </c>
      <c r="G198" s="5">
        <v>13.3</v>
      </c>
      <c r="H198" s="5">
        <v>640.4</v>
      </c>
      <c r="I198" s="5">
        <v>260.10000000000002</v>
      </c>
      <c r="J198" s="5">
        <v>57</v>
      </c>
      <c r="K198" s="5">
        <v>15.5</v>
      </c>
      <c r="L198" s="5">
        <v>0.5</v>
      </c>
      <c r="M198" s="5">
        <v>3.4</v>
      </c>
    </row>
    <row r="199" spans="3:13" s="5" customFormat="1">
      <c r="C199" s="5">
        <v>1995</v>
      </c>
      <c r="D199" s="5">
        <v>1709.4</v>
      </c>
      <c r="E199" s="5">
        <v>74.599999999999994</v>
      </c>
      <c r="F199" s="5">
        <v>496.1</v>
      </c>
      <c r="G199" s="5">
        <v>13.9</v>
      </c>
      <c r="H199" s="5">
        <v>673.4</v>
      </c>
      <c r="I199" s="5">
        <v>310.8</v>
      </c>
      <c r="J199" s="5">
        <v>56.9</v>
      </c>
      <c r="K199" s="5">
        <v>13.4</v>
      </c>
      <c r="L199" s="5">
        <v>0.5</v>
      </c>
      <c r="M199" s="5">
        <v>3.2</v>
      </c>
    </row>
    <row r="200" spans="3:13" s="5" customFormat="1">
      <c r="C200" s="5">
        <v>1996</v>
      </c>
      <c r="D200" s="5">
        <v>1795.2</v>
      </c>
      <c r="E200" s="5">
        <v>81.400000000000006</v>
      </c>
      <c r="F200" s="5">
        <v>455.1</v>
      </c>
      <c r="G200" s="5">
        <v>14.4</v>
      </c>
      <c r="H200" s="5">
        <v>674.7</v>
      </c>
      <c r="I200" s="5">
        <v>347.2</v>
      </c>
      <c r="J200" s="5">
        <v>57.699999999999996</v>
      </c>
      <c r="K200" s="5">
        <v>14.3</v>
      </c>
      <c r="L200" s="5">
        <v>0.5</v>
      </c>
      <c r="M200" s="5">
        <v>3.2</v>
      </c>
    </row>
    <row r="201" spans="3:13" s="5" customFormat="1">
      <c r="C201" s="5">
        <v>1997</v>
      </c>
      <c r="D201" s="5">
        <v>1845</v>
      </c>
      <c r="E201" s="5">
        <v>92.6</v>
      </c>
      <c r="F201" s="5">
        <v>479.4</v>
      </c>
      <c r="G201" s="5">
        <v>13.4</v>
      </c>
      <c r="H201" s="5">
        <v>628.6</v>
      </c>
      <c r="I201" s="5">
        <v>356.5</v>
      </c>
      <c r="J201" s="5">
        <v>58.599999999999994</v>
      </c>
      <c r="K201" s="5">
        <v>14.7</v>
      </c>
      <c r="L201" s="5">
        <v>0.5</v>
      </c>
      <c r="M201" s="5">
        <v>3.3</v>
      </c>
    </row>
    <row r="202" spans="3:13" s="5" customFormat="1">
      <c r="C202" s="5">
        <v>1998</v>
      </c>
      <c r="D202" s="5">
        <v>1873.5</v>
      </c>
      <c r="E202" s="5">
        <v>128.80000000000001</v>
      </c>
      <c r="F202" s="5">
        <v>531.29999999999995</v>
      </c>
      <c r="G202" s="5">
        <v>13.5</v>
      </c>
      <c r="H202" s="5">
        <v>673.7</v>
      </c>
      <c r="I202" s="5">
        <v>323.3</v>
      </c>
      <c r="J202" s="5">
        <v>58.699999999999996</v>
      </c>
      <c r="K202" s="5">
        <v>14.8</v>
      </c>
      <c r="L202" s="5">
        <v>0.5</v>
      </c>
      <c r="M202" s="5">
        <v>3</v>
      </c>
    </row>
    <row r="203" spans="3:13" s="5" customFormat="1">
      <c r="C203" s="5">
        <v>1999</v>
      </c>
      <c r="D203" s="5">
        <v>1881.1</v>
      </c>
      <c r="E203" s="5">
        <v>118.1</v>
      </c>
      <c r="F203" s="5">
        <v>556.4</v>
      </c>
      <c r="G203" s="5">
        <v>14.1</v>
      </c>
      <c r="H203" s="5">
        <v>728.3</v>
      </c>
      <c r="I203" s="5">
        <v>319.5</v>
      </c>
      <c r="J203" s="5">
        <v>59.6</v>
      </c>
      <c r="K203" s="5">
        <v>14.8</v>
      </c>
      <c r="L203" s="5">
        <v>0.5</v>
      </c>
      <c r="M203" s="5">
        <v>4.5</v>
      </c>
    </row>
    <row r="204" spans="3:13" s="5" customFormat="1">
      <c r="C204" s="5">
        <v>2000</v>
      </c>
      <c r="D204" s="5">
        <v>1966.3</v>
      </c>
      <c r="E204" s="5">
        <v>111.2</v>
      </c>
      <c r="F204" s="5">
        <v>601</v>
      </c>
      <c r="G204" s="5">
        <v>14</v>
      </c>
      <c r="H204" s="5">
        <v>753.9</v>
      </c>
      <c r="I204" s="5">
        <v>275.60000000000002</v>
      </c>
      <c r="J204" s="5">
        <v>60.7</v>
      </c>
      <c r="K204" s="5">
        <v>14.1</v>
      </c>
      <c r="L204" s="5">
        <v>0.5</v>
      </c>
      <c r="M204" s="5">
        <v>5.6</v>
      </c>
    </row>
    <row r="205" spans="3:13" s="5" customFormat="1">
      <c r="C205" s="5">
        <v>2001</v>
      </c>
      <c r="D205" s="5">
        <v>1904</v>
      </c>
      <c r="E205" s="5">
        <v>124.9</v>
      </c>
      <c r="F205" s="5">
        <v>639.1</v>
      </c>
      <c r="G205" s="5">
        <v>9</v>
      </c>
      <c r="H205" s="5">
        <v>768.8</v>
      </c>
      <c r="I205" s="5">
        <v>217</v>
      </c>
      <c r="J205" s="5">
        <v>49.7</v>
      </c>
      <c r="K205" s="5">
        <v>13.7</v>
      </c>
      <c r="L205" s="5">
        <v>0.5</v>
      </c>
      <c r="M205" s="5">
        <v>6.7</v>
      </c>
    </row>
    <row r="206" spans="3:13" s="5" customFormat="1">
      <c r="C206" s="5">
        <v>2002</v>
      </c>
      <c r="D206" s="5">
        <v>1933.1</v>
      </c>
      <c r="E206" s="5">
        <v>94.6</v>
      </c>
      <c r="F206" s="5">
        <v>691</v>
      </c>
      <c r="G206" s="5">
        <v>11.5</v>
      </c>
      <c r="H206" s="5">
        <v>780.1</v>
      </c>
      <c r="I206" s="5">
        <v>264.3</v>
      </c>
      <c r="J206" s="5">
        <v>53.7</v>
      </c>
      <c r="K206" s="5">
        <v>14.5</v>
      </c>
      <c r="L206" s="5">
        <v>0.6</v>
      </c>
      <c r="M206" s="5">
        <v>10.4</v>
      </c>
    </row>
    <row r="207" spans="3:13" s="5" customFormat="1">
      <c r="C207" s="5">
        <v>2003</v>
      </c>
      <c r="D207" s="5">
        <v>1973.7</v>
      </c>
      <c r="E207" s="5">
        <v>119.4</v>
      </c>
      <c r="F207" s="5">
        <v>649.9</v>
      </c>
      <c r="G207" s="5">
        <v>15.6</v>
      </c>
      <c r="H207" s="5">
        <v>763.7</v>
      </c>
      <c r="I207" s="5">
        <v>275.8</v>
      </c>
      <c r="J207" s="5">
        <v>53.3</v>
      </c>
      <c r="K207" s="5">
        <v>14.4</v>
      </c>
      <c r="L207" s="5">
        <v>0.5</v>
      </c>
      <c r="M207" s="5">
        <v>11.2</v>
      </c>
    </row>
    <row r="208" spans="3:13" s="5" customFormat="1">
      <c r="C208" s="5">
        <v>2004</v>
      </c>
      <c r="D208" s="5">
        <v>1978.3</v>
      </c>
      <c r="E208" s="5">
        <v>121.1</v>
      </c>
      <c r="F208" s="5">
        <v>710.1</v>
      </c>
      <c r="G208" s="5">
        <v>15.3</v>
      </c>
      <c r="H208" s="5">
        <v>788.5</v>
      </c>
      <c r="I208" s="5">
        <v>268.39999999999998</v>
      </c>
      <c r="J208" s="5">
        <v>53.5</v>
      </c>
      <c r="K208" s="5">
        <v>14.8</v>
      </c>
      <c r="L208" s="5">
        <v>0.6</v>
      </c>
      <c r="M208" s="5">
        <v>14.1</v>
      </c>
    </row>
    <row r="209" spans="3:13" s="5" customFormat="1">
      <c r="C209" s="5">
        <v>2005</v>
      </c>
      <c r="D209" s="5">
        <v>2012.9</v>
      </c>
      <c r="E209" s="5">
        <v>122.2</v>
      </c>
      <c r="F209" s="5">
        <v>761</v>
      </c>
      <c r="G209" s="5">
        <v>13.5</v>
      </c>
      <c r="H209" s="5">
        <v>782</v>
      </c>
      <c r="I209" s="5">
        <v>270.3</v>
      </c>
      <c r="J209" s="5">
        <v>54.3</v>
      </c>
      <c r="K209" s="5">
        <v>14.7</v>
      </c>
      <c r="L209" s="5">
        <v>0.6</v>
      </c>
      <c r="M209" s="5">
        <v>17.8</v>
      </c>
    </row>
    <row r="210" spans="3:13" s="5" customFormat="1">
      <c r="C210" s="5">
        <v>2006</v>
      </c>
      <c r="D210" s="5">
        <v>1990.5</v>
      </c>
      <c r="E210" s="5">
        <v>64.2</v>
      </c>
      <c r="F210" s="5">
        <v>816.4</v>
      </c>
      <c r="G210" s="5">
        <v>14.2</v>
      </c>
      <c r="H210" s="5">
        <v>787.2</v>
      </c>
      <c r="I210" s="5">
        <v>289.2</v>
      </c>
      <c r="J210" s="5">
        <v>54.9</v>
      </c>
      <c r="K210" s="5">
        <v>14.6</v>
      </c>
      <c r="L210" s="5">
        <v>0.5</v>
      </c>
      <c r="M210" s="5">
        <v>26.6</v>
      </c>
    </row>
    <row r="211" spans="3:13" s="5" customFormat="1">
      <c r="C211" s="5">
        <v>2007</v>
      </c>
      <c r="D211" s="5">
        <v>2016.5</v>
      </c>
      <c r="E211" s="5">
        <v>65.7</v>
      </c>
      <c r="F211" s="5">
        <v>896.6</v>
      </c>
      <c r="G211" s="5">
        <v>13.5</v>
      </c>
      <c r="H211" s="5">
        <v>806.4</v>
      </c>
      <c r="I211" s="5">
        <v>247.5</v>
      </c>
      <c r="J211" s="5">
        <v>55.5</v>
      </c>
      <c r="K211" s="5">
        <v>14.6</v>
      </c>
      <c r="L211" s="5">
        <v>0.6</v>
      </c>
      <c r="M211" s="5">
        <v>34.4</v>
      </c>
    </row>
    <row r="212" spans="3:13" s="5" customFormat="1">
      <c r="C212" s="5">
        <v>2008</v>
      </c>
      <c r="D212" s="5">
        <v>1985.8</v>
      </c>
      <c r="E212" s="5">
        <v>46.2</v>
      </c>
      <c r="F212" s="5">
        <v>883</v>
      </c>
      <c r="G212" s="5">
        <v>11.7</v>
      </c>
      <c r="H212" s="5">
        <v>806.2</v>
      </c>
      <c r="I212" s="5">
        <v>254.8</v>
      </c>
      <c r="J212" s="5">
        <v>55</v>
      </c>
      <c r="K212" s="5">
        <v>14.8</v>
      </c>
      <c r="L212" s="5">
        <v>0.9</v>
      </c>
      <c r="M212" s="5">
        <v>55.4</v>
      </c>
    </row>
    <row r="213" spans="3:13" s="5" customFormat="1">
      <c r="C213" s="5">
        <v>2009</v>
      </c>
      <c r="D213" s="5">
        <v>1755.9</v>
      </c>
      <c r="E213" s="5">
        <v>38.9</v>
      </c>
      <c r="F213" s="5">
        <v>921</v>
      </c>
      <c r="G213" s="5">
        <v>10.6</v>
      </c>
      <c r="H213" s="5">
        <v>798.9</v>
      </c>
      <c r="I213" s="5">
        <v>273.39999999999998</v>
      </c>
      <c r="J213" s="5">
        <v>54.5</v>
      </c>
      <c r="K213" s="5">
        <v>15</v>
      </c>
      <c r="L213" s="5">
        <v>0.9</v>
      </c>
      <c r="M213" s="5">
        <v>73.900000000000006</v>
      </c>
    </row>
    <row r="214" spans="3:13" s="5" customFormat="1">
      <c r="C214" s="5">
        <v>2010</v>
      </c>
      <c r="D214" s="5">
        <v>1847.29</v>
      </c>
      <c r="E214" s="5">
        <v>37.061</v>
      </c>
      <c r="F214" s="5">
        <v>987.697</v>
      </c>
      <c r="G214" s="5">
        <v>11.313000000000001</v>
      </c>
      <c r="H214" s="5">
        <v>806.96799999999996</v>
      </c>
      <c r="I214" s="5">
        <v>260.20299999999997</v>
      </c>
      <c r="J214" s="5">
        <v>56.088999999999999</v>
      </c>
      <c r="K214" s="5">
        <v>15.218999999999999</v>
      </c>
      <c r="L214" s="5">
        <v>1.212</v>
      </c>
      <c r="M214" s="5">
        <v>94.652000000000001</v>
      </c>
    </row>
    <row r="215" spans="3:13" s="5" customFormat="1">
      <c r="C215" s="5">
        <v>2011</v>
      </c>
      <c r="D215" s="5">
        <v>1733.43</v>
      </c>
      <c r="E215" s="5">
        <v>30.181999999999999</v>
      </c>
      <c r="F215" s="5">
        <v>1013.689</v>
      </c>
      <c r="G215" s="5">
        <v>11.566000000000001</v>
      </c>
      <c r="H215" s="5">
        <v>790.20399999999995</v>
      </c>
      <c r="I215" s="5">
        <v>319.35500000000002</v>
      </c>
      <c r="J215" s="5">
        <v>56.670999999999999</v>
      </c>
      <c r="K215" s="5">
        <v>15.316000000000001</v>
      </c>
      <c r="L215" s="5">
        <v>1.8180000000000001</v>
      </c>
      <c r="M215" s="5">
        <v>120.17700000000001</v>
      </c>
    </row>
    <row r="216" spans="3:13" s="5" customFormat="1">
      <c r="C216" s="5">
        <v>2012</v>
      </c>
      <c r="D216" s="5">
        <v>1514.0429999999999</v>
      </c>
      <c r="E216" s="5">
        <v>23.19</v>
      </c>
      <c r="F216" s="5">
        <v>1225.894</v>
      </c>
      <c r="G216" s="5">
        <v>11.898</v>
      </c>
      <c r="H216" s="5">
        <v>769.33100000000002</v>
      </c>
      <c r="I216" s="5">
        <v>276.24</v>
      </c>
      <c r="J216" s="5">
        <v>57.622</v>
      </c>
      <c r="K216" s="5">
        <v>15.561999999999999</v>
      </c>
      <c r="L216" s="5">
        <v>4.327</v>
      </c>
      <c r="M216" s="5">
        <v>140.822</v>
      </c>
    </row>
    <row r="217" spans="3:13" s="5" customFormat="1">
      <c r="C217" s="5">
        <v>2013</v>
      </c>
      <c r="D217" s="5">
        <v>1581.115</v>
      </c>
      <c r="E217" s="5">
        <v>27.164000000000001</v>
      </c>
      <c r="F217" s="5">
        <v>1124.836</v>
      </c>
      <c r="G217" s="5">
        <v>12.853</v>
      </c>
      <c r="H217" s="5">
        <v>789.01599999999996</v>
      </c>
      <c r="I217" s="5">
        <v>268.565</v>
      </c>
      <c r="J217" s="5">
        <v>60.857999999999997</v>
      </c>
      <c r="K217" s="5">
        <v>15.775</v>
      </c>
      <c r="L217" s="5">
        <v>9.0359999999999996</v>
      </c>
      <c r="M217" s="5">
        <v>167.84</v>
      </c>
    </row>
    <row r="218" spans="3:13" s="5" customFormat="1">
      <c r="C218" s="5">
        <v>2014</v>
      </c>
      <c r="D218" s="5">
        <v>1581.71</v>
      </c>
      <c r="E218" s="5">
        <v>30.231999999999999</v>
      </c>
      <c r="F218" s="5">
        <v>1126.6089999999999</v>
      </c>
      <c r="G218" s="5">
        <v>12.022</v>
      </c>
      <c r="H218" s="5">
        <v>797.16600000000005</v>
      </c>
      <c r="I218" s="5">
        <v>259.36700000000002</v>
      </c>
      <c r="J218" s="5">
        <v>63.99</v>
      </c>
      <c r="K218" s="5">
        <v>15.877000000000001</v>
      </c>
      <c r="L218" s="5">
        <v>17.690999999999999</v>
      </c>
      <c r="M218" s="5">
        <v>181.655</v>
      </c>
    </row>
    <row r="219" spans="3:13" s="5" customFormat="1">
      <c r="C219" s="5">
        <v>2015</v>
      </c>
      <c r="D219" s="5">
        <v>1352.3979999999999</v>
      </c>
      <c r="E219" s="5">
        <v>28.248999999999999</v>
      </c>
      <c r="F219" s="5">
        <v>1333.482</v>
      </c>
      <c r="G219" s="5">
        <v>13.117000000000001</v>
      </c>
      <c r="H219" s="5">
        <v>797.178</v>
      </c>
      <c r="I219" s="5">
        <v>249.08</v>
      </c>
      <c r="J219" s="5">
        <v>63.632000000000005</v>
      </c>
      <c r="K219" s="5">
        <v>15.917999999999999</v>
      </c>
      <c r="L219" s="5">
        <v>24.893000000000001</v>
      </c>
      <c r="M219" s="5">
        <v>190.71899999999999</v>
      </c>
    </row>
    <row r="220" spans="3:13" s="5" customFormat="1">
      <c r="C220" s="5">
        <v>2016</v>
      </c>
      <c r="D220" s="5">
        <v>1239.1489999999999</v>
      </c>
      <c r="E220" s="5">
        <v>24.204999999999998</v>
      </c>
      <c r="F220" s="5">
        <v>1378.307</v>
      </c>
      <c r="G220" s="5">
        <v>12.807</v>
      </c>
      <c r="H220" s="5">
        <v>805.69399999999996</v>
      </c>
      <c r="I220" s="5">
        <v>267.81200000000001</v>
      </c>
      <c r="J220" s="5">
        <v>62.760000000000005</v>
      </c>
      <c r="K220" s="5">
        <v>15.826000000000001</v>
      </c>
      <c r="L220" s="5">
        <v>36.054000000000002</v>
      </c>
      <c r="M220" s="5">
        <v>226.99299999999999</v>
      </c>
    </row>
    <row r="221" spans="3:13" s="5" customFormat="1">
      <c r="C221" s="5">
        <v>2017</v>
      </c>
      <c r="D221" s="5">
        <v>1205.835</v>
      </c>
      <c r="E221" s="5">
        <v>21.39</v>
      </c>
      <c r="F221" s="5">
        <v>1296.415</v>
      </c>
      <c r="G221" s="5">
        <v>12.468999999999999</v>
      </c>
      <c r="H221" s="5">
        <v>804.95</v>
      </c>
      <c r="I221" s="5">
        <v>300.33300000000003</v>
      </c>
      <c r="J221" s="5">
        <v>62.762</v>
      </c>
      <c r="K221" s="5">
        <v>15.927</v>
      </c>
      <c r="L221" s="5">
        <v>53.286000000000001</v>
      </c>
      <c r="M221" s="5">
        <v>254.303</v>
      </c>
    </row>
    <row r="222" spans="3:13" s="5" customFormat="1">
      <c r="C222" s="5">
        <v>2018</v>
      </c>
      <c r="D222" s="5">
        <v>1145.962</v>
      </c>
      <c r="E222" s="5">
        <v>25.225999999999999</v>
      </c>
      <c r="F222" s="5">
        <v>1468.7270000000001</v>
      </c>
      <c r="G222" s="5">
        <v>13.462999999999999</v>
      </c>
      <c r="H222" s="5">
        <v>807.08399999999995</v>
      </c>
      <c r="I222" s="5">
        <v>292.524</v>
      </c>
      <c r="J222" s="5">
        <v>61.901000000000003</v>
      </c>
      <c r="K222" s="5">
        <v>15.967000000000001</v>
      </c>
      <c r="L222" s="5">
        <v>63.825000000000003</v>
      </c>
      <c r="M222" s="5">
        <v>272.64999999999998</v>
      </c>
    </row>
    <row r="223" spans="3:13" s="5" customFormat="1"/>
    <row r="224" spans="3:13" s="5" customFormat="1"/>
    <row r="225" spans="3:4" s="5" customFormat="1"/>
    <row r="226" spans="3:4" s="5" customFormat="1"/>
    <row r="227" spans="3:4" s="5" customFormat="1">
      <c r="C227" s="5" t="s">
        <v>136</v>
      </c>
      <c r="D227" s="5" t="s">
        <v>137</v>
      </c>
    </row>
    <row r="228" spans="3:4" s="5" customFormat="1">
      <c r="C228" s="5" t="s">
        <v>138</v>
      </c>
      <c r="D228" s="5" t="s">
        <v>135</v>
      </c>
    </row>
    <row r="229" spans="3:4" s="5" customFormat="1"/>
    <row r="230" spans="3:4" s="5" customFormat="1"/>
    <row r="231" spans="3:4" s="5" customFormat="1"/>
    <row r="232" spans="3:4" s="5" customFormat="1"/>
    <row r="233" spans="3:4" s="5" customFormat="1"/>
    <row r="234" spans="3:4" s="5" customFormat="1"/>
    <row r="235" spans="3:4" s="5" customFormat="1"/>
    <row r="236" spans="3:4" s="5" customFormat="1"/>
    <row r="237" spans="3:4" s="5" customFormat="1"/>
    <row r="238" spans="3:4" s="5" customFormat="1"/>
    <row r="239" spans="3:4" s="5" customFormat="1"/>
    <row r="240" spans="3:4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pans="21:21" s="5" customFormat="1"/>
    <row r="258" spans="21:21" s="5" customFormat="1"/>
    <row r="259" spans="21:21" s="5" customFormat="1"/>
    <row r="260" spans="21:21" s="5" customFormat="1"/>
    <row r="261" spans="21:21" s="5" customFormat="1"/>
    <row r="262" spans="21:21" s="5" customFormat="1"/>
    <row r="263" spans="21:21" s="5" customFormat="1"/>
    <row r="264" spans="21:21" s="5" customFormat="1"/>
    <row r="265" spans="21:21" s="5" customFormat="1"/>
    <row r="266" spans="21:21" s="5" customFormat="1"/>
    <row r="267" spans="21:21" s="5" customFormat="1"/>
    <row r="268" spans="21:21" s="5" customFormat="1"/>
    <row r="269" spans="21:21" ht="17.5">
      <c r="U269"/>
    </row>
    <row r="270" spans="21:21" ht="17.5">
      <c r="U270"/>
    </row>
    <row r="271" spans="21:21" ht="17.5">
      <c r="U271"/>
    </row>
  </sheetData>
  <sortState xmlns:xlrd2="http://schemas.microsoft.com/office/spreadsheetml/2017/richdata2" ref="B90:E140">
    <sortCondition descending="1" ref="D90:D140"/>
  </sortState>
  <mergeCells count="11">
    <mergeCell ref="B87:D87"/>
    <mergeCell ref="B30:D30"/>
    <mergeCell ref="B3:G3"/>
    <mergeCell ref="B5:D5"/>
    <mergeCell ref="F5:G5"/>
    <mergeCell ref="B34:D34"/>
    <mergeCell ref="C36:D36"/>
    <mergeCell ref="E36:F36"/>
    <mergeCell ref="B36:B37"/>
    <mergeCell ref="G36:G37"/>
    <mergeCell ref="B49:D49"/>
  </mergeCells>
  <phoneticPr fontId="10" type="noConversion"/>
  <hyperlinks>
    <hyperlink ref="B30" r:id="rId1" xr:uid="{B0D9CB81-D704-B94C-8639-FB172210221C}"/>
    <hyperlink ref="B45" r:id="rId2" xr:uid="{5B409299-792C-324E-B575-F88CE13D5169}"/>
    <hyperlink ref="E62" r:id="rId3" xr:uid="{8DACD56F-C207-9B47-BBAB-C0E2DA5D49DC}"/>
    <hyperlink ref="D62" r:id="rId4" display="https://www.nrel.gov/analysis/life-cycle-assessment.html" xr:uid="{27DE36B5-D537-5E42-80CD-E7DC4453FFC1}"/>
    <hyperlink ref="B83" r:id="rId5" xr:uid="{D3DD1E8A-4FCD-1A4B-9164-AAF91B312EE6}"/>
    <hyperlink ref="B95" r:id="rId6" display="https://www.eia.gov/electricity/state/alabama" xr:uid="{4C9063EE-B364-B24C-B7F6-9E5199AFB4CA}"/>
    <hyperlink ref="B137" r:id="rId7" display="https://www.eia.gov/electricity/state/alaska" xr:uid="{0B9C9078-F42D-D049-83D9-646B1B4EB4C1}"/>
    <hyperlink ref="B103" r:id="rId8" display="https://www.eia.gov/electricity/state/arizona" xr:uid="{7951FF36-CEE0-F44F-BC6E-25E766DD8AA2}"/>
    <hyperlink ref="B112" r:id="rId9" display="https://www.eia.gov/electricity/state/arkansas" xr:uid="{5B1E2C82-1EFF-5A4D-A0E3-1809B638D24C}"/>
    <hyperlink ref="B93" r:id="rId10" display="https://www.eia.gov/electricity/state/california" xr:uid="{DB92656B-C58B-8041-AD01-49C95326419C}"/>
    <hyperlink ref="B119" r:id="rId11" display="https://www.eia.gov/electricity/state/colorado" xr:uid="{DED4A842-0D19-A14F-8C70-785511A389EB}"/>
    <hyperlink ref="B125" r:id="rId12" display="https://www.eia.gov/electricity/state/connecticut" xr:uid="{5D2E1838-4BD6-1E46-95C7-B726DB2148C8}"/>
    <hyperlink ref="B138" r:id="rId13" display="https://www.eia.gov/electricity/state/delaware" xr:uid="{8A3EF2E0-BD4E-314D-9D3D-DCF1C29431C6}"/>
    <hyperlink ref="B140" r:id="rId14" display="https://www.eia.gov/electricity/state/districtofcolumbia" xr:uid="{F3E03724-84DD-034E-A31C-510E98F5C1E1}"/>
    <hyperlink ref="B91" r:id="rId15" display="https://www.eia.gov/electricity/state/florida" xr:uid="{9E3E0B68-17FD-D84C-8900-29E7CDEBEF12}"/>
    <hyperlink ref="B98" r:id="rId16" display="https://www.eia.gov/electricity/state/georgia" xr:uid="{186EBD9D-F916-E049-A966-E0A42C31ADF2}"/>
    <hyperlink ref="B135" r:id="rId17" display="https://www.eia.gov/electricity/state/hawaii" xr:uid="{4647787A-A4F3-8F47-9531-6BE7DAE02B4E}"/>
    <hyperlink ref="B131" r:id="rId18" display="https://www.eia.gov/electricity/state/idaho" xr:uid="{898FD8CB-A201-9B41-84BF-8AA9AD449D69}"/>
    <hyperlink ref="B94" r:id="rId19" display="https://www.eia.gov/electricity/state/illinois" xr:uid="{C109FD06-7D23-C440-97C6-2B0217D36FEC}"/>
    <hyperlink ref="B102" r:id="rId20" display="https://www.eia.gov/electricity/state/indiana" xr:uid="{000A0F14-AAC9-CD4C-8F0D-D2101E7D5556}"/>
    <hyperlink ref="B117" r:id="rId21" display="https://www.eia.gov/electricity/state/iowa" xr:uid="{E3EEC68F-83BF-E84F-9D9A-1609F62DC73D}"/>
    <hyperlink ref="B120" r:id="rId22" display="https://www.eia.gov/electricity/state/kansas" xr:uid="{DA7A5CAC-F706-024B-9446-CDE15445EDB1}"/>
    <hyperlink ref="B110" r:id="rId23" display="https://www.eia.gov/electricity/state/kentucky" xr:uid="{4AA8E123-D5DD-8242-BA8A-4823AA8E65DF}"/>
    <hyperlink ref="B104" r:id="rId24" display="https://www.eia.gov/electricity/state/louisiana" xr:uid="{590D33E7-5C2D-7945-B7D3-B83E05D4A3FD}"/>
    <hyperlink ref="B134" r:id="rId25" display="https://www.eia.gov/electricity/state/maine" xr:uid="{C4E87C35-6763-F543-A59B-6B6CB9D738AA}"/>
    <hyperlink ref="B122" r:id="rId26" display="https://www.eia.gov/electricity/state/maryland" xr:uid="{36B422AB-7D3C-564B-8A8D-5F3B2BDDFD54}"/>
    <hyperlink ref="B130" r:id="rId27" display="https://www.eia.gov/electricity/state/massachusetts" xr:uid="{BA3EBBC6-0A2A-4F47-84BB-05D1613F54A8}"/>
    <hyperlink ref="B101" r:id="rId28" display="https://www.eia.gov/electricity/state/michigan" xr:uid="{6D0DA322-E4E2-8143-964A-14C1C3A54562}"/>
    <hyperlink ref="B118" r:id="rId29" display="https://www.eia.gov/electricity/state/minnesota" xr:uid="{A31D01D9-4255-594B-A482-4A2A5308BF00}"/>
    <hyperlink ref="B116" r:id="rId30" display="https://www.eia.gov/electricity/state/mississippi" xr:uid="{7264713C-1149-F149-919A-FDCB13E39045}"/>
    <hyperlink ref="B109" r:id="rId31" display="https://www.eia.gov/electricity/state/missouri" xr:uid="{B838D5EA-944D-A24A-9EC8-180ED6898C0A}"/>
    <hyperlink ref="B129" r:id="rId32" display="https://www.eia.gov/electricity/state/montana" xr:uid="{3CF61D48-0B46-6648-98DE-35853727FABB}"/>
    <hyperlink ref="B127" r:id="rId33" display="https://www.eia.gov/electricity/state/nebraska" xr:uid="{9AD9341C-CF81-8A45-BA6F-7BA58AA364E1}"/>
    <hyperlink ref="B124" r:id="rId34" display="https://www.eia.gov/electricity/state/nevada" xr:uid="{16A1C4F7-F082-4146-A212-A15811190866}"/>
    <hyperlink ref="B132" r:id="rId35" display="https://www.eia.gov/electricity/state/newhampshire" xr:uid="{7C89387F-D870-E44C-91AD-608BF0BFE9D0}"/>
    <hyperlink ref="B111" r:id="rId36" display="https://www.eia.gov/electricity/state/newjersey" xr:uid="{BE480B99-6D70-E747-97CC-978DA7DBCC65}"/>
    <hyperlink ref="B128" r:id="rId37" display="https://www.eia.gov/electricity/state/newmexico" xr:uid="{94032F6D-4410-524A-BAFD-7BB818AA4482}"/>
    <hyperlink ref="B97" r:id="rId38" display="https://www.eia.gov/electricity/state/newyork" xr:uid="{8FA003D5-BC33-2B40-AC7B-077FC69F0589}"/>
    <hyperlink ref="B96" r:id="rId39" display="https://www.eia.gov/electricity/state/northcarolina" xr:uid="{0D05FFAF-4FE4-2445-BAD8-59AB5AEBB964}"/>
    <hyperlink ref="B123" r:id="rId40" display="https://www.eia.gov/electricity/state/northdakota" xr:uid="{01496646-D64D-0F4D-9270-B05107C81D8F}"/>
    <hyperlink ref="B99" r:id="rId41" display="https://www.eia.gov/electricity/state/ohio" xr:uid="{8449E8DC-4749-754E-8C7F-E2E08A31FFF8}"/>
    <hyperlink ref="B107" r:id="rId42" display="https://www.eia.gov/electricity/state/oklahoma" xr:uid="{79035463-FCF4-A741-9306-964E4BEE22F1}"/>
    <hyperlink ref="B115" r:id="rId43" display="https://www.eia.gov/electricity/state/oregon" xr:uid="{DF0A6B11-E400-B74B-AD8A-D5C0A604B92C}"/>
    <hyperlink ref="B92" r:id="rId44" display="https://www.eia.gov/electricity/state/pennsylvania" xr:uid="{3C2643A0-212D-5043-9B7A-B3352376C485}"/>
    <hyperlink ref="B136" r:id="rId45" display="https://www.eia.gov/electricity/state/rhodeisland" xr:uid="{3963A678-45B8-A344-A6A5-2FE0D37B5A06}"/>
    <hyperlink ref="B105" r:id="rId46" display="https://www.eia.gov/electricity/state/southcarolina" xr:uid="{BC75FB62-F42C-6047-B3E1-58217BE387DB}"/>
    <hyperlink ref="B133" r:id="rId47" display="https://www.eia.gov/electricity/state/southdakota" xr:uid="{C212BFA0-21A3-EE41-86E6-F9A591754FF7}"/>
    <hyperlink ref="B108" r:id="rId48" display="https://www.eia.gov/electricity/state/tennessee" xr:uid="{E6716908-864A-6A49-8833-B439249D3E54}"/>
    <hyperlink ref="B90" r:id="rId49" display="https://www.eia.gov/electricity/state/texas" xr:uid="{628C27C9-85A3-684E-A4BE-88A1123BED79}"/>
    <hyperlink ref="B126" r:id="rId50" display="https://www.eia.gov/electricity/state/utah" xr:uid="{6F7D1EFE-AA4A-B341-872D-DE530463F3E5}"/>
    <hyperlink ref="B139" r:id="rId51" display="https://www.eia.gov/electricity/state/vermont" xr:uid="{24E07ED5-2A70-F145-8D63-D2812CBA84C3}"/>
    <hyperlink ref="B106" r:id="rId52" display="https://www.eia.gov/electricity/state/virginia" xr:uid="{9E9A2A4B-4360-3940-83FB-449288F64F3B}"/>
    <hyperlink ref="B100" r:id="rId53" display="https://www.eia.gov/electricity/state/washington" xr:uid="{9B1EA8C6-05EF-BF40-9135-FD649420BF2F}"/>
    <hyperlink ref="B113" r:id="rId54" display="https://www.eia.gov/electricity/state/westvirginia" xr:uid="{2B03D174-EFBE-B94D-ADAB-E26F241C7E52}"/>
    <hyperlink ref="B114" r:id="rId55" display="https://www.eia.gov/electricity/state/wisconsin" xr:uid="{18399B71-2E22-3E4D-9A36-26837A985D4C}"/>
    <hyperlink ref="B121" r:id="rId56" display="https://www.eia.gov/electricity/state/wyoming" xr:uid="{3D5CE0A6-403F-B14C-BDEE-00BEDFF53BCD}"/>
    <hyperlink ref="B141" r:id="rId57" display="https://www.eia.gov/electricity/state/unitedstates" xr:uid="{3D6043F3-1385-CA4D-B9CD-29C608268A7F}"/>
    <hyperlink ref="B143" r:id="rId58" xr:uid="{7DFECBA7-C44B-1B40-9D7A-7BAF65B7517D}"/>
    <hyperlink ref="D228" r:id="rId59" xr:uid="{A0F75DF4-F27A-0948-96BB-5B0129A9C0CF}"/>
    <hyperlink ref="D227" r:id="rId60" xr:uid="{AEEA5DC5-B2AA-0846-A670-090BF31F21D9}"/>
  </hyperlinks>
  <pageMargins left="0.7" right="0.7" top="0.75" bottom="0.75" header="0.3" footer="0.3"/>
  <pageSetup paperSize="9" orientation="portrait" horizontalDpi="0" verticalDpi="0"/>
  <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857A-44CF-4046-A693-96508D2611FA}">
  <dimension ref="A2:AV488"/>
  <sheetViews>
    <sheetView tabSelected="1" topLeftCell="A401" zoomScale="80" zoomScaleNormal="80" workbookViewId="0">
      <selection activeCell="H417" sqref="H417"/>
    </sheetView>
  </sheetViews>
  <sheetFormatPr defaultColWidth="11.23046875" defaultRowHeight="17.5"/>
  <cols>
    <col min="3" max="3" width="16.765625" customWidth="1"/>
    <col min="5" max="5" width="5.765625" customWidth="1"/>
    <col min="6" max="6" width="17.765625" customWidth="1"/>
    <col min="7" max="7" width="16.765625" customWidth="1"/>
    <col min="8" max="39" width="14.765625" customWidth="1"/>
    <col min="48" max="48" width="10.765625" style="120"/>
  </cols>
  <sheetData>
    <row r="2" spans="5:6">
      <c r="E2" s="82"/>
      <c r="F2" t="s">
        <v>3</v>
      </c>
    </row>
    <row r="3" spans="5:6">
      <c r="E3" s="83"/>
      <c r="F3" t="s">
        <v>143</v>
      </c>
    </row>
    <row r="4" spans="5:6">
      <c r="E4" s="84"/>
      <c r="F4" t="s">
        <v>156</v>
      </c>
    </row>
    <row r="5" spans="5:6">
      <c r="E5" s="85"/>
      <c r="F5" t="s">
        <v>157</v>
      </c>
    </row>
    <row r="6" spans="5:6">
      <c r="E6" s="86"/>
      <c r="F6" t="s">
        <v>158</v>
      </c>
    </row>
    <row r="7" spans="5:6">
      <c r="E7" s="88"/>
      <c r="F7" t="s">
        <v>159</v>
      </c>
    </row>
    <row r="8" spans="5:6">
      <c r="E8" s="89"/>
      <c r="F8" t="s">
        <v>160</v>
      </c>
    </row>
    <row r="9" spans="5:6">
      <c r="E9" s="90"/>
      <c r="F9" t="s">
        <v>161</v>
      </c>
    </row>
    <row r="10" spans="5:6">
      <c r="E10" s="91"/>
      <c r="F10" t="s">
        <v>162</v>
      </c>
    </row>
    <row r="11" spans="5:6">
      <c r="E11" s="87"/>
      <c r="F11" t="s">
        <v>8</v>
      </c>
    </row>
    <row r="12" spans="5:6">
      <c r="E12" s="118"/>
      <c r="F12" t="s">
        <v>21</v>
      </c>
    </row>
    <row r="13" spans="5:6">
      <c r="E13" s="119"/>
      <c r="F13" t="s">
        <v>30</v>
      </c>
    </row>
    <row r="14" spans="5:6">
      <c r="E14" s="93"/>
      <c r="F14" t="s">
        <v>150</v>
      </c>
    </row>
    <row r="15" spans="5:6">
      <c r="E15" s="92"/>
      <c r="F15" t="s">
        <v>164</v>
      </c>
    </row>
    <row r="18" spans="1:48" ht="18" thickBot="1"/>
    <row r="19" spans="1:48" s="97" customFormat="1" ht="18" thickBot="1">
      <c r="A19" s="96"/>
      <c r="AV19" s="121"/>
    </row>
    <row r="22" spans="1:48" ht="18" thickBot="1"/>
    <row r="23" spans="1:48" ht="21.5" thickBot="1">
      <c r="B23" s="126" t="s">
        <v>141</v>
      </c>
      <c r="C23" s="127"/>
      <c r="D23" s="128"/>
      <c r="E23" s="95"/>
      <c r="F23" s="26"/>
    </row>
    <row r="24" spans="1:48" ht="21.5" thickBot="1">
      <c r="B24" s="129"/>
      <c r="C24" s="130"/>
      <c r="D24" s="131"/>
      <c r="E24" s="95"/>
      <c r="F24" s="26"/>
      <c r="G24" s="124" t="s">
        <v>154</v>
      </c>
      <c r="H24" s="125"/>
    </row>
    <row r="25" spans="1:48" ht="18" thickBot="1">
      <c r="B25" s="26"/>
      <c r="C25" s="26"/>
      <c r="D25" s="26"/>
      <c r="E25" s="26"/>
      <c r="F25" s="26"/>
      <c r="G25" s="50" t="s">
        <v>131</v>
      </c>
      <c r="H25" s="40">
        <v>2019</v>
      </c>
      <c r="I25" s="40">
        <v>2020</v>
      </c>
      <c r="J25" s="40">
        <v>2021</v>
      </c>
      <c r="K25" s="40">
        <v>2022</v>
      </c>
      <c r="L25" s="40">
        <v>2023</v>
      </c>
      <c r="M25" s="40">
        <v>2024</v>
      </c>
      <c r="N25" s="40">
        <v>2025</v>
      </c>
      <c r="O25" s="40">
        <v>2026</v>
      </c>
      <c r="P25" s="40">
        <v>2027</v>
      </c>
      <c r="Q25" s="40">
        <v>2028</v>
      </c>
      <c r="R25" s="40">
        <v>2029</v>
      </c>
      <c r="S25" s="40">
        <v>2030</v>
      </c>
      <c r="T25" s="40">
        <v>2031</v>
      </c>
      <c r="U25" s="40">
        <v>2032</v>
      </c>
      <c r="V25" s="40">
        <v>2033</v>
      </c>
      <c r="W25" s="40">
        <v>2034</v>
      </c>
      <c r="X25" s="40">
        <v>2035</v>
      </c>
      <c r="Y25" s="40">
        <v>2036</v>
      </c>
      <c r="Z25" s="40">
        <v>2037</v>
      </c>
      <c r="AA25" s="40">
        <v>2038</v>
      </c>
      <c r="AB25" s="40">
        <v>2039</v>
      </c>
      <c r="AC25" s="40">
        <v>2040</v>
      </c>
      <c r="AD25" s="40">
        <v>2041</v>
      </c>
      <c r="AE25" s="40">
        <v>2042</v>
      </c>
      <c r="AF25" s="40">
        <v>2043</v>
      </c>
      <c r="AG25" s="40">
        <v>2044</v>
      </c>
      <c r="AH25" s="40">
        <v>2045</v>
      </c>
      <c r="AI25" s="40">
        <v>2046</v>
      </c>
      <c r="AJ25" s="40">
        <v>2047</v>
      </c>
      <c r="AK25" s="40">
        <v>2048</v>
      </c>
      <c r="AL25" s="40">
        <v>2049</v>
      </c>
      <c r="AM25" s="41">
        <v>2050</v>
      </c>
    </row>
    <row r="26" spans="1:48">
      <c r="B26" s="26"/>
      <c r="C26" s="26"/>
      <c r="D26" s="26"/>
      <c r="E26" s="26"/>
      <c r="F26" s="26"/>
      <c r="G26" s="48" t="s">
        <v>3</v>
      </c>
      <c r="H26" s="42">
        <v>4241</v>
      </c>
      <c r="I26" s="42">
        <v>4214.8999999999996</v>
      </c>
      <c r="J26" s="42">
        <v>4188.8</v>
      </c>
      <c r="K26" s="42">
        <v>4162.7</v>
      </c>
      <c r="L26" s="42">
        <v>4136.6000000000004</v>
      </c>
      <c r="M26" s="42">
        <v>4110.5</v>
      </c>
      <c r="N26" s="42">
        <v>4084.5</v>
      </c>
      <c r="O26" s="42">
        <v>4058.4</v>
      </c>
      <c r="P26" s="42">
        <v>4032.3</v>
      </c>
      <c r="Q26" s="42">
        <v>4006.2</v>
      </c>
      <c r="R26" s="42">
        <v>3980.1</v>
      </c>
      <c r="S26" s="42">
        <v>3954</v>
      </c>
      <c r="T26" s="42">
        <v>3951.7</v>
      </c>
      <c r="U26" s="42">
        <v>3949.4</v>
      </c>
      <c r="V26" s="42">
        <v>3947.1</v>
      </c>
      <c r="W26" s="42">
        <v>3944.8</v>
      </c>
      <c r="X26" s="42">
        <v>3942.5</v>
      </c>
      <c r="Y26" s="42">
        <v>3940.2</v>
      </c>
      <c r="Z26" s="42">
        <v>3937.9</v>
      </c>
      <c r="AA26" s="42">
        <v>3935.6</v>
      </c>
      <c r="AB26" s="42">
        <v>3933.3</v>
      </c>
      <c r="AC26" s="42">
        <v>3931</v>
      </c>
      <c r="AD26" s="42">
        <v>3928.7</v>
      </c>
      <c r="AE26" s="42">
        <v>3926.4</v>
      </c>
      <c r="AF26" s="42">
        <v>3924.1</v>
      </c>
      <c r="AG26" s="42">
        <v>3921.8</v>
      </c>
      <c r="AH26" s="42">
        <v>3919.5</v>
      </c>
      <c r="AI26" s="42">
        <v>3917.2</v>
      </c>
      <c r="AJ26" s="42">
        <v>3914.9</v>
      </c>
      <c r="AK26" s="42">
        <v>3912.6</v>
      </c>
      <c r="AL26" s="42">
        <v>3910.3</v>
      </c>
      <c r="AM26" s="43">
        <v>3908</v>
      </c>
    </row>
    <row r="27" spans="1:48">
      <c r="B27" s="26"/>
      <c r="C27" s="26"/>
      <c r="D27" s="26"/>
      <c r="E27" s="26"/>
      <c r="F27" s="26"/>
      <c r="G27" s="48" t="s">
        <v>143</v>
      </c>
      <c r="H27" s="44">
        <v>6049</v>
      </c>
      <c r="I27" s="44">
        <v>6019.1</v>
      </c>
      <c r="J27" s="44">
        <v>5989.2</v>
      </c>
      <c r="K27" s="44">
        <v>5959.3</v>
      </c>
      <c r="L27" s="44">
        <v>5929.4</v>
      </c>
      <c r="M27" s="44">
        <v>5899.5</v>
      </c>
      <c r="N27" s="44">
        <v>5869.5</v>
      </c>
      <c r="O27" s="44">
        <v>5839.6</v>
      </c>
      <c r="P27" s="44">
        <v>5809.7</v>
      </c>
      <c r="Q27" s="44">
        <v>5779.8</v>
      </c>
      <c r="R27" s="44">
        <v>5749.9</v>
      </c>
      <c r="S27" s="44">
        <v>5720</v>
      </c>
      <c r="T27" s="44">
        <v>5713.9</v>
      </c>
      <c r="U27" s="44">
        <v>5707.9</v>
      </c>
      <c r="V27" s="44">
        <v>5701.8</v>
      </c>
      <c r="W27" s="44">
        <v>5695.7</v>
      </c>
      <c r="X27" s="44">
        <v>5689.6</v>
      </c>
      <c r="Y27" s="44">
        <v>5683.6</v>
      </c>
      <c r="Z27" s="44">
        <v>5677.5</v>
      </c>
      <c r="AA27" s="44">
        <v>5671.4</v>
      </c>
      <c r="AB27" s="44">
        <v>5665.3</v>
      </c>
      <c r="AC27" s="44">
        <v>5659.3</v>
      </c>
      <c r="AD27" s="44">
        <v>5653.2</v>
      </c>
      <c r="AE27" s="44">
        <v>5647.1</v>
      </c>
      <c r="AF27" s="44">
        <v>5641</v>
      </c>
      <c r="AG27" s="44">
        <v>5635</v>
      </c>
      <c r="AH27" s="44">
        <v>5628.9</v>
      </c>
      <c r="AI27" s="44">
        <v>5622.8</v>
      </c>
      <c r="AJ27" s="44">
        <v>5616.7</v>
      </c>
      <c r="AK27" s="44">
        <v>5610.7</v>
      </c>
      <c r="AL27" s="44">
        <v>5604.6</v>
      </c>
      <c r="AM27" s="45">
        <v>5598.5</v>
      </c>
    </row>
    <row r="28" spans="1:48">
      <c r="B28" s="26"/>
      <c r="C28" s="26"/>
      <c r="D28" s="26"/>
      <c r="E28" s="26"/>
      <c r="F28" s="26"/>
      <c r="G28" s="48" t="s">
        <v>156</v>
      </c>
      <c r="H28" s="44">
        <v>902</v>
      </c>
      <c r="I28" s="44">
        <v>897.5</v>
      </c>
      <c r="J28" s="44">
        <v>892.9</v>
      </c>
      <c r="K28" s="44">
        <v>888.4</v>
      </c>
      <c r="L28" s="44">
        <v>883.8</v>
      </c>
      <c r="M28" s="44">
        <v>879.3</v>
      </c>
      <c r="N28" s="44">
        <v>874.7</v>
      </c>
      <c r="O28" s="44">
        <v>870.2</v>
      </c>
      <c r="P28" s="44">
        <v>865.6</v>
      </c>
      <c r="Q28" s="44">
        <v>861.1</v>
      </c>
      <c r="R28" s="44">
        <v>856.5</v>
      </c>
      <c r="S28" s="44">
        <v>852</v>
      </c>
      <c r="T28" s="44">
        <v>848.7</v>
      </c>
      <c r="U28" s="44">
        <v>845.4</v>
      </c>
      <c r="V28" s="44">
        <v>842.1</v>
      </c>
      <c r="W28" s="44">
        <v>838.8</v>
      </c>
      <c r="X28" s="44">
        <v>835.5</v>
      </c>
      <c r="Y28" s="44">
        <v>832.2</v>
      </c>
      <c r="Z28" s="44">
        <v>828.9</v>
      </c>
      <c r="AA28" s="44">
        <v>825.6</v>
      </c>
      <c r="AB28" s="44">
        <v>822.3</v>
      </c>
      <c r="AC28" s="44">
        <v>819</v>
      </c>
      <c r="AD28" s="44">
        <v>815.7</v>
      </c>
      <c r="AE28" s="44">
        <v>812.4</v>
      </c>
      <c r="AF28" s="44">
        <v>809.1</v>
      </c>
      <c r="AG28" s="44">
        <v>805.8</v>
      </c>
      <c r="AH28" s="44">
        <v>802.5</v>
      </c>
      <c r="AI28" s="44">
        <v>799.2</v>
      </c>
      <c r="AJ28" s="44">
        <v>795.9</v>
      </c>
      <c r="AK28" s="44">
        <v>792.6</v>
      </c>
      <c r="AL28" s="44">
        <v>789.3</v>
      </c>
      <c r="AM28" s="45">
        <v>786</v>
      </c>
    </row>
    <row r="29" spans="1:48">
      <c r="B29" s="26"/>
      <c r="C29" s="26"/>
      <c r="D29" s="26"/>
      <c r="E29" s="26"/>
      <c r="F29" s="26"/>
      <c r="G29" s="48" t="s">
        <v>157</v>
      </c>
      <c r="H29" s="44">
        <v>1054</v>
      </c>
      <c r="I29" s="44">
        <v>1049.2</v>
      </c>
      <c r="J29" s="44">
        <v>1044.4000000000001</v>
      </c>
      <c r="K29" s="44">
        <v>1039.5</v>
      </c>
      <c r="L29" s="44">
        <v>1034.7</v>
      </c>
      <c r="M29" s="44">
        <v>1029.9000000000001</v>
      </c>
      <c r="N29" s="44">
        <v>1025.0999999999999</v>
      </c>
      <c r="O29" s="44">
        <v>1020.3</v>
      </c>
      <c r="P29" s="44">
        <v>1015.5</v>
      </c>
      <c r="Q29" s="44">
        <v>1010.6</v>
      </c>
      <c r="R29" s="44">
        <v>1005.8</v>
      </c>
      <c r="S29" s="44">
        <v>1001</v>
      </c>
      <c r="T29" s="44">
        <v>997.3</v>
      </c>
      <c r="U29" s="44">
        <v>993.6</v>
      </c>
      <c r="V29" s="44">
        <v>989.9</v>
      </c>
      <c r="W29" s="44">
        <v>986.2</v>
      </c>
      <c r="X29" s="44">
        <v>982.5</v>
      </c>
      <c r="Y29" s="44">
        <v>978.8</v>
      </c>
      <c r="Z29" s="44">
        <v>975.1</v>
      </c>
      <c r="AA29" s="44">
        <v>971.4</v>
      </c>
      <c r="AB29" s="44">
        <v>967.7</v>
      </c>
      <c r="AC29" s="44">
        <v>964</v>
      </c>
      <c r="AD29" s="44">
        <v>960.3</v>
      </c>
      <c r="AE29" s="44">
        <v>956.6</v>
      </c>
      <c r="AF29" s="44">
        <v>952.9</v>
      </c>
      <c r="AG29" s="44">
        <v>949.2</v>
      </c>
      <c r="AH29" s="44">
        <v>945.5</v>
      </c>
      <c r="AI29" s="44">
        <v>941.8</v>
      </c>
      <c r="AJ29" s="44">
        <v>938.1</v>
      </c>
      <c r="AK29" s="44">
        <v>934.4</v>
      </c>
      <c r="AL29" s="44">
        <v>930.7</v>
      </c>
      <c r="AM29" s="45">
        <v>927</v>
      </c>
    </row>
    <row r="30" spans="1:48">
      <c r="F30" s="26"/>
      <c r="G30" s="48" t="s">
        <v>158</v>
      </c>
      <c r="H30" s="44">
        <v>2201</v>
      </c>
      <c r="I30" s="44">
        <v>2181.9</v>
      </c>
      <c r="J30" s="44">
        <v>2162.8000000000002</v>
      </c>
      <c r="K30" s="44">
        <v>2143.6999999999998</v>
      </c>
      <c r="L30" s="44">
        <v>2124.6</v>
      </c>
      <c r="M30" s="44">
        <v>2105.5</v>
      </c>
      <c r="N30" s="44">
        <v>2086.5</v>
      </c>
      <c r="O30" s="44">
        <v>2067.4</v>
      </c>
      <c r="P30" s="44">
        <v>2048.3000000000002</v>
      </c>
      <c r="Q30" s="44">
        <v>2029.2</v>
      </c>
      <c r="R30" s="44">
        <v>2010.1</v>
      </c>
      <c r="S30" s="44">
        <v>1991</v>
      </c>
      <c r="T30" s="44">
        <v>1976.3</v>
      </c>
      <c r="U30" s="44">
        <v>1961.6</v>
      </c>
      <c r="V30" s="44">
        <v>1946.9</v>
      </c>
      <c r="W30" s="44">
        <v>1932.2</v>
      </c>
      <c r="X30" s="44">
        <v>1917.5</v>
      </c>
      <c r="Y30" s="44">
        <v>1902.8</v>
      </c>
      <c r="Z30" s="44">
        <v>1888.1</v>
      </c>
      <c r="AA30" s="44">
        <v>1873.4</v>
      </c>
      <c r="AB30" s="44">
        <v>1858.7</v>
      </c>
      <c r="AC30" s="44">
        <v>1844</v>
      </c>
      <c r="AD30" s="44">
        <v>1829.3</v>
      </c>
      <c r="AE30" s="44">
        <v>1814.6</v>
      </c>
      <c r="AF30" s="44">
        <v>1799.9</v>
      </c>
      <c r="AG30" s="44">
        <v>1785.2</v>
      </c>
      <c r="AH30" s="44">
        <v>1770.5</v>
      </c>
      <c r="AI30" s="44">
        <v>1755.8</v>
      </c>
      <c r="AJ30" s="44">
        <v>1741.1</v>
      </c>
      <c r="AK30" s="44">
        <v>1726.4</v>
      </c>
      <c r="AL30" s="44">
        <v>1711.7</v>
      </c>
      <c r="AM30" s="45">
        <v>1697</v>
      </c>
    </row>
    <row r="31" spans="1:48">
      <c r="F31" s="26"/>
      <c r="G31" s="48" t="s">
        <v>159</v>
      </c>
      <c r="H31" s="44">
        <v>1778</v>
      </c>
      <c r="I31" s="44">
        <v>1691</v>
      </c>
      <c r="J31" s="44">
        <v>1604</v>
      </c>
      <c r="K31" s="44">
        <v>1517</v>
      </c>
      <c r="L31" s="44">
        <v>1430</v>
      </c>
      <c r="M31" s="44">
        <v>1343</v>
      </c>
      <c r="N31" s="44">
        <v>1256</v>
      </c>
      <c r="O31" s="44">
        <v>1169</v>
      </c>
      <c r="P31" s="44">
        <v>1082</v>
      </c>
      <c r="Q31" s="44">
        <v>995</v>
      </c>
      <c r="R31" s="44">
        <v>908</v>
      </c>
      <c r="S31" s="44">
        <v>821</v>
      </c>
      <c r="T31" s="44">
        <v>813.4</v>
      </c>
      <c r="U31" s="44">
        <v>805.8</v>
      </c>
      <c r="V31" s="44">
        <v>798.2</v>
      </c>
      <c r="W31" s="44">
        <v>790.6</v>
      </c>
      <c r="X31" s="44">
        <v>783</v>
      </c>
      <c r="Y31" s="44">
        <v>775.4</v>
      </c>
      <c r="Z31" s="44">
        <v>767.8</v>
      </c>
      <c r="AA31" s="44">
        <v>760.2</v>
      </c>
      <c r="AB31" s="44">
        <v>752.6</v>
      </c>
      <c r="AC31" s="44">
        <v>745</v>
      </c>
      <c r="AD31" s="44">
        <v>737.4</v>
      </c>
      <c r="AE31" s="44">
        <v>729.8</v>
      </c>
      <c r="AF31" s="44">
        <v>722.2</v>
      </c>
      <c r="AG31" s="44">
        <v>714.6</v>
      </c>
      <c r="AH31" s="44">
        <v>707</v>
      </c>
      <c r="AI31" s="44">
        <v>699.4</v>
      </c>
      <c r="AJ31" s="44">
        <v>691.8</v>
      </c>
      <c r="AK31" s="44">
        <v>684.2</v>
      </c>
      <c r="AL31" s="44">
        <v>676.6</v>
      </c>
      <c r="AM31" s="45">
        <v>669</v>
      </c>
    </row>
    <row r="32" spans="1:48">
      <c r="F32" s="26"/>
      <c r="G32" s="48" t="s">
        <v>160</v>
      </c>
      <c r="H32" s="44">
        <v>7872</v>
      </c>
      <c r="I32" s="44">
        <v>7684.2</v>
      </c>
      <c r="J32" s="44">
        <v>7496.4</v>
      </c>
      <c r="K32" s="44">
        <v>7308.5</v>
      </c>
      <c r="L32" s="44">
        <v>7120.7</v>
      </c>
      <c r="M32" s="44">
        <v>6932.9</v>
      </c>
      <c r="N32" s="44">
        <v>6745.1</v>
      </c>
      <c r="O32" s="44">
        <v>6557.3</v>
      </c>
      <c r="P32" s="44">
        <v>6369.5</v>
      </c>
      <c r="Q32" s="44">
        <v>6181.6</v>
      </c>
      <c r="R32" s="44">
        <v>5993.8</v>
      </c>
      <c r="S32" s="44">
        <v>5806</v>
      </c>
      <c r="T32" s="44">
        <v>5748</v>
      </c>
      <c r="U32" s="44">
        <v>5689.9</v>
      </c>
      <c r="V32" s="44">
        <v>5631.9</v>
      </c>
      <c r="W32" s="44">
        <v>5573.8</v>
      </c>
      <c r="X32" s="44">
        <v>5515.8</v>
      </c>
      <c r="Y32" s="44">
        <v>5457.7</v>
      </c>
      <c r="Z32" s="44">
        <v>5399.7</v>
      </c>
      <c r="AA32" s="44">
        <v>5341.6</v>
      </c>
      <c r="AB32" s="44">
        <v>5283.6</v>
      </c>
      <c r="AC32" s="44">
        <v>5225.5</v>
      </c>
      <c r="AD32" s="44">
        <v>5167.5</v>
      </c>
      <c r="AE32" s="44">
        <v>5109.3999999999996</v>
      </c>
      <c r="AF32" s="44">
        <v>5051.3999999999996</v>
      </c>
      <c r="AG32" s="44">
        <v>4993.3</v>
      </c>
      <c r="AH32" s="44">
        <v>4935.3</v>
      </c>
      <c r="AI32" s="44">
        <v>4877.2</v>
      </c>
      <c r="AJ32" s="44">
        <v>4819.2</v>
      </c>
      <c r="AK32" s="44">
        <v>4761.1000000000004</v>
      </c>
      <c r="AL32" s="44">
        <v>4703.1000000000004</v>
      </c>
      <c r="AM32" s="45">
        <v>4645</v>
      </c>
    </row>
    <row r="33" spans="2:39">
      <c r="F33" s="26"/>
      <c r="G33" s="48" t="s">
        <v>161</v>
      </c>
      <c r="H33" s="44">
        <v>1640</v>
      </c>
      <c r="I33" s="44">
        <v>1643.5</v>
      </c>
      <c r="J33" s="44">
        <v>1647.1</v>
      </c>
      <c r="K33" s="44">
        <v>1650.6</v>
      </c>
      <c r="L33" s="44">
        <v>1654.2</v>
      </c>
      <c r="M33" s="44">
        <v>1657.7</v>
      </c>
      <c r="N33" s="44">
        <v>1661.3</v>
      </c>
      <c r="O33" s="44">
        <v>1664.8</v>
      </c>
      <c r="P33" s="44">
        <v>1668.4</v>
      </c>
      <c r="Q33" s="44">
        <v>1671.9</v>
      </c>
      <c r="R33" s="44">
        <v>1675.5</v>
      </c>
      <c r="S33" s="44">
        <v>1679</v>
      </c>
      <c r="T33" s="44">
        <v>1682.8</v>
      </c>
      <c r="U33" s="44">
        <v>1686.6</v>
      </c>
      <c r="V33" s="44">
        <v>1690.3</v>
      </c>
      <c r="W33" s="44">
        <v>1694.1</v>
      </c>
      <c r="X33" s="44">
        <v>1697.9</v>
      </c>
      <c r="Y33" s="44">
        <v>1701.7</v>
      </c>
      <c r="Z33" s="44">
        <v>1705.4</v>
      </c>
      <c r="AA33" s="44">
        <v>1709.2</v>
      </c>
      <c r="AB33" s="44">
        <v>1713</v>
      </c>
      <c r="AC33" s="44">
        <v>1716.8</v>
      </c>
      <c r="AD33" s="44">
        <v>1720.5</v>
      </c>
      <c r="AE33" s="44">
        <v>1724.3</v>
      </c>
      <c r="AF33" s="44">
        <v>1728.1</v>
      </c>
      <c r="AG33" s="44">
        <v>1731.9</v>
      </c>
      <c r="AH33" s="44">
        <v>1735.6</v>
      </c>
      <c r="AI33" s="44">
        <v>1739.4</v>
      </c>
      <c r="AJ33" s="44">
        <v>1743.2</v>
      </c>
      <c r="AK33" s="44">
        <v>1747</v>
      </c>
      <c r="AL33" s="44">
        <v>1750.7</v>
      </c>
      <c r="AM33" s="45">
        <v>1754.5</v>
      </c>
    </row>
    <row r="34" spans="2:39">
      <c r="F34" s="26"/>
      <c r="G34" s="48" t="s">
        <v>162</v>
      </c>
      <c r="H34" s="44">
        <v>6002</v>
      </c>
      <c r="I34" s="44">
        <v>5841.6</v>
      </c>
      <c r="J34" s="44">
        <v>5681.3</v>
      </c>
      <c r="K34" s="44">
        <v>5520.9</v>
      </c>
      <c r="L34" s="44">
        <v>5360.5</v>
      </c>
      <c r="M34" s="44">
        <v>5200.2</v>
      </c>
      <c r="N34" s="44">
        <v>5039.8</v>
      </c>
      <c r="O34" s="44">
        <v>4879.5</v>
      </c>
      <c r="P34" s="44">
        <v>4719.1000000000004</v>
      </c>
      <c r="Q34" s="44">
        <v>4558.7</v>
      </c>
      <c r="R34" s="44">
        <v>4398.3999999999996</v>
      </c>
      <c r="S34" s="44">
        <v>4238</v>
      </c>
      <c r="T34" s="44">
        <v>4206.1000000000004</v>
      </c>
      <c r="U34" s="44">
        <v>4174.1000000000004</v>
      </c>
      <c r="V34" s="44">
        <v>4142.2</v>
      </c>
      <c r="W34" s="44">
        <v>4110.2</v>
      </c>
      <c r="X34" s="44">
        <v>4078.3</v>
      </c>
      <c r="Y34" s="44">
        <v>4046.3</v>
      </c>
      <c r="Z34" s="44">
        <v>4014.4</v>
      </c>
      <c r="AA34" s="44">
        <v>3982.4</v>
      </c>
      <c r="AB34" s="44">
        <v>3950.5</v>
      </c>
      <c r="AC34" s="44">
        <v>3918.5</v>
      </c>
      <c r="AD34" s="44">
        <v>3886.6</v>
      </c>
      <c r="AE34" s="44">
        <v>3854.6</v>
      </c>
      <c r="AF34" s="44">
        <v>3822.7</v>
      </c>
      <c r="AG34" s="44">
        <v>3790.7</v>
      </c>
      <c r="AH34" s="44">
        <v>3758.8</v>
      </c>
      <c r="AI34" s="44">
        <v>3726.8</v>
      </c>
      <c r="AJ34" s="44">
        <v>3694.9</v>
      </c>
      <c r="AK34" s="44">
        <v>3662.9</v>
      </c>
      <c r="AL34" s="44">
        <v>3631</v>
      </c>
      <c r="AM34" s="45">
        <v>3599</v>
      </c>
    </row>
    <row r="35" spans="2:39">
      <c r="F35" s="26"/>
      <c r="G35" s="48" t="s">
        <v>8</v>
      </c>
      <c r="H35" s="44">
        <v>6158</v>
      </c>
      <c r="I35" s="44">
        <v>6133.4</v>
      </c>
      <c r="J35" s="44">
        <v>6108.7</v>
      </c>
      <c r="K35" s="44">
        <v>6084.1</v>
      </c>
      <c r="L35" s="44">
        <v>6059.5</v>
      </c>
      <c r="M35" s="44">
        <v>6034.8</v>
      </c>
      <c r="N35" s="44">
        <v>6010.2</v>
      </c>
      <c r="O35" s="44">
        <v>5985.5</v>
      </c>
      <c r="P35" s="44">
        <v>5960.9</v>
      </c>
      <c r="Q35" s="44">
        <v>5936.3</v>
      </c>
      <c r="R35" s="44">
        <v>5911.6</v>
      </c>
      <c r="S35" s="44">
        <v>5887</v>
      </c>
      <c r="T35" s="44">
        <v>5853.2</v>
      </c>
      <c r="U35" s="44">
        <v>5819.4</v>
      </c>
      <c r="V35" s="44">
        <v>5785.6</v>
      </c>
      <c r="W35" s="44">
        <v>5751.8</v>
      </c>
      <c r="X35" s="44">
        <v>5718</v>
      </c>
      <c r="Y35" s="44">
        <v>5684.2</v>
      </c>
      <c r="Z35" s="44">
        <v>5650.4</v>
      </c>
      <c r="AA35" s="44">
        <v>5616.6</v>
      </c>
      <c r="AB35" s="44">
        <v>5582.8</v>
      </c>
      <c r="AC35" s="44">
        <v>5549</v>
      </c>
      <c r="AD35" s="44">
        <v>5515.2</v>
      </c>
      <c r="AE35" s="44">
        <v>5481.4</v>
      </c>
      <c r="AF35" s="44">
        <v>5447.6</v>
      </c>
      <c r="AG35" s="44">
        <v>5413.8</v>
      </c>
      <c r="AH35" s="44">
        <v>5380</v>
      </c>
      <c r="AI35" s="44">
        <v>5346.2</v>
      </c>
      <c r="AJ35" s="44">
        <v>5312.4</v>
      </c>
      <c r="AK35" s="44">
        <v>5278.6</v>
      </c>
      <c r="AL35" s="44">
        <v>5244.8</v>
      </c>
      <c r="AM35" s="45">
        <v>5211</v>
      </c>
    </row>
    <row r="36" spans="2:39">
      <c r="F36" s="26"/>
      <c r="G36" s="48" t="s">
        <v>21</v>
      </c>
      <c r="H36" s="44">
        <v>9400</v>
      </c>
      <c r="I36" s="44">
        <v>9370.1</v>
      </c>
      <c r="J36" s="44">
        <v>9340.2999999999993</v>
      </c>
      <c r="K36" s="44">
        <v>9310.4</v>
      </c>
      <c r="L36" s="44">
        <v>9280.5</v>
      </c>
      <c r="M36" s="44">
        <v>9250.7000000000007</v>
      </c>
      <c r="N36" s="44">
        <v>9220.7999999999993</v>
      </c>
      <c r="O36" s="44">
        <v>9191</v>
      </c>
      <c r="P36" s="44">
        <v>9161.1</v>
      </c>
      <c r="Q36" s="44">
        <v>9131.2000000000007</v>
      </c>
      <c r="R36" s="44">
        <v>9101.4</v>
      </c>
      <c r="S36" s="44">
        <v>9071.5</v>
      </c>
      <c r="T36" s="44">
        <v>9048</v>
      </c>
      <c r="U36" s="44">
        <v>9024.5</v>
      </c>
      <c r="V36" s="44">
        <v>9001</v>
      </c>
      <c r="W36" s="44">
        <v>8977.5</v>
      </c>
      <c r="X36" s="44">
        <v>8954</v>
      </c>
      <c r="Y36" s="44">
        <v>8930.5</v>
      </c>
      <c r="Z36" s="44">
        <v>8907</v>
      </c>
      <c r="AA36" s="44">
        <v>8883.5</v>
      </c>
      <c r="AB36" s="44">
        <v>8860</v>
      </c>
      <c r="AC36" s="44">
        <v>8836.5</v>
      </c>
      <c r="AD36" s="44">
        <v>8813</v>
      </c>
      <c r="AE36" s="44">
        <v>8789.5</v>
      </c>
      <c r="AF36" s="44">
        <v>8766</v>
      </c>
      <c r="AG36" s="44">
        <v>8742.5</v>
      </c>
      <c r="AH36" s="44">
        <v>8719</v>
      </c>
      <c r="AI36" s="44">
        <v>8695.5</v>
      </c>
      <c r="AJ36" s="44">
        <v>8672</v>
      </c>
      <c r="AK36" s="44">
        <v>8648.5</v>
      </c>
      <c r="AL36" s="44">
        <v>8625</v>
      </c>
      <c r="AM36" s="45">
        <v>8601.5</v>
      </c>
    </row>
    <row r="37" spans="2:39">
      <c r="F37" s="26"/>
      <c r="G37" s="48" t="s">
        <v>30</v>
      </c>
      <c r="H37" s="44">
        <v>4035</v>
      </c>
      <c r="I37" s="44">
        <v>4017.7</v>
      </c>
      <c r="J37" s="44">
        <v>4000.4</v>
      </c>
      <c r="K37" s="44">
        <v>3983</v>
      </c>
      <c r="L37" s="44">
        <v>3965.7</v>
      </c>
      <c r="M37" s="44">
        <v>3948.4</v>
      </c>
      <c r="N37" s="44">
        <v>3931.1</v>
      </c>
      <c r="O37" s="44">
        <v>3913.8</v>
      </c>
      <c r="P37" s="44">
        <v>3896.5</v>
      </c>
      <c r="Q37" s="44">
        <v>3879.1</v>
      </c>
      <c r="R37" s="44">
        <v>3861.8</v>
      </c>
      <c r="S37" s="44">
        <v>3844.5</v>
      </c>
      <c r="T37" s="44">
        <v>3831.1</v>
      </c>
      <c r="U37" s="44">
        <v>3817.6</v>
      </c>
      <c r="V37" s="44">
        <v>3804.2</v>
      </c>
      <c r="W37" s="44">
        <v>3790.7</v>
      </c>
      <c r="X37" s="44">
        <v>3777.3</v>
      </c>
      <c r="Y37" s="44">
        <v>3763.8</v>
      </c>
      <c r="Z37" s="44">
        <v>3750.4</v>
      </c>
      <c r="AA37" s="44">
        <v>3736.9</v>
      </c>
      <c r="AB37" s="44">
        <v>3723.5</v>
      </c>
      <c r="AC37" s="44">
        <v>3710</v>
      </c>
      <c r="AD37" s="44">
        <v>3696.6</v>
      </c>
      <c r="AE37" s="44">
        <v>3683.1</v>
      </c>
      <c r="AF37" s="44">
        <v>3669.7</v>
      </c>
      <c r="AG37" s="44">
        <v>3656.2</v>
      </c>
      <c r="AH37" s="44">
        <v>3642.8</v>
      </c>
      <c r="AI37" s="44">
        <v>3629.3</v>
      </c>
      <c r="AJ37" s="44">
        <v>3615.9</v>
      </c>
      <c r="AK37" s="44">
        <v>3602.4</v>
      </c>
      <c r="AL37" s="44">
        <v>3589</v>
      </c>
      <c r="AM37" s="45">
        <v>3575.5</v>
      </c>
    </row>
    <row r="38" spans="2:39" ht="18" thickBot="1">
      <c r="B38" s="26"/>
      <c r="C38" s="26"/>
      <c r="D38" s="26"/>
      <c r="E38" s="26"/>
      <c r="F38" s="26"/>
      <c r="G38" s="49" t="s">
        <v>150</v>
      </c>
      <c r="H38" s="46">
        <v>5691.5</v>
      </c>
      <c r="I38" s="46">
        <v>5678.8</v>
      </c>
      <c r="J38" s="46">
        <v>5666</v>
      </c>
      <c r="K38" s="46">
        <v>5653.3</v>
      </c>
      <c r="L38" s="46">
        <v>5640.6</v>
      </c>
      <c r="M38" s="46">
        <v>5627.9</v>
      </c>
      <c r="N38" s="46">
        <v>5615.1</v>
      </c>
      <c r="O38" s="46">
        <v>5602.4</v>
      </c>
      <c r="P38" s="46">
        <v>5589.7</v>
      </c>
      <c r="Q38" s="46">
        <v>5577</v>
      </c>
      <c r="R38" s="46">
        <v>5564.2</v>
      </c>
      <c r="S38" s="46">
        <v>5551.5</v>
      </c>
      <c r="T38" s="46">
        <v>5542.6</v>
      </c>
      <c r="U38" s="46">
        <v>5533.7</v>
      </c>
      <c r="V38" s="46">
        <v>5524.8</v>
      </c>
      <c r="W38" s="46">
        <v>5515.9</v>
      </c>
      <c r="X38" s="46">
        <v>5507</v>
      </c>
      <c r="Y38" s="46">
        <v>5498.1</v>
      </c>
      <c r="Z38" s="46">
        <v>5489.2</v>
      </c>
      <c r="AA38" s="46">
        <v>5480.3</v>
      </c>
      <c r="AB38" s="46">
        <v>5471.4</v>
      </c>
      <c r="AC38" s="46">
        <v>5462.5</v>
      </c>
      <c r="AD38" s="46">
        <v>5453.6</v>
      </c>
      <c r="AE38" s="46">
        <v>5444.7</v>
      </c>
      <c r="AF38" s="46">
        <v>5435.8</v>
      </c>
      <c r="AG38" s="46">
        <v>5426.9</v>
      </c>
      <c r="AH38" s="46">
        <v>5418</v>
      </c>
      <c r="AI38" s="46">
        <v>5409.1</v>
      </c>
      <c r="AJ38" s="46">
        <v>5400.2</v>
      </c>
      <c r="AK38" s="46">
        <v>5391.3</v>
      </c>
      <c r="AL38" s="46">
        <v>5382.4</v>
      </c>
      <c r="AM38" s="47">
        <v>5373.5</v>
      </c>
    </row>
    <row r="39" spans="2:39" ht="18" thickBot="1">
      <c r="B39" s="26"/>
      <c r="C39" s="26"/>
      <c r="D39" s="26"/>
      <c r="E39" s="26"/>
      <c r="F39" s="26"/>
    </row>
    <row r="40" spans="2:39" ht="18" thickBot="1">
      <c r="B40" s="26"/>
      <c r="C40" s="26"/>
      <c r="D40" s="26"/>
      <c r="E40" s="26"/>
      <c r="F40" s="26"/>
      <c r="G40" s="124" t="s">
        <v>149</v>
      </c>
      <c r="H40" s="125"/>
    </row>
    <row r="41" spans="2:39" ht="18" thickBot="1">
      <c r="B41" s="26"/>
      <c r="C41" s="26"/>
      <c r="D41" s="26"/>
      <c r="G41" s="50" t="s">
        <v>131</v>
      </c>
      <c r="H41" s="59">
        <v>2019</v>
      </c>
      <c r="I41" s="59">
        <v>2020</v>
      </c>
      <c r="J41" s="59">
        <v>2021</v>
      </c>
      <c r="K41" s="59">
        <v>2022</v>
      </c>
      <c r="L41" s="59">
        <v>2023</v>
      </c>
      <c r="M41" s="59">
        <v>2024</v>
      </c>
      <c r="N41" s="59">
        <v>2025</v>
      </c>
      <c r="O41" s="59">
        <v>2026</v>
      </c>
      <c r="P41" s="59">
        <v>2027</v>
      </c>
      <c r="Q41" s="59">
        <v>2028</v>
      </c>
      <c r="R41" s="59">
        <v>2029</v>
      </c>
      <c r="S41" s="59">
        <v>2030</v>
      </c>
      <c r="T41" s="59">
        <v>2031</v>
      </c>
      <c r="U41" s="59">
        <v>2032</v>
      </c>
      <c r="V41" s="59">
        <v>2033</v>
      </c>
      <c r="W41" s="59">
        <v>2034</v>
      </c>
      <c r="X41" s="59">
        <v>2035</v>
      </c>
      <c r="Y41" s="59">
        <v>2036</v>
      </c>
      <c r="Z41" s="59">
        <v>2037</v>
      </c>
      <c r="AA41" s="59">
        <v>2038</v>
      </c>
      <c r="AB41" s="59">
        <v>2039</v>
      </c>
      <c r="AC41" s="59">
        <v>2040</v>
      </c>
      <c r="AD41" s="59">
        <v>2041</v>
      </c>
      <c r="AE41" s="59">
        <v>2042</v>
      </c>
      <c r="AF41" s="59">
        <v>2043</v>
      </c>
      <c r="AG41" s="59">
        <v>2044</v>
      </c>
      <c r="AH41" s="59">
        <v>2045</v>
      </c>
      <c r="AI41" s="59">
        <v>2046</v>
      </c>
      <c r="AJ41" s="59">
        <v>2047</v>
      </c>
      <c r="AK41" s="59">
        <v>2048</v>
      </c>
      <c r="AL41" s="59">
        <v>2049</v>
      </c>
      <c r="AM41" s="60">
        <v>2050</v>
      </c>
    </row>
    <row r="42" spans="2:39">
      <c r="B42" s="26"/>
      <c r="C42" s="26"/>
      <c r="D42" s="26"/>
      <c r="G42" s="48" t="s">
        <v>3</v>
      </c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100"/>
    </row>
    <row r="43" spans="2:39">
      <c r="B43" s="26"/>
      <c r="C43" s="26"/>
      <c r="D43" s="26"/>
      <c r="G43" s="48" t="s">
        <v>143</v>
      </c>
      <c r="H43" s="102">
        <v>63.320291400000002</v>
      </c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3"/>
    </row>
    <row r="44" spans="2:39">
      <c r="B44" s="26"/>
      <c r="C44" s="26"/>
      <c r="D44" s="26"/>
      <c r="G44" s="48" t="s">
        <v>156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3"/>
    </row>
    <row r="45" spans="2:39">
      <c r="B45" s="26"/>
      <c r="C45" s="26"/>
      <c r="D45" s="26"/>
      <c r="G45" s="48" t="s">
        <v>157</v>
      </c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3"/>
    </row>
    <row r="46" spans="2:39">
      <c r="B46" s="26"/>
      <c r="C46" s="26"/>
      <c r="D46" s="26"/>
      <c r="G46" s="48" t="s">
        <v>158</v>
      </c>
      <c r="H46" s="102">
        <v>212.20500000000001</v>
      </c>
      <c r="I46" s="102">
        <v>32.35754</v>
      </c>
      <c r="J46" s="102">
        <v>165.87719999999999</v>
      </c>
      <c r="K46" s="102">
        <v>81.725279999999998</v>
      </c>
      <c r="L46" s="102">
        <v>75.388580000000005</v>
      </c>
      <c r="M46" s="102">
        <v>15.938739999999999</v>
      </c>
      <c r="N46" s="102">
        <v>0</v>
      </c>
      <c r="O46" s="102">
        <v>129.86449999999999</v>
      </c>
      <c r="P46" s="102">
        <v>73.607050000000001</v>
      </c>
      <c r="Q46" s="102">
        <v>61.529179999999997</v>
      </c>
      <c r="R46" s="102">
        <v>57.696809999999999</v>
      </c>
      <c r="S46" s="102">
        <v>57.389690000000002</v>
      </c>
      <c r="T46" s="102">
        <v>57.64772</v>
      </c>
      <c r="U46" s="102">
        <v>87.540189999999996</v>
      </c>
      <c r="V46" s="102">
        <v>29.55348</v>
      </c>
      <c r="W46" s="102">
        <v>56.10689</v>
      </c>
      <c r="X46" s="102">
        <v>38.064160000000001</v>
      </c>
      <c r="Y46" s="102">
        <v>30.39978</v>
      </c>
      <c r="Z46" s="102">
        <v>34.986159999999998</v>
      </c>
      <c r="AA46" s="102">
        <v>38.589880000000001</v>
      </c>
      <c r="AB46" s="102">
        <v>25.71894</v>
      </c>
      <c r="AC46" s="102">
        <v>23.880019999999998</v>
      </c>
      <c r="AD46" s="102">
        <v>46.021120000000003</v>
      </c>
      <c r="AE46" s="102">
        <v>30.00309</v>
      </c>
      <c r="AF46" s="102">
        <v>42.295560000000002</v>
      </c>
      <c r="AG46" s="102">
        <v>20.780270000000002</v>
      </c>
      <c r="AH46" s="102">
        <v>24.933119999999999</v>
      </c>
      <c r="AI46" s="102">
        <v>24.81335</v>
      </c>
      <c r="AJ46" s="102">
        <v>25.665030000000002</v>
      </c>
      <c r="AK46" s="102">
        <v>18.818850000000001</v>
      </c>
      <c r="AL46" s="102">
        <v>18.361329999999999</v>
      </c>
      <c r="AM46" s="103">
        <v>17.945550000000001</v>
      </c>
    </row>
    <row r="47" spans="2:39">
      <c r="B47" s="26"/>
      <c r="C47" s="26"/>
      <c r="D47" s="26"/>
      <c r="G47" s="48" t="s">
        <v>159</v>
      </c>
      <c r="H47" s="102">
        <v>17.231999999999999</v>
      </c>
      <c r="I47" s="102">
        <v>18.955200000000001</v>
      </c>
      <c r="J47" s="102">
        <v>22.74624</v>
      </c>
      <c r="K47" s="102">
        <v>29.57011</v>
      </c>
      <c r="L47" s="102">
        <v>41.398159999999997</v>
      </c>
      <c r="M47" s="102">
        <v>62.097239999999999</v>
      </c>
      <c r="N47" s="102">
        <v>99.355580000000003</v>
      </c>
      <c r="O47" s="102">
        <v>0</v>
      </c>
      <c r="P47" s="102">
        <v>0</v>
      </c>
      <c r="Q47" s="102">
        <v>0</v>
      </c>
      <c r="R47" s="102">
        <v>0</v>
      </c>
      <c r="S47" s="102">
        <v>0</v>
      </c>
      <c r="T47" s="102">
        <v>0</v>
      </c>
      <c r="U47" s="102">
        <v>0</v>
      </c>
      <c r="V47" s="102">
        <v>0</v>
      </c>
      <c r="W47" s="102">
        <v>0</v>
      </c>
      <c r="X47" s="102">
        <v>0</v>
      </c>
      <c r="Y47" s="102">
        <v>0</v>
      </c>
      <c r="Z47" s="102">
        <v>0</v>
      </c>
      <c r="AA47" s="102">
        <v>0</v>
      </c>
      <c r="AB47" s="102">
        <v>0</v>
      </c>
      <c r="AC47" s="102">
        <v>0</v>
      </c>
      <c r="AD47" s="102">
        <v>0</v>
      </c>
      <c r="AE47" s="102">
        <v>0</v>
      </c>
      <c r="AF47" s="102">
        <v>0</v>
      </c>
      <c r="AG47" s="102">
        <v>0</v>
      </c>
      <c r="AH47" s="102">
        <v>0</v>
      </c>
      <c r="AI47" s="102">
        <v>0</v>
      </c>
      <c r="AJ47" s="102">
        <v>0</v>
      </c>
      <c r="AK47" s="102">
        <v>0</v>
      </c>
      <c r="AL47" s="102">
        <v>0</v>
      </c>
      <c r="AM47" s="103">
        <v>0</v>
      </c>
    </row>
    <row r="48" spans="2:39">
      <c r="G48" s="48" t="s">
        <v>160</v>
      </c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3"/>
    </row>
    <row r="49" spans="7:39">
      <c r="G49" s="48" t="s">
        <v>161</v>
      </c>
      <c r="H49" s="102">
        <v>36.274000000000001</v>
      </c>
      <c r="I49" s="102">
        <v>39.901400000000002</v>
      </c>
      <c r="J49" s="102">
        <v>47.881680000000003</v>
      </c>
      <c r="K49" s="102">
        <v>62.246180000000003</v>
      </c>
      <c r="L49" s="102">
        <v>87.144660000000002</v>
      </c>
      <c r="M49" s="102">
        <v>100</v>
      </c>
      <c r="N49" s="102">
        <v>76.239230000000006</v>
      </c>
      <c r="O49" s="102">
        <v>0</v>
      </c>
      <c r="P49" s="102">
        <v>0</v>
      </c>
      <c r="Q49" s="102">
        <v>0</v>
      </c>
      <c r="R49" s="102">
        <v>0</v>
      </c>
      <c r="S49" s="102">
        <v>0</v>
      </c>
      <c r="T49" s="102">
        <v>0</v>
      </c>
      <c r="U49" s="102">
        <v>0</v>
      </c>
      <c r="V49" s="102">
        <v>0</v>
      </c>
      <c r="W49" s="102">
        <v>0</v>
      </c>
      <c r="X49" s="102">
        <v>0</v>
      </c>
      <c r="Y49" s="102">
        <v>0</v>
      </c>
      <c r="Z49" s="102">
        <v>0</v>
      </c>
      <c r="AA49" s="102">
        <v>0</v>
      </c>
      <c r="AB49" s="102">
        <v>0</v>
      </c>
      <c r="AC49" s="102">
        <v>0</v>
      </c>
      <c r="AD49" s="102">
        <v>0</v>
      </c>
      <c r="AE49" s="102">
        <v>0</v>
      </c>
      <c r="AF49" s="102">
        <v>0</v>
      </c>
      <c r="AG49" s="102">
        <v>0</v>
      </c>
      <c r="AH49" s="102">
        <v>0</v>
      </c>
      <c r="AI49" s="102">
        <v>0</v>
      </c>
      <c r="AJ49" s="102">
        <v>0</v>
      </c>
      <c r="AK49" s="102">
        <v>0</v>
      </c>
      <c r="AL49" s="102">
        <v>0</v>
      </c>
      <c r="AM49" s="103">
        <v>0</v>
      </c>
    </row>
    <row r="50" spans="7:39">
      <c r="G50" s="48" t="s">
        <v>162</v>
      </c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3"/>
    </row>
    <row r="51" spans="7:39">
      <c r="G51" s="48" t="s">
        <v>8</v>
      </c>
      <c r="H51" s="102">
        <v>71.7</v>
      </c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3"/>
    </row>
    <row r="52" spans="7:39">
      <c r="G52" s="48" t="s">
        <v>21</v>
      </c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3"/>
    </row>
    <row r="53" spans="7:39">
      <c r="G53" s="48" t="s">
        <v>30</v>
      </c>
      <c r="H53" s="102">
        <v>34.799999999999997</v>
      </c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3"/>
    </row>
    <row r="54" spans="7:39" ht="18" thickBot="1">
      <c r="G54" s="49" t="s">
        <v>150</v>
      </c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6"/>
    </row>
    <row r="55" spans="7:39" ht="18" thickBot="1"/>
    <row r="56" spans="7:39" ht="18" thickBot="1">
      <c r="G56" s="124" t="s">
        <v>171</v>
      </c>
      <c r="H56" s="125"/>
    </row>
    <row r="57" spans="7:39" ht="18" thickBot="1">
      <c r="G57" s="50" t="s">
        <v>131</v>
      </c>
      <c r="H57" s="40">
        <v>2019</v>
      </c>
      <c r="I57" s="40">
        <v>2020</v>
      </c>
      <c r="J57" s="40">
        <v>2021</v>
      </c>
      <c r="K57" s="40">
        <v>2022</v>
      </c>
      <c r="L57" s="40">
        <v>2023</v>
      </c>
      <c r="M57" s="40">
        <v>2024</v>
      </c>
      <c r="N57" s="40">
        <v>2025</v>
      </c>
      <c r="O57" s="40">
        <v>2026</v>
      </c>
      <c r="P57" s="40">
        <v>2027</v>
      </c>
      <c r="Q57" s="40">
        <v>2028</v>
      </c>
      <c r="R57" s="40">
        <v>2029</v>
      </c>
      <c r="S57" s="40">
        <v>2030</v>
      </c>
      <c r="T57" s="40">
        <v>2031</v>
      </c>
      <c r="U57" s="40">
        <v>2032</v>
      </c>
      <c r="V57" s="40">
        <v>2033</v>
      </c>
      <c r="W57" s="40">
        <v>2034</v>
      </c>
      <c r="X57" s="40">
        <v>2035</v>
      </c>
      <c r="Y57" s="40">
        <v>2036</v>
      </c>
      <c r="Z57" s="40">
        <v>2037</v>
      </c>
      <c r="AA57" s="40">
        <v>2038</v>
      </c>
      <c r="AB57" s="40">
        <v>2039</v>
      </c>
      <c r="AC57" s="40">
        <v>2040</v>
      </c>
      <c r="AD57" s="40">
        <v>2041</v>
      </c>
      <c r="AE57" s="40">
        <v>2042</v>
      </c>
      <c r="AF57" s="40">
        <v>2043</v>
      </c>
      <c r="AG57" s="40">
        <v>2044</v>
      </c>
      <c r="AH57" s="40">
        <v>2045</v>
      </c>
      <c r="AI57" s="40">
        <v>2046</v>
      </c>
      <c r="AJ57" s="40">
        <v>2047</v>
      </c>
      <c r="AK57" s="40">
        <v>2048</v>
      </c>
      <c r="AL57" s="40">
        <v>2049</v>
      </c>
      <c r="AM57" s="41">
        <v>2050</v>
      </c>
    </row>
    <row r="58" spans="7:39">
      <c r="G58" s="48" t="s">
        <v>3</v>
      </c>
      <c r="H58" s="42">
        <v>0.69</v>
      </c>
      <c r="I58" s="42">
        <v>0.69</v>
      </c>
      <c r="J58" s="42">
        <v>0.69</v>
      </c>
      <c r="K58" s="42">
        <v>0.69</v>
      </c>
      <c r="L58" s="42">
        <v>0.69</v>
      </c>
      <c r="M58" s="42">
        <v>0.69</v>
      </c>
      <c r="N58" s="42">
        <v>0.69</v>
      </c>
      <c r="O58" s="42">
        <v>0.69</v>
      </c>
      <c r="P58" s="42">
        <v>0.69</v>
      </c>
      <c r="Q58" s="42">
        <v>0.69</v>
      </c>
      <c r="R58" s="42">
        <v>0.69</v>
      </c>
      <c r="S58" s="42">
        <v>0.69</v>
      </c>
      <c r="T58" s="42">
        <v>0.69</v>
      </c>
      <c r="U58" s="42">
        <v>0.69</v>
      </c>
      <c r="V58" s="42">
        <v>0.69</v>
      </c>
      <c r="W58" s="42">
        <v>0.69</v>
      </c>
      <c r="X58" s="42">
        <v>0.69</v>
      </c>
      <c r="Y58" s="42">
        <v>0.69</v>
      </c>
      <c r="Z58" s="42">
        <v>0.69</v>
      </c>
      <c r="AA58" s="42">
        <v>0.69</v>
      </c>
      <c r="AB58" s="42">
        <v>0.69</v>
      </c>
      <c r="AC58" s="42">
        <v>0.69</v>
      </c>
      <c r="AD58" s="42">
        <v>0.69</v>
      </c>
      <c r="AE58" s="42">
        <v>0.69</v>
      </c>
      <c r="AF58" s="42">
        <v>0.69</v>
      </c>
      <c r="AG58" s="42">
        <v>0.69</v>
      </c>
      <c r="AH58" s="42">
        <v>0.69</v>
      </c>
      <c r="AI58" s="42">
        <v>0.69</v>
      </c>
      <c r="AJ58" s="42">
        <v>0.69</v>
      </c>
      <c r="AK58" s="42">
        <v>0.69</v>
      </c>
      <c r="AL58" s="42">
        <v>0.69</v>
      </c>
      <c r="AM58" s="43">
        <v>0.69</v>
      </c>
    </row>
    <row r="59" spans="7:39">
      <c r="G59" s="48" t="s">
        <v>143</v>
      </c>
      <c r="H59" s="44">
        <v>0.69</v>
      </c>
      <c r="I59" s="44">
        <v>0.69</v>
      </c>
      <c r="J59" s="44">
        <v>0.69</v>
      </c>
      <c r="K59" s="44">
        <v>0.69</v>
      </c>
      <c r="L59" s="44">
        <v>0.69</v>
      </c>
      <c r="M59" s="44">
        <v>0.69</v>
      </c>
      <c r="N59" s="44">
        <v>0.69</v>
      </c>
      <c r="O59" s="44">
        <v>0.69</v>
      </c>
      <c r="P59" s="44">
        <v>0.69</v>
      </c>
      <c r="Q59" s="44">
        <v>0.69</v>
      </c>
      <c r="R59" s="44">
        <v>0.69</v>
      </c>
      <c r="S59" s="44">
        <v>0.69</v>
      </c>
      <c r="T59" s="44">
        <v>0.69</v>
      </c>
      <c r="U59" s="44">
        <v>0.69</v>
      </c>
      <c r="V59" s="44">
        <v>0.69</v>
      </c>
      <c r="W59" s="44">
        <v>0.69</v>
      </c>
      <c r="X59" s="44">
        <v>0.69</v>
      </c>
      <c r="Y59" s="44">
        <v>0.69</v>
      </c>
      <c r="Z59" s="44">
        <v>0.69</v>
      </c>
      <c r="AA59" s="44">
        <v>0.69</v>
      </c>
      <c r="AB59" s="44">
        <v>0.69</v>
      </c>
      <c r="AC59" s="44">
        <v>0.69</v>
      </c>
      <c r="AD59" s="44">
        <v>0.69</v>
      </c>
      <c r="AE59" s="44">
        <v>0.69</v>
      </c>
      <c r="AF59" s="44">
        <v>0.69</v>
      </c>
      <c r="AG59" s="44">
        <v>0.69</v>
      </c>
      <c r="AH59" s="44">
        <v>0.69</v>
      </c>
      <c r="AI59" s="44">
        <v>0.69</v>
      </c>
      <c r="AJ59" s="44">
        <v>0.69</v>
      </c>
      <c r="AK59" s="44">
        <v>0.69</v>
      </c>
      <c r="AL59" s="44">
        <v>0.69</v>
      </c>
      <c r="AM59" s="45">
        <v>0.69</v>
      </c>
    </row>
    <row r="60" spans="7:39">
      <c r="G60" s="48" t="s">
        <v>156</v>
      </c>
      <c r="H60" s="44">
        <v>0.19</v>
      </c>
      <c r="I60" s="44">
        <v>0.19</v>
      </c>
      <c r="J60" s="44">
        <v>0.19</v>
      </c>
      <c r="K60" s="44">
        <v>0.19</v>
      </c>
      <c r="L60" s="44">
        <v>0.19</v>
      </c>
      <c r="M60" s="44">
        <v>0.19</v>
      </c>
      <c r="N60" s="44">
        <v>0.19</v>
      </c>
      <c r="O60" s="44">
        <v>0.19</v>
      </c>
      <c r="P60" s="44">
        <v>0.19</v>
      </c>
      <c r="Q60" s="44">
        <v>0.19</v>
      </c>
      <c r="R60" s="44">
        <v>0.19</v>
      </c>
      <c r="S60" s="44">
        <v>0.19</v>
      </c>
      <c r="T60" s="44">
        <v>0.19</v>
      </c>
      <c r="U60" s="44">
        <v>0.19</v>
      </c>
      <c r="V60" s="44">
        <v>0.19</v>
      </c>
      <c r="W60" s="44">
        <v>0.19</v>
      </c>
      <c r="X60" s="44">
        <v>0.19</v>
      </c>
      <c r="Y60" s="44">
        <v>0.19</v>
      </c>
      <c r="Z60" s="44">
        <v>0.19</v>
      </c>
      <c r="AA60" s="44">
        <v>0.19</v>
      </c>
      <c r="AB60" s="44">
        <v>0.19</v>
      </c>
      <c r="AC60" s="44">
        <v>0.19</v>
      </c>
      <c r="AD60" s="44">
        <v>0.19</v>
      </c>
      <c r="AE60" s="44">
        <v>0.19</v>
      </c>
      <c r="AF60" s="44">
        <v>0.19</v>
      </c>
      <c r="AG60" s="44">
        <v>0.19</v>
      </c>
      <c r="AH60" s="44">
        <v>0.19</v>
      </c>
      <c r="AI60" s="44">
        <v>0.19</v>
      </c>
      <c r="AJ60" s="44">
        <v>0.19</v>
      </c>
      <c r="AK60" s="44">
        <v>0.19</v>
      </c>
      <c r="AL60" s="44">
        <v>0.19</v>
      </c>
      <c r="AM60" s="45">
        <v>0.19</v>
      </c>
    </row>
    <row r="61" spans="7:39">
      <c r="G61" s="48" t="s">
        <v>157</v>
      </c>
      <c r="H61" s="44">
        <v>0.71499999999999997</v>
      </c>
      <c r="I61" s="44">
        <v>0.71499999999999997</v>
      </c>
      <c r="J61" s="44">
        <v>0.71499999999999997</v>
      </c>
      <c r="K61" s="44">
        <v>0.71499999999999997</v>
      </c>
      <c r="L61" s="44">
        <v>0.71499999999999997</v>
      </c>
      <c r="M61" s="44">
        <v>0.71499999999999997</v>
      </c>
      <c r="N61" s="44">
        <v>0.71499999999999997</v>
      </c>
      <c r="O61" s="44">
        <v>0.71499999999999997</v>
      </c>
      <c r="P61" s="44">
        <v>0.71499999999999997</v>
      </c>
      <c r="Q61" s="44">
        <v>0.71499999999999997</v>
      </c>
      <c r="R61" s="44">
        <v>0.71499999999999997</v>
      </c>
      <c r="S61" s="44">
        <v>0.71499999999999997</v>
      </c>
      <c r="T61" s="44">
        <v>0.71499999999999997</v>
      </c>
      <c r="U61" s="44">
        <v>0.71499999999999997</v>
      </c>
      <c r="V61" s="44">
        <v>0.71499999999999997</v>
      </c>
      <c r="W61" s="44">
        <v>0.71499999999999997</v>
      </c>
      <c r="X61" s="44">
        <v>0.71499999999999997</v>
      </c>
      <c r="Y61" s="44">
        <v>0.71499999999999997</v>
      </c>
      <c r="Z61" s="44">
        <v>0.71499999999999997</v>
      </c>
      <c r="AA61" s="44">
        <v>0.71499999999999997</v>
      </c>
      <c r="AB61" s="44">
        <v>0.71499999999999997</v>
      </c>
      <c r="AC61" s="44">
        <v>0.71499999999999997</v>
      </c>
      <c r="AD61" s="44">
        <v>0.71499999999999997</v>
      </c>
      <c r="AE61" s="44">
        <v>0.71499999999999997</v>
      </c>
      <c r="AF61" s="44">
        <v>0.71499999999999997</v>
      </c>
      <c r="AG61" s="44">
        <v>0.71499999999999997</v>
      </c>
      <c r="AH61" s="44">
        <v>0.71499999999999997</v>
      </c>
      <c r="AI61" s="44">
        <v>0.71499999999999997</v>
      </c>
      <c r="AJ61" s="44">
        <v>0.71499999999999997</v>
      </c>
      <c r="AK61" s="44">
        <v>0.71499999999999997</v>
      </c>
      <c r="AL61" s="44">
        <v>0.71499999999999997</v>
      </c>
      <c r="AM61" s="45">
        <v>0.71499999999999997</v>
      </c>
    </row>
    <row r="62" spans="7:39">
      <c r="G62" s="48" t="s">
        <v>158</v>
      </c>
      <c r="H62" s="44">
        <v>0.71499999999999997</v>
      </c>
      <c r="I62" s="44">
        <v>0.71499999999999997</v>
      </c>
      <c r="J62" s="44">
        <v>0.71499999999999997</v>
      </c>
      <c r="K62" s="44">
        <v>0.71499999999999997</v>
      </c>
      <c r="L62" s="44">
        <v>0.71499999999999997</v>
      </c>
      <c r="M62" s="44">
        <v>0.71499999999999997</v>
      </c>
      <c r="N62" s="44">
        <v>0.71499999999999997</v>
      </c>
      <c r="O62" s="44">
        <v>0.71499999999999997</v>
      </c>
      <c r="P62" s="44">
        <v>0.71499999999999997</v>
      </c>
      <c r="Q62" s="44">
        <v>0.71499999999999997</v>
      </c>
      <c r="R62" s="44">
        <v>0.71499999999999997</v>
      </c>
      <c r="S62" s="44">
        <v>0.71499999999999997</v>
      </c>
      <c r="T62" s="44">
        <v>0.71499999999999997</v>
      </c>
      <c r="U62" s="44">
        <v>0.71499999999999997</v>
      </c>
      <c r="V62" s="44">
        <v>0.71499999999999997</v>
      </c>
      <c r="W62" s="44">
        <v>0.71499999999999997</v>
      </c>
      <c r="X62" s="44">
        <v>0.71499999999999997</v>
      </c>
      <c r="Y62" s="44">
        <v>0.71499999999999997</v>
      </c>
      <c r="Z62" s="44">
        <v>0.71499999999999997</v>
      </c>
      <c r="AA62" s="44">
        <v>0.71499999999999997</v>
      </c>
      <c r="AB62" s="44">
        <v>0.71499999999999997</v>
      </c>
      <c r="AC62" s="44">
        <v>0.71499999999999997</v>
      </c>
      <c r="AD62" s="44">
        <v>0.71499999999999997</v>
      </c>
      <c r="AE62" s="44">
        <v>0.71499999999999997</v>
      </c>
      <c r="AF62" s="44">
        <v>0.71499999999999997</v>
      </c>
      <c r="AG62" s="44">
        <v>0.71499999999999997</v>
      </c>
      <c r="AH62" s="44">
        <v>0.71499999999999997</v>
      </c>
      <c r="AI62" s="44">
        <v>0.71499999999999997</v>
      </c>
      <c r="AJ62" s="44">
        <v>0.71499999999999997</v>
      </c>
      <c r="AK62" s="44">
        <v>0.71499999999999997</v>
      </c>
      <c r="AL62" s="44">
        <v>0.71499999999999997</v>
      </c>
      <c r="AM62" s="45">
        <v>0.71499999999999997</v>
      </c>
    </row>
    <row r="63" spans="7:39">
      <c r="G63" s="48" t="s">
        <v>159</v>
      </c>
      <c r="H63" s="44">
        <v>0.21</v>
      </c>
      <c r="I63" s="44">
        <v>0.21</v>
      </c>
      <c r="J63" s="44">
        <v>0.21</v>
      </c>
      <c r="K63" s="44">
        <v>0.21</v>
      </c>
      <c r="L63" s="44">
        <v>0.21</v>
      </c>
      <c r="M63" s="44">
        <v>0.21</v>
      </c>
      <c r="N63" s="44">
        <v>0.21</v>
      </c>
      <c r="O63" s="44">
        <v>0.21</v>
      </c>
      <c r="P63" s="44">
        <v>0.21</v>
      </c>
      <c r="Q63" s="44">
        <v>0.21</v>
      </c>
      <c r="R63" s="44">
        <v>0.21</v>
      </c>
      <c r="S63" s="44">
        <v>0.21</v>
      </c>
      <c r="T63" s="44">
        <v>0.21</v>
      </c>
      <c r="U63" s="44">
        <v>0.21</v>
      </c>
      <c r="V63" s="44">
        <v>0.21</v>
      </c>
      <c r="W63" s="44">
        <v>0.21</v>
      </c>
      <c r="X63" s="44">
        <v>0.21</v>
      </c>
      <c r="Y63" s="44">
        <v>0.21</v>
      </c>
      <c r="Z63" s="44">
        <v>0.21</v>
      </c>
      <c r="AA63" s="44">
        <v>0.21</v>
      </c>
      <c r="AB63" s="44">
        <v>0.21</v>
      </c>
      <c r="AC63" s="44">
        <v>0.21</v>
      </c>
      <c r="AD63" s="44">
        <v>0.21</v>
      </c>
      <c r="AE63" s="44">
        <v>0.21</v>
      </c>
      <c r="AF63" s="44">
        <v>0.21</v>
      </c>
      <c r="AG63" s="44">
        <v>0.21</v>
      </c>
      <c r="AH63" s="44">
        <v>0.21</v>
      </c>
      <c r="AI63" s="44">
        <v>0.21</v>
      </c>
      <c r="AJ63" s="44">
        <v>0.21</v>
      </c>
      <c r="AK63" s="44">
        <v>0.21</v>
      </c>
      <c r="AL63" s="44">
        <v>0.21</v>
      </c>
      <c r="AM63" s="45">
        <v>0.21</v>
      </c>
    </row>
    <row r="64" spans="7:39">
      <c r="G64" s="48" t="s">
        <v>160</v>
      </c>
      <c r="H64" s="44">
        <v>0.52</v>
      </c>
      <c r="I64" s="44">
        <v>0.52</v>
      </c>
      <c r="J64" s="44">
        <v>0.52</v>
      </c>
      <c r="K64" s="44">
        <v>0.52</v>
      </c>
      <c r="L64" s="44">
        <v>0.52</v>
      </c>
      <c r="M64" s="44">
        <v>0.52</v>
      </c>
      <c r="N64" s="44">
        <v>0.52</v>
      </c>
      <c r="O64" s="44">
        <v>0.52</v>
      </c>
      <c r="P64" s="44">
        <v>0.52</v>
      </c>
      <c r="Q64" s="44">
        <v>0.52</v>
      </c>
      <c r="R64" s="44">
        <v>0.52</v>
      </c>
      <c r="S64" s="44">
        <v>0.52</v>
      </c>
      <c r="T64" s="44">
        <v>0.52</v>
      </c>
      <c r="U64" s="44">
        <v>0.52</v>
      </c>
      <c r="V64" s="44">
        <v>0.52</v>
      </c>
      <c r="W64" s="44">
        <v>0.52</v>
      </c>
      <c r="X64" s="44">
        <v>0.52</v>
      </c>
      <c r="Y64" s="44">
        <v>0.52</v>
      </c>
      <c r="Z64" s="44">
        <v>0.52</v>
      </c>
      <c r="AA64" s="44">
        <v>0.52</v>
      </c>
      <c r="AB64" s="44">
        <v>0.52</v>
      </c>
      <c r="AC64" s="44">
        <v>0.52</v>
      </c>
      <c r="AD64" s="44">
        <v>0.52</v>
      </c>
      <c r="AE64" s="44">
        <v>0.52</v>
      </c>
      <c r="AF64" s="44">
        <v>0.52</v>
      </c>
      <c r="AG64" s="44">
        <v>0.52</v>
      </c>
      <c r="AH64" s="44">
        <v>0.52</v>
      </c>
      <c r="AI64" s="44">
        <v>0.52</v>
      </c>
      <c r="AJ64" s="44">
        <v>0.52</v>
      </c>
      <c r="AK64" s="44">
        <v>0.52</v>
      </c>
      <c r="AL64" s="44">
        <v>0.52</v>
      </c>
      <c r="AM64" s="45">
        <v>0.52</v>
      </c>
    </row>
    <row r="65" spans="2:39">
      <c r="G65" s="48" t="s">
        <v>161</v>
      </c>
      <c r="H65" s="44">
        <v>0.29499999999999998</v>
      </c>
      <c r="I65" s="44">
        <v>0.29863635999999999</v>
      </c>
      <c r="J65" s="44">
        <v>0.30227272999999999</v>
      </c>
      <c r="K65" s="44">
        <v>0.30590908999999999</v>
      </c>
      <c r="L65" s="44">
        <v>0.30954545</v>
      </c>
      <c r="M65" s="44">
        <v>0.31318182</v>
      </c>
      <c r="N65" s="44">
        <v>0.31681818</v>
      </c>
      <c r="O65" s="44">
        <v>0.32045454999999995</v>
      </c>
      <c r="P65" s="44">
        <v>0.32409090999999995</v>
      </c>
      <c r="Q65" s="44">
        <v>0.32772727000000001</v>
      </c>
      <c r="R65" s="44">
        <v>0.33136364000000001</v>
      </c>
      <c r="S65" s="44">
        <v>0.33500000000000002</v>
      </c>
      <c r="T65" s="44">
        <v>0.33700000000000002</v>
      </c>
      <c r="U65" s="44">
        <v>0.33899999999999997</v>
      </c>
      <c r="V65" s="44">
        <v>0.34100000000000003</v>
      </c>
      <c r="W65" s="44">
        <v>0.34299999999999997</v>
      </c>
      <c r="X65" s="44">
        <v>0.34499999999999997</v>
      </c>
      <c r="Y65" s="44">
        <v>0.34700000000000003</v>
      </c>
      <c r="Z65" s="44">
        <v>0.34899999999999998</v>
      </c>
      <c r="AA65" s="44">
        <v>0.35100000000000003</v>
      </c>
      <c r="AB65" s="44">
        <v>0.35299999999999998</v>
      </c>
      <c r="AC65" s="44">
        <v>0.35499999999999998</v>
      </c>
      <c r="AD65" s="44">
        <v>0.35700000000000004</v>
      </c>
      <c r="AE65" s="44">
        <v>0.35899999999999999</v>
      </c>
      <c r="AF65" s="44">
        <v>0.36099999999999999</v>
      </c>
      <c r="AG65" s="44">
        <v>0.36299999999999999</v>
      </c>
      <c r="AH65" s="44">
        <v>0.36499999999999999</v>
      </c>
      <c r="AI65" s="44">
        <v>0.36700000000000005</v>
      </c>
      <c r="AJ65" s="44">
        <v>0.36899999999999999</v>
      </c>
      <c r="AK65" s="44">
        <v>0.371</v>
      </c>
      <c r="AL65" s="44">
        <v>0.373</v>
      </c>
      <c r="AM65" s="45">
        <v>0.375</v>
      </c>
    </row>
    <row r="66" spans="2:39">
      <c r="G66" s="48" t="s">
        <v>162</v>
      </c>
      <c r="H66" s="44">
        <v>0.41</v>
      </c>
      <c r="I66" s="44">
        <v>0.41136364000000003</v>
      </c>
      <c r="J66" s="44">
        <v>0.41272727000000003</v>
      </c>
      <c r="K66" s="44">
        <v>0.41409090999999998</v>
      </c>
      <c r="L66" s="44">
        <v>0.41545454999999998</v>
      </c>
      <c r="M66" s="44">
        <v>0.41681817999999998</v>
      </c>
      <c r="N66" s="44">
        <v>0.41818181999999998</v>
      </c>
      <c r="O66" s="44">
        <v>0.41954545000000004</v>
      </c>
      <c r="P66" s="44">
        <v>0.42090909000000004</v>
      </c>
      <c r="Q66" s="44">
        <v>0.42227272999999999</v>
      </c>
      <c r="R66" s="44">
        <v>0.42363635999999999</v>
      </c>
      <c r="S66" s="44">
        <v>0.42499999999999999</v>
      </c>
      <c r="T66" s="44">
        <v>0.42575000000000002</v>
      </c>
      <c r="U66" s="44">
        <v>0.42649999999999999</v>
      </c>
      <c r="V66" s="44">
        <v>0.42725000000000002</v>
      </c>
      <c r="W66" s="44">
        <v>0.42799999999999999</v>
      </c>
      <c r="X66" s="44">
        <v>0.42875000000000002</v>
      </c>
      <c r="Y66" s="44">
        <v>0.42950000000000005</v>
      </c>
      <c r="Z66" s="44">
        <v>0.43024999999999997</v>
      </c>
      <c r="AA66" s="44">
        <v>0.43099999999999999</v>
      </c>
      <c r="AB66" s="44">
        <v>0.43174999999999997</v>
      </c>
      <c r="AC66" s="44">
        <v>0.4325</v>
      </c>
      <c r="AD66" s="44">
        <v>0.43325000000000002</v>
      </c>
      <c r="AE66" s="44">
        <v>0.434</v>
      </c>
      <c r="AF66" s="44">
        <v>0.43475000000000003</v>
      </c>
      <c r="AG66" s="44">
        <v>0.4355</v>
      </c>
      <c r="AH66" s="44">
        <v>0.43625000000000003</v>
      </c>
      <c r="AI66" s="44">
        <v>0.43700000000000006</v>
      </c>
      <c r="AJ66" s="44">
        <v>0.43774999999999997</v>
      </c>
      <c r="AK66" s="44">
        <v>0.4385</v>
      </c>
      <c r="AL66" s="44">
        <v>0.43924999999999997</v>
      </c>
      <c r="AM66" s="45">
        <v>0.44</v>
      </c>
    </row>
    <row r="67" spans="2:39">
      <c r="G67" s="48" t="s">
        <v>8</v>
      </c>
      <c r="H67" s="44">
        <v>0.92</v>
      </c>
      <c r="I67" s="44">
        <v>0.92</v>
      </c>
      <c r="J67" s="44">
        <v>0.92</v>
      </c>
      <c r="K67" s="44">
        <v>0.92</v>
      </c>
      <c r="L67" s="44">
        <v>0.92</v>
      </c>
      <c r="M67" s="44">
        <v>0.92</v>
      </c>
      <c r="N67" s="44">
        <v>0.92</v>
      </c>
      <c r="O67" s="44">
        <v>0.92</v>
      </c>
      <c r="P67" s="44">
        <v>0.92</v>
      </c>
      <c r="Q67" s="44">
        <v>0.92</v>
      </c>
      <c r="R67" s="44">
        <v>0.92</v>
      </c>
      <c r="S67" s="44">
        <v>0.92</v>
      </c>
      <c r="T67" s="44">
        <v>0.92</v>
      </c>
      <c r="U67" s="44">
        <v>0.92</v>
      </c>
      <c r="V67" s="44">
        <v>0.92</v>
      </c>
      <c r="W67" s="44">
        <v>0.92</v>
      </c>
      <c r="X67" s="44">
        <v>0.92</v>
      </c>
      <c r="Y67" s="44">
        <v>0.92</v>
      </c>
      <c r="Z67" s="44">
        <v>0.92</v>
      </c>
      <c r="AA67" s="44">
        <v>0.92</v>
      </c>
      <c r="AB67" s="44">
        <v>0.92</v>
      </c>
      <c r="AC67" s="44">
        <v>0.92</v>
      </c>
      <c r="AD67" s="44">
        <v>0.92</v>
      </c>
      <c r="AE67" s="44">
        <v>0.92</v>
      </c>
      <c r="AF67" s="44">
        <v>0.92</v>
      </c>
      <c r="AG67" s="44">
        <v>0.92</v>
      </c>
      <c r="AH67" s="44">
        <v>0.92</v>
      </c>
      <c r="AI67" s="44">
        <v>0.92</v>
      </c>
      <c r="AJ67" s="44">
        <v>0.92</v>
      </c>
      <c r="AK67" s="44">
        <v>0.92</v>
      </c>
      <c r="AL67" s="44">
        <v>0.92</v>
      </c>
      <c r="AM67" s="45">
        <v>0.92</v>
      </c>
    </row>
    <row r="68" spans="2:39">
      <c r="G68" s="48" t="s">
        <v>21</v>
      </c>
      <c r="H68" s="44">
        <v>0.85</v>
      </c>
      <c r="I68" s="44">
        <v>0.85</v>
      </c>
      <c r="J68" s="44">
        <v>0.85</v>
      </c>
      <c r="K68" s="44">
        <v>0.85</v>
      </c>
      <c r="L68" s="44">
        <v>0.85</v>
      </c>
      <c r="M68" s="44">
        <v>0.85</v>
      </c>
      <c r="N68" s="44">
        <v>0.85</v>
      </c>
      <c r="O68" s="44">
        <v>0.85</v>
      </c>
      <c r="P68" s="44">
        <v>0.85</v>
      </c>
      <c r="Q68" s="44">
        <v>0.85</v>
      </c>
      <c r="R68" s="44">
        <v>0.85</v>
      </c>
      <c r="S68" s="44">
        <v>0.85</v>
      </c>
      <c r="T68" s="44">
        <v>0.85</v>
      </c>
      <c r="U68" s="44">
        <v>0.85</v>
      </c>
      <c r="V68" s="44">
        <v>0.85</v>
      </c>
      <c r="W68" s="44">
        <v>0.85</v>
      </c>
      <c r="X68" s="44">
        <v>0.85</v>
      </c>
      <c r="Y68" s="44">
        <v>0.85</v>
      </c>
      <c r="Z68" s="44">
        <v>0.85</v>
      </c>
      <c r="AA68" s="44">
        <v>0.85</v>
      </c>
      <c r="AB68" s="44">
        <v>0.85</v>
      </c>
      <c r="AC68" s="44">
        <v>0.85</v>
      </c>
      <c r="AD68" s="44">
        <v>0.85</v>
      </c>
      <c r="AE68" s="44">
        <v>0.85</v>
      </c>
      <c r="AF68" s="44">
        <v>0.85</v>
      </c>
      <c r="AG68" s="44">
        <v>0.85</v>
      </c>
      <c r="AH68" s="44">
        <v>0.85</v>
      </c>
      <c r="AI68" s="44">
        <v>0.85</v>
      </c>
      <c r="AJ68" s="44">
        <v>0.85</v>
      </c>
      <c r="AK68" s="44">
        <v>0.85</v>
      </c>
      <c r="AL68" s="44">
        <v>0.85</v>
      </c>
      <c r="AM68" s="45">
        <v>0.85</v>
      </c>
    </row>
    <row r="69" spans="2:39">
      <c r="G69" s="48" t="s">
        <v>30</v>
      </c>
      <c r="H69" s="44">
        <v>0.56000000000000005</v>
      </c>
      <c r="I69" s="44">
        <v>0.56000000000000005</v>
      </c>
      <c r="J69" s="44">
        <v>0.56000000000000005</v>
      </c>
      <c r="K69" s="44">
        <v>0.56000000000000005</v>
      </c>
      <c r="L69" s="44">
        <v>0.56000000000000005</v>
      </c>
      <c r="M69" s="44">
        <v>0.56000000000000005</v>
      </c>
      <c r="N69" s="44">
        <v>0.56000000000000005</v>
      </c>
      <c r="O69" s="44">
        <v>0.56000000000000005</v>
      </c>
      <c r="P69" s="44">
        <v>0.56000000000000005</v>
      </c>
      <c r="Q69" s="44">
        <v>0.56000000000000005</v>
      </c>
      <c r="R69" s="44">
        <v>0.56000000000000005</v>
      </c>
      <c r="S69" s="44">
        <v>0.56000000000000005</v>
      </c>
      <c r="T69" s="44">
        <v>0.56000000000000005</v>
      </c>
      <c r="U69" s="44">
        <v>0.56000000000000005</v>
      </c>
      <c r="V69" s="44">
        <v>0.56000000000000005</v>
      </c>
      <c r="W69" s="44">
        <v>0.56000000000000005</v>
      </c>
      <c r="X69" s="44">
        <v>0.56000000000000005</v>
      </c>
      <c r="Y69" s="44">
        <v>0.56000000000000005</v>
      </c>
      <c r="Z69" s="44">
        <v>0.56000000000000005</v>
      </c>
      <c r="AA69" s="44">
        <v>0.56000000000000005</v>
      </c>
      <c r="AB69" s="44">
        <v>0.56000000000000005</v>
      </c>
      <c r="AC69" s="44">
        <v>0.56000000000000005</v>
      </c>
      <c r="AD69" s="44">
        <v>0.56000000000000005</v>
      </c>
      <c r="AE69" s="44">
        <v>0.56000000000000005</v>
      </c>
      <c r="AF69" s="44">
        <v>0.56000000000000005</v>
      </c>
      <c r="AG69" s="44">
        <v>0.56000000000000005</v>
      </c>
      <c r="AH69" s="44">
        <v>0.56000000000000005</v>
      </c>
      <c r="AI69" s="44">
        <v>0.56000000000000005</v>
      </c>
      <c r="AJ69" s="44">
        <v>0.56000000000000005</v>
      </c>
      <c r="AK69" s="44">
        <v>0.56000000000000005</v>
      </c>
      <c r="AL69" s="44">
        <v>0.56000000000000005</v>
      </c>
      <c r="AM69" s="45">
        <v>0.56000000000000005</v>
      </c>
    </row>
    <row r="70" spans="2:39" ht="18" thickBot="1">
      <c r="G70" s="49" t="s">
        <v>150</v>
      </c>
      <c r="H70" s="46">
        <v>0.63</v>
      </c>
      <c r="I70" s="46">
        <v>0.63</v>
      </c>
      <c r="J70" s="46">
        <v>0.63</v>
      </c>
      <c r="K70" s="46">
        <v>0.63</v>
      </c>
      <c r="L70" s="46">
        <v>0.63</v>
      </c>
      <c r="M70" s="46">
        <v>0.63</v>
      </c>
      <c r="N70" s="46">
        <v>0.63</v>
      </c>
      <c r="O70" s="46">
        <v>0.63</v>
      </c>
      <c r="P70" s="46">
        <v>0.63</v>
      </c>
      <c r="Q70" s="46">
        <v>0.63</v>
      </c>
      <c r="R70" s="46">
        <v>0.63</v>
      </c>
      <c r="S70" s="46">
        <v>0.63</v>
      </c>
      <c r="T70" s="46">
        <v>0.63</v>
      </c>
      <c r="U70" s="46">
        <v>0.63</v>
      </c>
      <c r="V70" s="46">
        <v>0.63</v>
      </c>
      <c r="W70" s="46">
        <v>0.63</v>
      </c>
      <c r="X70" s="46">
        <v>0.63</v>
      </c>
      <c r="Y70" s="46">
        <v>0.63</v>
      </c>
      <c r="Z70" s="46">
        <v>0.63</v>
      </c>
      <c r="AA70" s="46">
        <v>0.63</v>
      </c>
      <c r="AB70" s="46">
        <v>0.63</v>
      </c>
      <c r="AC70" s="46">
        <v>0.63</v>
      </c>
      <c r="AD70" s="46">
        <v>0.63</v>
      </c>
      <c r="AE70" s="46">
        <v>0.63</v>
      </c>
      <c r="AF70" s="46">
        <v>0.63</v>
      </c>
      <c r="AG70" s="46">
        <v>0.63</v>
      </c>
      <c r="AH70" s="46">
        <v>0.63</v>
      </c>
      <c r="AI70" s="46">
        <v>0.63</v>
      </c>
      <c r="AJ70" s="46">
        <v>0.63</v>
      </c>
      <c r="AK70" s="46">
        <v>0.63</v>
      </c>
      <c r="AL70" s="46">
        <v>0.63</v>
      </c>
      <c r="AM70" s="47">
        <v>0.63</v>
      </c>
    </row>
    <row r="71" spans="2:39" ht="18" thickBot="1"/>
    <row r="72" spans="2:39" ht="18" thickBot="1">
      <c r="B72" s="26"/>
      <c r="C72" s="26"/>
      <c r="D72" s="26"/>
      <c r="E72" s="26"/>
      <c r="F72" s="26"/>
      <c r="G72" s="134" t="s">
        <v>145</v>
      </c>
      <c r="H72" s="134"/>
    </row>
    <row r="73" spans="2:39" ht="18" thickBot="1">
      <c r="D73" s="94"/>
      <c r="E73" s="94"/>
      <c r="F73" s="94"/>
      <c r="G73" s="50" t="s">
        <v>131</v>
      </c>
      <c r="H73" s="51">
        <v>2019</v>
      </c>
      <c r="I73" s="52">
        <v>2020</v>
      </c>
      <c r="J73" s="52">
        <v>2021</v>
      </c>
      <c r="K73" s="52">
        <v>2022</v>
      </c>
      <c r="L73" s="52">
        <v>2023</v>
      </c>
      <c r="M73" s="52">
        <v>2024</v>
      </c>
      <c r="N73" s="52">
        <v>2025</v>
      </c>
      <c r="O73" s="52">
        <v>2026</v>
      </c>
      <c r="P73" s="52">
        <v>2027</v>
      </c>
      <c r="Q73" s="52">
        <v>2028</v>
      </c>
      <c r="R73" s="52">
        <v>2029</v>
      </c>
      <c r="S73" s="52">
        <v>2030</v>
      </c>
      <c r="T73" s="52">
        <v>2031</v>
      </c>
      <c r="U73" s="52">
        <v>2032</v>
      </c>
      <c r="V73" s="52">
        <v>2033</v>
      </c>
      <c r="W73" s="52">
        <v>2034</v>
      </c>
      <c r="X73" s="52">
        <v>2035</v>
      </c>
      <c r="Y73" s="52">
        <v>2036</v>
      </c>
      <c r="Z73" s="52">
        <v>2037</v>
      </c>
      <c r="AA73" s="52">
        <v>2038</v>
      </c>
      <c r="AB73" s="52">
        <v>2039</v>
      </c>
      <c r="AC73" s="52">
        <v>2040</v>
      </c>
      <c r="AD73" s="52">
        <v>2041</v>
      </c>
      <c r="AE73" s="52">
        <v>2042</v>
      </c>
      <c r="AF73" s="52">
        <v>2043</v>
      </c>
      <c r="AG73" s="52">
        <v>2044</v>
      </c>
      <c r="AH73" s="52">
        <v>2045</v>
      </c>
      <c r="AI73" s="52">
        <v>2046</v>
      </c>
      <c r="AJ73" s="52">
        <v>2047</v>
      </c>
      <c r="AK73" s="52">
        <v>2048</v>
      </c>
      <c r="AL73" s="52">
        <v>2049</v>
      </c>
      <c r="AM73" s="53">
        <v>2050</v>
      </c>
    </row>
    <row r="74" spans="2:39">
      <c r="D74" s="94"/>
      <c r="E74" s="94"/>
      <c r="F74" s="94"/>
      <c r="G74" s="48" t="s">
        <v>3</v>
      </c>
      <c r="H74" s="65">
        <v>1086.84691</v>
      </c>
      <c r="I74" s="66">
        <v>1064.5650000000001</v>
      </c>
      <c r="J74" s="66">
        <v>993.27440000000001</v>
      </c>
      <c r="K74" s="66">
        <v>920.65660000000003</v>
      </c>
      <c r="L74" s="66">
        <v>814.67100000000005</v>
      </c>
      <c r="M74" s="66">
        <v>707.23310000000004</v>
      </c>
      <c r="N74" s="66">
        <v>614.50423999999998</v>
      </c>
      <c r="O74" s="66">
        <v>568.07190000000003</v>
      </c>
      <c r="P74" s="66">
        <v>536.05740000000003</v>
      </c>
      <c r="Q74" s="66">
        <v>517.83320000000003</v>
      </c>
      <c r="R74" s="66">
        <v>513.05029999999999</v>
      </c>
      <c r="S74" s="66">
        <v>487.54109999999997</v>
      </c>
      <c r="T74" s="66">
        <v>464.37959999999998</v>
      </c>
      <c r="U74" s="66">
        <v>422.0249</v>
      </c>
      <c r="V74" s="66">
        <v>422.0249</v>
      </c>
      <c r="W74" s="66">
        <v>396.61130000000003</v>
      </c>
      <c r="X74" s="66">
        <v>396.61130000000003</v>
      </c>
      <c r="Y74" s="66">
        <v>396.61130000000003</v>
      </c>
      <c r="Z74" s="66">
        <v>386.41379999999998</v>
      </c>
      <c r="AA74" s="66">
        <v>386.41379999999998</v>
      </c>
      <c r="AB74" s="66">
        <v>386.41379999999998</v>
      </c>
      <c r="AC74" s="66">
        <v>386.41379999999998</v>
      </c>
      <c r="AD74" s="66">
        <v>375.75290000000001</v>
      </c>
      <c r="AE74" s="66">
        <v>375.75290000000001</v>
      </c>
      <c r="AF74" s="66">
        <v>370.81220000000002</v>
      </c>
      <c r="AG74" s="66">
        <v>370.81220000000002</v>
      </c>
      <c r="AH74" s="66">
        <v>370.81220000000002</v>
      </c>
      <c r="AI74" s="66">
        <v>370.81220000000002</v>
      </c>
      <c r="AJ74" s="66">
        <v>370.81220000000002</v>
      </c>
      <c r="AK74" s="66">
        <v>370.81220000000002</v>
      </c>
      <c r="AL74" s="66">
        <v>370.81220000000002</v>
      </c>
      <c r="AM74" s="67">
        <v>370.81220000000002</v>
      </c>
    </row>
    <row r="75" spans="2:39">
      <c r="D75" s="94"/>
      <c r="E75" s="94"/>
      <c r="F75" s="94"/>
      <c r="G75" s="48" t="s">
        <v>143</v>
      </c>
      <c r="H75" s="68">
        <v>63.320291400000002</v>
      </c>
      <c r="I75" s="69">
        <v>63.32029</v>
      </c>
      <c r="J75" s="69">
        <v>63.32029</v>
      </c>
      <c r="K75" s="69">
        <v>63.32029</v>
      </c>
      <c r="L75" s="69">
        <v>63.32029</v>
      </c>
      <c r="M75" s="69">
        <v>63.32029</v>
      </c>
      <c r="N75" s="69">
        <v>63.320290999999997</v>
      </c>
      <c r="O75" s="69">
        <v>63.32029</v>
      </c>
      <c r="P75" s="69">
        <v>63.32029</v>
      </c>
      <c r="Q75" s="69">
        <v>63.32029</v>
      </c>
      <c r="R75" s="69">
        <v>63.32029</v>
      </c>
      <c r="S75" s="69">
        <v>63.32029</v>
      </c>
      <c r="T75" s="69">
        <v>63.32029</v>
      </c>
      <c r="U75" s="69">
        <v>63.32029</v>
      </c>
      <c r="V75" s="69">
        <v>63.32029</v>
      </c>
      <c r="W75" s="69">
        <v>63.32029</v>
      </c>
      <c r="X75" s="69">
        <v>63.32029</v>
      </c>
      <c r="Y75" s="69">
        <v>63.32029</v>
      </c>
      <c r="Z75" s="69">
        <v>63.32029</v>
      </c>
      <c r="AA75" s="69">
        <v>63.32029</v>
      </c>
      <c r="AB75" s="69">
        <v>63.32029</v>
      </c>
      <c r="AC75" s="69">
        <v>63.32029</v>
      </c>
      <c r="AD75" s="69">
        <v>63.32029</v>
      </c>
      <c r="AE75" s="69">
        <v>63.32029</v>
      </c>
      <c r="AF75" s="69">
        <v>63.32029</v>
      </c>
      <c r="AG75" s="69">
        <v>63.32029</v>
      </c>
      <c r="AH75" s="69">
        <v>63.32029</v>
      </c>
      <c r="AI75" s="69">
        <v>63.32029</v>
      </c>
      <c r="AJ75" s="69">
        <v>63.32029</v>
      </c>
      <c r="AK75" s="69">
        <v>63.32029</v>
      </c>
      <c r="AL75" s="69">
        <v>63.32029</v>
      </c>
      <c r="AM75" s="70">
        <v>63.32029</v>
      </c>
    </row>
    <row r="76" spans="2:39">
      <c r="D76" s="94"/>
      <c r="E76" s="94"/>
      <c r="F76" s="94"/>
      <c r="G76" s="48" t="s">
        <v>156</v>
      </c>
      <c r="H76" s="68">
        <v>724.11517600000002</v>
      </c>
      <c r="I76" s="69">
        <v>716.80889999999999</v>
      </c>
      <c r="J76" s="69">
        <v>675.27160000000003</v>
      </c>
      <c r="K76" s="69">
        <v>665.22260000000006</v>
      </c>
      <c r="L76" s="69">
        <v>648.65650000000005</v>
      </c>
      <c r="M76" s="69">
        <v>632.77639999999997</v>
      </c>
      <c r="N76" s="69">
        <v>624.24504000000002</v>
      </c>
      <c r="O76" s="69">
        <v>600.31619999999998</v>
      </c>
      <c r="P76" s="69">
        <v>596.59320000000002</v>
      </c>
      <c r="Q76" s="69">
        <v>588.04999999999995</v>
      </c>
      <c r="R76" s="69">
        <v>573.41079999999999</v>
      </c>
      <c r="S76" s="69">
        <v>573.1585</v>
      </c>
      <c r="T76" s="69">
        <v>570.42179999999996</v>
      </c>
      <c r="U76" s="69">
        <v>570.42179999999996</v>
      </c>
      <c r="V76" s="69">
        <v>569.39250000000004</v>
      </c>
      <c r="W76" s="69">
        <v>569.04219999999998</v>
      </c>
      <c r="X76" s="69">
        <v>568.60850000000005</v>
      </c>
      <c r="Y76" s="69">
        <v>566.69269999999995</v>
      </c>
      <c r="Z76" s="69">
        <v>566.69269999999995</v>
      </c>
      <c r="AA76" s="69">
        <v>563.13620000000003</v>
      </c>
      <c r="AB76" s="69">
        <v>563.13620000000003</v>
      </c>
      <c r="AC76" s="69">
        <v>562.23119999999994</v>
      </c>
      <c r="AD76" s="69">
        <v>550.24760000000003</v>
      </c>
      <c r="AE76" s="69">
        <v>548.22839999999997</v>
      </c>
      <c r="AF76" s="69">
        <v>547.31730000000005</v>
      </c>
      <c r="AG76" s="69">
        <v>547.31730000000005</v>
      </c>
      <c r="AH76" s="69">
        <v>545.97439999999995</v>
      </c>
      <c r="AI76" s="69">
        <v>544.97140000000002</v>
      </c>
      <c r="AJ76" s="69">
        <v>544.97140000000002</v>
      </c>
      <c r="AK76" s="69">
        <v>544.97140000000002</v>
      </c>
      <c r="AL76" s="69">
        <v>544.97140000000002</v>
      </c>
      <c r="AM76" s="70">
        <v>544.97140000000002</v>
      </c>
    </row>
    <row r="77" spans="2:39">
      <c r="D77" s="94"/>
      <c r="E77" s="94"/>
      <c r="F77" s="94"/>
      <c r="G77" s="48" t="s">
        <v>157</v>
      </c>
      <c r="H77" s="68">
        <v>938.03625999999997</v>
      </c>
      <c r="I77" s="69">
        <v>1022.58</v>
      </c>
      <c r="J77" s="69">
        <v>1196.3230000000001</v>
      </c>
      <c r="K77" s="69">
        <v>1346.7819999999999</v>
      </c>
      <c r="L77" s="69">
        <v>1534.5219999999999</v>
      </c>
      <c r="M77" s="69">
        <v>1630.491</v>
      </c>
      <c r="N77" s="69">
        <v>1694.374</v>
      </c>
      <c r="O77" s="69">
        <v>1707.41</v>
      </c>
      <c r="P77" s="69">
        <v>1701.567</v>
      </c>
      <c r="Q77" s="69">
        <v>1698.019</v>
      </c>
      <c r="R77" s="69">
        <v>1690.8209999999999</v>
      </c>
      <c r="S77" s="69">
        <v>1688.8409999999999</v>
      </c>
      <c r="T77" s="69">
        <v>1685.9880000000001</v>
      </c>
      <c r="U77" s="69">
        <v>1681.52</v>
      </c>
      <c r="V77" s="69">
        <v>1680.4469999999999</v>
      </c>
      <c r="W77" s="69">
        <v>1676.864</v>
      </c>
      <c r="X77" s="69">
        <v>1665.318</v>
      </c>
      <c r="Y77" s="69">
        <v>1662.2619999999999</v>
      </c>
      <c r="Z77" s="69">
        <v>1662.2619999999999</v>
      </c>
      <c r="AA77" s="69">
        <v>1651.396</v>
      </c>
      <c r="AB77" s="69">
        <v>1649.242</v>
      </c>
      <c r="AC77" s="69">
        <v>1649.242</v>
      </c>
      <c r="AD77" s="69">
        <v>1648.269</v>
      </c>
      <c r="AE77" s="69">
        <v>1642.133</v>
      </c>
      <c r="AF77" s="69">
        <v>1626.9960000000001</v>
      </c>
      <c r="AG77" s="69">
        <v>1626.9960000000001</v>
      </c>
      <c r="AH77" s="69">
        <v>1623.675</v>
      </c>
      <c r="AI77" s="69">
        <v>1619.6369999999999</v>
      </c>
      <c r="AJ77" s="69">
        <v>1613.6369999999999</v>
      </c>
      <c r="AK77" s="69">
        <v>1613.6369999999999</v>
      </c>
      <c r="AL77" s="69">
        <v>1613.6369999999999</v>
      </c>
      <c r="AM77" s="70">
        <v>1613.6089999999999</v>
      </c>
    </row>
    <row r="78" spans="2:39">
      <c r="D78" s="94"/>
      <c r="E78" s="94"/>
      <c r="F78" s="94"/>
      <c r="G78" s="48"/>
      <c r="H78" s="68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70"/>
    </row>
    <row r="79" spans="2:39">
      <c r="D79" s="94"/>
      <c r="E79" s="94"/>
      <c r="F79" s="94"/>
      <c r="G79" s="48" t="s">
        <v>159</v>
      </c>
      <c r="H79" s="68">
        <v>77.214187999999993</v>
      </c>
      <c r="I79" s="69">
        <v>77.212729999999993</v>
      </c>
      <c r="J79" s="69">
        <v>99.957800000000006</v>
      </c>
      <c r="K79" s="69">
        <v>99.928749999999994</v>
      </c>
      <c r="L79" s="69">
        <v>99.919259999999994</v>
      </c>
      <c r="M79" s="69">
        <v>161.9931</v>
      </c>
      <c r="N79" s="69">
        <v>261.34505999999999</v>
      </c>
      <c r="O79" s="69">
        <v>361.34210000000002</v>
      </c>
      <c r="P79" s="69">
        <v>434.94920000000002</v>
      </c>
      <c r="Q79" s="69">
        <v>496.47840000000002</v>
      </c>
      <c r="R79" s="69">
        <v>554.06569999999999</v>
      </c>
      <c r="S79" s="69">
        <v>611.45540000000005</v>
      </c>
      <c r="T79" s="69">
        <v>669.10310000000004</v>
      </c>
      <c r="U79" s="69">
        <v>756.64329999999995</v>
      </c>
      <c r="V79" s="69">
        <v>786.19680000000005</v>
      </c>
      <c r="W79" s="69">
        <v>842.30370000000005</v>
      </c>
      <c r="X79" s="69">
        <v>880.36779999999999</v>
      </c>
      <c r="Y79" s="69">
        <v>910.76760000000002</v>
      </c>
      <c r="Z79" s="69">
        <v>945.75379999999996</v>
      </c>
      <c r="AA79" s="69">
        <v>984.34360000000004</v>
      </c>
      <c r="AB79" s="69">
        <v>1010.063</v>
      </c>
      <c r="AC79" s="69">
        <v>1033.943</v>
      </c>
      <c r="AD79" s="69">
        <v>1079.9639999999999</v>
      </c>
      <c r="AE79" s="69">
        <v>1109.9670000000001</v>
      </c>
      <c r="AF79" s="69">
        <v>1152.2619999999999</v>
      </c>
      <c r="AG79" s="69">
        <v>1173.0429999999999</v>
      </c>
      <c r="AH79" s="69">
        <v>1197.9760000000001</v>
      </c>
      <c r="AI79" s="69">
        <v>1222.789</v>
      </c>
      <c r="AJ79" s="69">
        <v>1248.3910000000001</v>
      </c>
      <c r="AK79" s="69">
        <v>1267.21</v>
      </c>
      <c r="AL79" s="69">
        <v>1285.5719999999999</v>
      </c>
      <c r="AM79" s="70">
        <v>1303.5170000000001</v>
      </c>
    </row>
    <row r="80" spans="2:39">
      <c r="D80" s="94"/>
      <c r="E80" s="94"/>
      <c r="F80" s="94"/>
      <c r="G80" s="48" t="s">
        <v>160</v>
      </c>
      <c r="H80" s="68">
        <v>3.807188</v>
      </c>
      <c r="I80" s="69">
        <v>3.8057280000000002</v>
      </c>
      <c r="J80" s="69">
        <v>3.8045599999999999</v>
      </c>
      <c r="K80" s="69">
        <v>3.775506</v>
      </c>
      <c r="L80" s="69">
        <v>3.766016</v>
      </c>
      <c r="M80" s="69">
        <v>3.7426560000000002</v>
      </c>
      <c r="N80" s="69">
        <v>3.7390059999999998</v>
      </c>
      <c r="O80" s="69">
        <v>3.7360859999999998</v>
      </c>
      <c r="P80" s="69">
        <v>3.7360859999999998</v>
      </c>
      <c r="Q80" s="69">
        <v>3.7360859999999998</v>
      </c>
      <c r="R80" s="69">
        <v>3.6265860000000001</v>
      </c>
      <c r="S80" s="69">
        <v>3.6265860000000001</v>
      </c>
      <c r="T80" s="69">
        <v>3.6265860000000001</v>
      </c>
      <c r="U80" s="69">
        <v>3.6265860000000001</v>
      </c>
      <c r="V80" s="69">
        <v>3.6265860000000001</v>
      </c>
      <c r="W80" s="69">
        <v>3.6265860000000001</v>
      </c>
      <c r="X80" s="69">
        <v>3.6265860000000001</v>
      </c>
      <c r="Y80" s="69">
        <v>3.6265860000000001</v>
      </c>
      <c r="Z80" s="69">
        <v>3.6265860000000001</v>
      </c>
      <c r="AA80" s="69">
        <v>3.6265860000000001</v>
      </c>
      <c r="AB80" s="69">
        <v>3.6265860000000001</v>
      </c>
      <c r="AC80" s="69">
        <v>3.6265860000000001</v>
      </c>
      <c r="AD80" s="69">
        <v>3.6265860000000001</v>
      </c>
      <c r="AE80" s="69">
        <v>3.6265860000000001</v>
      </c>
      <c r="AF80" s="69">
        <v>3.6265860000000001</v>
      </c>
      <c r="AG80" s="69">
        <v>3.6265860000000001</v>
      </c>
      <c r="AH80" s="69">
        <v>3.6265860000000001</v>
      </c>
      <c r="AI80" s="69">
        <v>3.6265860000000001</v>
      </c>
      <c r="AJ80" s="69">
        <v>3.563806</v>
      </c>
      <c r="AK80" s="69">
        <v>3.563806</v>
      </c>
      <c r="AL80" s="69">
        <v>3.563806</v>
      </c>
      <c r="AM80" s="70">
        <v>3.563806</v>
      </c>
    </row>
    <row r="81" spans="4:39">
      <c r="D81" s="94"/>
      <c r="E81" s="94"/>
      <c r="F81" s="94"/>
      <c r="G81" s="48" t="s">
        <v>161</v>
      </c>
      <c r="H81" s="68">
        <v>308.90618799999999</v>
      </c>
      <c r="I81" s="69">
        <v>308.90469999999999</v>
      </c>
      <c r="J81" s="69">
        <v>310.45749999999998</v>
      </c>
      <c r="K81" s="69">
        <v>310.42840000000001</v>
      </c>
      <c r="L81" s="69">
        <v>310.41890000000001</v>
      </c>
      <c r="M81" s="69">
        <v>310.3956</v>
      </c>
      <c r="N81" s="69">
        <v>310.39190000000002</v>
      </c>
      <c r="O81" s="69">
        <v>310.38900000000001</v>
      </c>
      <c r="P81" s="69">
        <v>310.38900000000001</v>
      </c>
      <c r="Q81" s="69">
        <v>310.38900000000001</v>
      </c>
      <c r="R81" s="69">
        <v>310.27949999999998</v>
      </c>
      <c r="S81" s="69">
        <v>310.27949999999998</v>
      </c>
      <c r="T81" s="69">
        <v>310.27949999999998</v>
      </c>
      <c r="U81" s="69">
        <v>310.27949999999998</v>
      </c>
      <c r="V81" s="69">
        <v>310.27949999999998</v>
      </c>
      <c r="W81" s="69">
        <v>310.27949999999998</v>
      </c>
      <c r="X81" s="69">
        <v>310.27949999999998</v>
      </c>
      <c r="Y81" s="69">
        <v>310.27949999999998</v>
      </c>
      <c r="Z81" s="69">
        <v>310.27949999999998</v>
      </c>
      <c r="AA81" s="69">
        <v>310.27949999999998</v>
      </c>
      <c r="AB81" s="69">
        <v>310.27949999999998</v>
      </c>
      <c r="AC81" s="69">
        <v>310.27949999999998</v>
      </c>
      <c r="AD81" s="69">
        <v>310.27949999999998</v>
      </c>
      <c r="AE81" s="69">
        <v>310.27949999999998</v>
      </c>
      <c r="AF81" s="69">
        <v>310.27949999999998</v>
      </c>
      <c r="AG81" s="69">
        <v>310.27949999999998</v>
      </c>
      <c r="AH81" s="69">
        <v>310.27949999999998</v>
      </c>
      <c r="AI81" s="69">
        <v>310.27949999999998</v>
      </c>
      <c r="AJ81" s="69">
        <v>310.2167</v>
      </c>
      <c r="AK81" s="69">
        <v>310.2167</v>
      </c>
      <c r="AL81" s="69">
        <v>310.2167</v>
      </c>
      <c r="AM81" s="70">
        <v>310.2167</v>
      </c>
    </row>
    <row r="82" spans="4:39">
      <c r="D82" s="94"/>
      <c r="E82" s="94"/>
      <c r="F82" s="94"/>
      <c r="G82" s="48" t="s">
        <v>162</v>
      </c>
      <c r="H82" s="68">
        <v>0</v>
      </c>
      <c r="I82" s="69">
        <v>0</v>
      </c>
      <c r="J82" s="69">
        <v>0</v>
      </c>
      <c r="K82" s="69">
        <v>0</v>
      </c>
      <c r="L82" s="69">
        <v>0</v>
      </c>
      <c r="M82" s="69">
        <v>0</v>
      </c>
      <c r="N82" s="69">
        <v>0</v>
      </c>
      <c r="O82" s="69">
        <v>0</v>
      </c>
      <c r="P82" s="69">
        <v>0</v>
      </c>
      <c r="Q82" s="69">
        <v>0</v>
      </c>
      <c r="R82" s="69">
        <v>0</v>
      </c>
      <c r="S82" s="69">
        <v>0</v>
      </c>
      <c r="T82" s="69">
        <v>0</v>
      </c>
      <c r="U82" s="69">
        <v>0</v>
      </c>
      <c r="V82" s="69">
        <v>0</v>
      </c>
      <c r="W82" s="69">
        <v>0</v>
      </c>
      <c r="X82" s="69">
        <v>0</v>
      </c>
      <c r="Y82" s="69">
        <v>0</v>
      </c>
      <c r="Z82" s="69">
        <v>0</v>
      </c>
      <c r="AA82" s="69">
        <v>0</v>
      </c>
      <c r="AB82" s="69">
        <v>0</v>
      </c>
      <c r="AC82" s="69">
        <v>0</v>
      </c>
      <c r="AD82" s="69">
        <v>0</v>
      </c>
      <c r="AE82" s="69">
        <v>0</v>
      </c>
      <c r="AF82" s="69">
        <v>0</v>
      </c>
      <c r="AG82" s="69">
        <v>0</v>
      </c>
      <c r="AH82" s="69">
        <v>0</v>
      </c>
      <c r="AI82" s="69">
        <v>0</v>
      </c>
      <c r="AJ82" s="69">
        <v>0</v>
      </c>
      <c r="AK82" s="69">
        <v>0</v>
      </c>
      <c r="AL82" s="69">
        <v>0</v>
      </c>
      <c r="AM82" s="70">
        <v>0</v>
      </c>
    </row>
    <row r="83" spans="4:39">
      <c r="D83" s="94"/>
      <c r="E83" s="94"/>
      <c r="F83" s="94"/>
      <c r="G83" s="48" t="s">
        <v>8</v>
      </c>
      <c r="H83" s="68">
        <v>864.42920000000004</v>
      </c>
      <c r="I83" s="69">
        <v>847.83429999999998</v>
      </c>
      <c r="J83" s="69">
        <v>799.99850000000004</v>
      </c>
      <c r="K83" s="69">
        <v>768.80589999999995</v>
      </c>
      <c r="L83" s="69">
        <v>739.17520000000002</v>
      </c>
      <c r="M83" s="69">
        <v>739.17520000000002</v>
      </c>
      <c r="N83" s="69">
        <v>710.93821000000003</v>
      </c>
      <c r="O83" s="69">
        <v>701.14449999999999</v>
      </c>
      <c r="P83" s="69">
        <v>701.14449999999999</v>
      </c>
      <c r="Q83" s="69">
        <v>701.14449999999999</v>
      </c>
      <c r="R83" s="69">
        <v>701.14449999999999</v>
      </c>
      <c r="S83" s="69">
        <v>701.14449999999999</v>
      </c>
      <c r="T83" s="69">
        <v>701.14449999999999</v>
      </c>
      <c r="U83" s="69">
        <v>688.5915</v>
      </c>
      <c r="V83" s="69">
        <v>688.5915</v>
      </c>
      <c r="W83" s="69">
        <v>688.5915</v>
      </c>
      <c r="X83" s="69">
        <v>688.5915</v>
      </c>
      <c r="Y83" s="69">
        <v>688.5915</v>
      </c>
      <c r="Z83" s="69">
        <v>688.5915</v>
      </c>
      <c r="AA83" s="69">
        <v>688.5915</v>
      </c>
      <c r="AB83" s="69">
        <v>688.5915</v>
      </c>
      <c r="AC83" s="69">
        <v>688.5915</v>
      </c>
      <c r="AD83" s="69">
        <v>688.5915</v>
      </c>
      <c r="AE83" s="69">
        <v>688.5915</v>
      </c>
      <c r="AF83" s="69">
        <v>688.5915</v>
      </c>
      <c r="AG83" s="69">
        <v>688.5915</v>
      </c>
      <c r="AH83" s="69">
        <v>688.5915</v>
      </c>
      <c r="AI83" s="69">
        <v>688.5915</v>
      </c>
      <c r="AJ83" s="69">
        <v>688.5915</v>
      </c>
      <c r="AK83" s="69">
        <v>688.5915</v>
      </c>
      <c r="AL83" s="69">
        <v>688.5915</v>
      </c>
      <c r="AM83" s="70">
        <v>688.5915</v>
      </c>
    </row>
    <row r="84" spans="4:39">
      <c r="D84" s="94"/>
      <c r="E84" s="94"/>
      <c r="F84" s="94"/>
      <c r="G84" s="48" t="s">
        <v>21</v>
      </c>
      <c r="H84" s="68">
        <v>15.949187999999999</v>
      </c>
      <c r="I84" s="69">
        <v>15.94773</v>
      </c>
      <c r="J84" s="69">
        <v>15.94656</v>
      </c>
      <c r="K84" s="69">
        <v>15.91751</v>
      </c>
      <c r="L84" s="69">
        <v>15.90802</v>
      </c>
      <c r="M84" s="69">
        <v>15.88466</v>
      </c>
      <c r="N84" s="69">
        <v>15.881005999999999</v>
      </c>
      <c r="O84" s="69">
        <v>15.87809</v>
      </c>
      <c r="P84" s="69">
        <v>15.87809</v>
      </c>
      <c r="Q84" s="69">
        <v>15.87809</v>
      </c>
      <c r="R84" s="69">
        <v>15.76859</v>
      </c>
      <c r="S84" s="69">
        <v>15.76859</v>
      </c>
      <c r="T84" s="69">
        <v>15.76859</v>
      </c>
      <c r="U84" s="69">
        <v>15.76859</v>
      </c>
      <c r="V84" s="69">
        <v>15.76859</v>
      </c>
      <c r="W84" s="69">
        <v>15.76859</v>
      </c>
      <c r="X84" s="69">
        <v>15.76859</v>
      </c>
      <c r="Y84" s="69">
        <v>15.76859</v>
      </c>
      <c r="Z84" s="69">
        <v>15.76859</v>
      </c>
      <c r="AA84" s="69">
        <v>15.76859</v>
      </c>
      <c r="AB84" s="69">
        <v>15.76859</v>
      </c>
      <c r="AC84" s="69">
        <v>15.76859</v>
      </c>
      <c r="AD84" s="69">
        <v>15.76859</v>
      </c>
      <c r="AE84" s="69">
        <v>15.76859</v>
      </c>
      <c r="AF84" s="69">
        <v>15.76859</v>
      </c>
      <c r="AG84" s="69">
        <v>15.76859</v>
      </c>
      <c r="AH84" s="69">
        <v>15.76859</v>
      </c>
      <c r="AI84" s="69">
        <v>15.76859</v>
      </c>
      <c r="AJ84" s="69">
        <v>15.70581</v>
      </c>
      <c r="AK84" s="69">
        <v>15.70581</v>
      </c>
      <c r="AL84" s="69">
        <v>15.70581</v>
      </c>
      <c r="AM84" s="70">
        <v>15.70581</v>
      </c>
    </row>
    <row r="85" spans="4:39">
      <c r="D85" s="94"/>
      <c r="E85" s="94"/>
      <c r="F85" s="94"/>
      <c r="G85" s="48" t="s">
        <v>30</v>
      </c>
      <c r="H85" s="68">
        <v>96.683188000000001</v>
      </c>
      <c r="I85" s="69">
        <v>96.681730000000002</v>
      </c>
      <c r="J85" s="69">
        <v>96.68056</v>
      </c>
      <c r="K85" s="69">
        <v>96.651510000000002</v>
      </c>
      <c r="L85" s="69">
        <v>96.642020000000002</v>
      </c>
      <c r="M85" s="69">
        <v>96.618660000000006</v>
      </c>
      <c r="N85" s="69">
        <v>96.615005999999994</v>
      </c>
      <c r="O85" s="69">
        <v>96.612089999999995</v>
      </c>
      <c r="P85" s="69">
        <v>96.612089999999995</v>
      </c>
      <c r="Q85" s="69">
        <v>96.612089999999995</v>
      </c>
      <c r="R85" s="69">
        <v>96.502589999999998</v>
      </c>
      <c r="S85" s="69">
        <v>96.502589999999998</v>
      </c>
      <c r="T85" s="69">
        <v>96.502589999999998</v>
      </c>
      <c r="U85" s="69">
        <v>96.502589999999998</v>
      </c>
      <c r="V85" s="69">
        <v>96.502589999999998</v>
      </c>
      <c r="W85" s="69">
        <v>96.502589999999998</v>
      </c>
      <c r="X85" s="69">
        <v>96.502589999999998</v>
      </c>
      <c r="Y85" s="69">
        <v>96.502589999999998</v>
      </c>
      <c r="Z85" s="69">
        <v>96.502589999999998</v>
      </c>
      <c r="AA85" s="69">
        <v>96.502589999999998</v>
      </c>
      <c r="AB85" s="69">
        <v>96.502589999999998</v>
      </c>
      <c r="AC85" s="69">
        <v>96.502589999999998</v>
      </c>
      <c r="AD85" s="69">
        <v>96.502589999999998</v>
      </c>
      <c r="AE85" s="69">
        <v>96.502589999999998</v>
      </c>
      <c r="AF85" s="69">
        <v>96.502589999999998</v>
      </c>
      <c r="AG85" s="69">
        <v>96.502589999999998</v>
      </c>
      <c r="AH85" s="69">
        <v>96.502589999999998</v>
      </c>
      <c r="AI85" s="69">
        <v>96.502589999999998</v>
      </c>
      <c r="AJ85" s="69">
        <v>96.439809999999994</v>
      </c>
      <c r="AK85" s="69">
        <v>96.439809999999994</v>
      </c>
      <c r="AL85" s="69">
        <v>96.439809999999994</v>
      </c>
      <c r="AM85" s="70">
        <v>96.439809999999994</v>
      </c>
    </row>
    <row r="86" spans="4:39" ht="18" thickBot="1">
      <c r="D86" s="94"/>
      <c r="E86" s="94"/>
      <c r="F86" s="94"/>
      <c r="G86" s="49" t="s">
        <v>150</v>
      </c>
      <c r="H86" s="68">
        <v>352.40618799999999</v>
      </c>
      <c r="I86" s="69">
        <v>352.40469999999999</v>
      </c>
      <c r="J86" s="69">
        <v>352.40359999999998</v>
      </c>
      <c r="K86" s="69">
        <v>352.37450000000001</v>
      </c>
      <c r="L86" s="69">
        <v>352.36500000000001</v>
      </c>
      <c r="M86" s="69">
        <v>352.3417</v>
      </c>
      <c r="N86" s="69">
        <v>352.33801</v>
      </c>
      <c r="O86" s="69">
        <v>352.33510000000001</v>
      </c>
      <c r="P86" s="69">
        <v>352.33510000000001</v>
      </c>
      <c r="Q86" s="69">
        <v>352.33510000000001</v>
      </c>
      <c r="R86" s="69">
        <v>352.22559999999999</v>
      </c>
      <c r="S86" s="69">
        <v>352.22559999999999</v>
      </c>
      <c r="T86" s="69">
        <v>352.22559999999999</v>
      </c>
      <c r="U86" s="69">
        <v>352.22559999999999</v>
      </c>
      <c r="V86" s="69">
        <v>352.22559999999999</v>
      </c>
      <c r="W86" s="69">
        <v>352.22559999999999</v>
      </c>
      <c r="X86" s="69">
        <v>352.22559999999999</v>
      </c>
      <c r="Y86" s="69">
        <v>352.22559999999999</v>
      </c>
      <c r="Z86" s="69">
        <v>352.22559999999999</v>
      </c>
      <c r="AA86" s="69">
        <v>352.22559999999999</v>
      </c>
      <c r="AB86" s="69">
        <v>352.22559999999999</v>
      </c>
      <c r="AC86" s="69">
        <v>352.22559999999999</v>
      </c>
      <c r="AD86" s="69">
        <v>352.22559999999999</v>
      </c>
      <c r="AE86" s="69">
        <v>352.22559999999999</v>
      </c>
      <c r="AF86" s="69">
        <v>352.22559999999999</v>
      </c>
      <c r="AG86" s="69">
        <v>352.22559999999999</v>
      </c>
      <c r="AH86" s="69">
        <v>352.22559999999999</v>
      </c>
      <c r="AI86" s="69">
        <v>352.22559999999999</v>
      </c>
      <c r="AJ86" s="69">
        <v>352.1628</v>
      </c>
      <c r="AK86" s="69">
        <v>352.1628</v>
      </c>
      <c r="AL86" s="69">
        <v>352.1628</v>
      </c>
      <c r="AM86" s="70">
        <v>352.1628</v>
      </c>
    </row>
    <row r="87" spans="4:39">
      <c r="D87" s="94"/>
      <c r="E87" s="94"/>
      <c r="F87" s="94"/>
      <c r="G87" s="48" t="s">
        <v>142</v>
      </c>
      <c r="H87" s="68">
        <v>47.147851080000002</v>
      </c>
      <c r="I87" s="69">
        <v>47.13823</v>
      </c>
      <c r="J87" s="69">
        <v>47.138339999999999</v>
      </c>
      <c r="K87" s="69">
        <v>47.138489999999997</v>
      </c>
      <c r="L87" s="69">
        <v>47.138219999999997</v>
      </c>
      <c r="M87" s="69">
        <v>47.129460000000002</v>
      </c>
      <c r="N87" s="69">
        <v>47.129480999999998</v>
      </c>
      <c r="O87" s="69">
        <v>47.129469999999998</v>
      </c>
      <c r="P87" s="69">
        <v>47.129669999999997</v>
      </c>
      <c r="Q87" s="69">
        <v>47.129530000000003</v>
      </c>
      <c r="R87" s="69">
        <v>47.129519999999999</v>
      </c>
      <c r="S87" s="69">
        <v>47.129460000000002</v>
      </c>
      <c r="T87" s="69">
        <v>47.129480000000001</v>
      </c>
      <c r="U87" s="69">
        <v>47.129730000000002</v>
      </c>
      <c r="V87" s="69">
        <v>47.129779999999997</v>
      </c>
      <c r="W87" s="69">
        <v>47.129519999999999</v>
      </c>
      <c r="X87" s="69">
        <v>47.129510000000003</v>
      </c>
      <c r="Y87" s="69">
        <v>47.129750000000001</v>
      </c>
      <c r="Z87" s="69">
        <v>47.129689999999997</v>
      </c>
      <c r="AA87" s="69">
        <v>47.129770000000001</v>
      </c>
      <c r="AB87" s="69">
        <v>47.129750000000001</v>
      </c>
      <c r="AC87" s="69">
        <v>47.129739999999998</v>
      </c>
      <c r="AD87" s="69">
        <v>47.129840000000002</v>
      </c>
      <c r="AE87" s="69">
        <v>47.129950000000001</v>
      </c>
      <c r="AF87" s="69">
        <v>47.130020000000002</v>
      </c>
      <c r="AG87" s="69">
        <v>47.130020000000002</v>
      </c>
      <c r="AH87" s="69">
        <v>47.12988</v>
      </c>
      <c r="AI87" s="69">
        <v>47.12988</v>
      </c>
      <c r="AJ87" s="69">
        <v>47.129820000000002</v>
      </c>
      <c r="AK87" s="69">
        <v>47.129820000000002</v>
      </c>
      <c r="AL87" s="69">
        <v>47.129820000000002</v>
      </c>
      <c r="AM87" s="70">
        <v>47.12979</v>
      </c>
    </row>
    <row r="88" spans="4:39">
      <c r="D88" s="94"/>
      <c r="E88" s="94"/>
      <c r="F88" s="94"/>
      <c r="G88" s="48" t="s">
        <v>38</v>
      </c>
      <c r="H88" s="62">
        <v>4578.8618159999996</v>
      </c>
      <c r="I88" s="61">
        <v>4617.2039999999997</v>
      </c>
      <c r="J88" s="61">
        <v>4654.576</v>
      </c>
      <c r="K88" s="61">
        <v>4691.0020000000004</v>
      </c>
      <c r="L88" s="61">
        <v>4726.5020000000004</v>
      </c>
      <c r="M88" s="61">
        <v>4761.1019999999999</v>
      </c>
      <c r="N88" s="61">
        <v>4794.8212999999996</v>
      </c>
      <c r="O88" s="61">
        <v>4827.6850000000004</v>
      </c>
      <c r="P88" s="61">
        <v>4859.7110000000002</v>
      </c>
      <c r="Q88" s="61">
        <v>4890.9250000000002</v>
      </c>
      <c r="R88" s="61">
        <v>4921.3450000000003</v>
      </c>
      <c r="S88" s="61">
        <v>4950.9930000000004</v>
      </c>
      <c r="T88" s="61">
        <v>4979.8900000000003</v>
      </c>
      <c r="U88" s="61">
        <v>5008.0550000000003</v>
      </c>
      <c r="V88" s="61">
        <v>5035.5060000000003</v>
      </c>
      <c r="W88" s="61">
        <v>5062.2659999999996</v>
      </c>
      <c r="X88" s="61">
        <v>5088.3500000000004</v>
      </c>
      <c r="Y88" s="61">
        <v>5113.7780000000002</v>
      </c>
      <c r="Z88" s="61">
        <v>5138.567</v>
      </c>
      <c r="AA88" s="61">
        <v>5162.7340000000004</v>
      </c>
      <c r="AB88" s="61">
        <v>5186.2979999999998</v>
      </c>
      <c r="AC88" s="61">
        <v>5209.2730000000001</v>
      </c>
      <c r="AD88" s="61">
        <v>5231.6779999999999</v>
      </c>
      <c r="AE88" s="61">
        <v>5253.5249999999996</v>
      </c>
      <c r="AF88" s="61">
        <v>5274.8320000000003</v>
      </c>
      <c r="AG88" s="61">
        <v>5295.6120000000001</v>
      </c>
      <c r="AH88" s="61">
        <v>5315.8819999999996</v>
      </c>
      <c r="AI88" s="61">
        <v>5335.6540000000005</v>
      </c>
      <c r="AJ88" s="61">
        <v>5354.9430000000002</v>
      </c>
      <c r="AK88" s="61">
        <v>5373.7619999999997</v>
      </c>
      <c r="AL88" s="61">
        <v>5392.1229999999996</v>
      </c>
      <c r="AM88" s="63">
        <v>5410.0410000000002</v>
      </c>
    </row>
    <row r="89" spans="4:39">
      <c r="G89" s="48" t="s">
        <v>166</v>
      </c>
      <c r="H89" s="62">
        <v>854.96612800000003</v>
      </c>
      <c r="I89" s="61">
        <v>854.95740000000001</v>
      </c>
      <c r="J89" s="61">
        <v>879.25049999999999</v>
      </c>
      <c r="K89" s="61">
        <v>879.07619999999997</v>
      </c>
      <c r="L89" s="61">
        <v>879.01919999999996</v>
      </c>
      <c r="M89" s="61">
        <v>940.97630000000004</v>
      </c>
      <c r="N89" s="61">
        <v>1040.31</v>
      </c>
      <c r="O89" s="61">
        <v>1140.2919999999999</v>
      </c>
      <c r="P89" s="61">
        <v>1213.9000000000001</v>
      </c>
      <c r="Q89" s="61">
        <v>1275.4290000000001</v>
      </c>
      <c r="R89" s="61">
        <v>1332.4690000000001</v>
      </c>
      <c r="S89" s="61">
        <v>1389.8579999999999</v>
      </c>
      <c r="T89" s="61">
        <v>1447.5060000000001</v>
      </c>
      <c r="U89" s="61">
        <v>1535.046</v>
      </c>
      <c r="V89" s="61">
        <v>1564.6</v>
      </c>
      <c r="W89" s="61">
        <v>1620.7059999999999</v>
      </c>
      <c r="X89" s="61">
        <v>1658.771</v>
      </c>
      <c r="Y89" s="61">
        <v>1689.17</v>
      </c>
      <c r="Z89" s="61">
        <v>1724.1569999999999</v>
      </c>
      <c r="AA89" s="61">
        <v>1762.7460000000001</v>
      </c>
      <c r="AB89" s="61">
        <v>1788.4649999999999</v>
      </c>
      <c r="AC89" s="61">
        <v>1812.345</v>
      </c>
      <c r="AD89" s="61">
        <v>1858.367</v>
      </c>
      <c r="AE89" s="61">
        <v>1888.37</v>
      </c>
      <c r="AF89" s="61">
        <v>1930.665</v>
      </c>
      <c r="AG89" s="61">
        <v>1951.4449999999999</v>
      </c>
      <c r="AH89" s="61">
        <v>1976.3789999999999</v>
      </c>
      <c r="AI89" s="61">
        <v>2001.192</v>
      </c>
      <c r="AJ89" s="61">
        <v>2026.48</v>
      </c>
      <c r="AK89" s="61">
        <v>2045.299</v>
      </c>
      <c r="AL89" s="61">
        <v>2063.66</v>
      </c>
      <c r="AM89" s="63">
        <v>2081.6060000000002</v>
      </c>
    </row>
    <row r="90" spans="4:39" ht="18" thickBot="1">
      <c r="G90" s="49" t="s">
        <v>167</v>
      </c>
      <c r="H90" s="64">
        <v>17.845005319999999</v>
      </c>
      <c r="I90" s="54">
        <v>17.374980000000001</v>
      </c>
      <c r="J90" s="54">
        <v>17.006119999999999</v>
      </c>
      <c r="K90" s="54">
        <v>16.339200000000002</v>
      </c>
      <c r="L90" s="54">
        <v>15.64203</v>
      </c>
      <c r="M90" s="54">
        <v>16.307690000000001</v>
      </c>
      <c r="N90" s="54">
        <v>17.692056999999998</v>
      </c>
      <c r="O90" s="54">
        <v>19.187719999999999</v>
      </c>
      <c r="P90" s="54">
        <v>20.31682</v>
      </c>
      <c r="Q90" s="54">
        <v>21.235679999999999</v>
      </c>
      <c r="R90" s="54">
        <v>22.073589999999999</v>
      </c>
      <c r="S90" s="54">
        <v>22.911770000000001</v>
      </c>
      <c r="T90" s="54">
        <v>23.74896</v>
      </c>
      <c r="U90" s="54">
        <v>25.069369999999999</v>
      </c>
      <c r="V90" s="54">
        <v>25.43797</v>
      </c>
      <c r="W90" s="54">
        <v>26.236039999999999</v>
      </c>
      <c r="X90" s="54">
        <v>26.739319999999999</v>
      </c>
      <c r="Y90" s="54">
        <v>27.118200000000002</v>
      </c>
      <c r="Z90" s="54">
        <v>27.570160000000001</v>
      </c>
      <c r="AA90" s="54">
        <v>28.078720000000001</v>
      </c>
      <c r="AB90" s="54">
        <v>28.38186</v>
      </c>
      <c r="AC90" s="54">
        <v>28.65634</v>
      </c>
      <c r="AD90" s="54">
        <v>29.280290000000001</v>
      </c>
      <c r="AE90" s="54">
        <v>29.650950000000002</v>
      </c>
      <c r="AF90" s="54">
        <v>30.213989999999999</v>
      </c>
      <c r="AG90" s="54">
        <v>30.440200000000001</v>
      </c>
      <c r="AH90" s="54">
        <v>30.731950000000001</v>
      </c>
      <c r="AI90" s="54">
        <v>31.022410000000001</v>
      </c>
      <c r="AJ90" s="54">
        <v>31.320779999999999</v>
      </c>
      <c r="AK90" s="54">
        <v>31.519960000000001</v>
      </c>
      <c r="AL90" s="54">
        <v>31.713190000000001</v>
      </c>
      <c r="AM90" s="55">
        <v>31.901129999999998</v>
      </c>
    </row>
    <row r="91" spans="4:39" ht="18" thickBot="1">
      <c r="G91" s="94"/>
      <c r="H91" s="94"/>
      <c r="I91" s="94"/>
      <c r="J91" s="94"/>
      <c r="K91" s="94"/>
    </row>
    <row r="92" spans="4:39" ht="18" thickBot="1">
      <c r="G92" s="135" t="s">
        <v>181</v>
      </c>
      <c r="H92" s="136"/>
    </row>
    <row r="93" spans="4:39" ht="18" thickBot="1">
      <c r="G93" s="50" t="s">
        <v>131</v>
      </c>
      <c r="H93" s="51">
        <v>2019</v>
      </c>
      <c r="I93" s="52">
        <v>2020</v>
      </c>
      <c r="J93" s="52">
        <v>2021</v>
      </c>
      <c r="K93" s="52">
        <v>2022</v>
      </c>
      <c r="L93" s="52">
        <v>2023</v>
      </c>
      <c r="M93" s="52">
        <v>2024</v>
      </c>
      <c r="N93" s="52">
        <v>2025</v>
      </c>
      <c r="O93" s="52">
        <v>2026</v>
      </c>
      <c r="P93" s="52">
        <v>2027</v>
      </c>
      <c r="Q93" s="52">
        <v>2028</v>
      </c>
      <c r="R93" s="52">
        <v>2029</v>
      </c>
      <c r="S93" s="52">
        <v>2030</v>
      </c>
      <c r="T93" s="52">
        <v>2031</v>
      </c>
      <c r="U93" s="52">
        <v>2032</v>
      </c>
      <c r="V93" s="52">
        <v>2033</v>
      </c>
      <c r="W93" s="52">
        <v>2034</v>
      </c>
      <c r="X93" s="52">
        <v>2035</v>
      </c>
      <c r="Y93" s="52">
        <v>2036</v>
      </c>
      <c r="Z93" s="52">
        <v>2037</v>
      </c>
      <c r="AA93" s="52">
        <v>2038</v>
      </c>
      <c r="AB93" s="52">
        <v>2039</v>
      </c>
      <c r="AC93" s="52">
        <v>2040</v>
      </c>
      <c r="AD93" s="52">
        <v>2041</v>
      </c>
      <c r="AE93" s="52">
        <v>2042</v>
      </c>
      <c r="AF93" s="52">
        <v>2043</v>
      </c>
      <c r="AG93" s="52">
        <v>2044</v>
      </c>
      <c r="AH93" s="52">
        <v>2045</v>
      </c>
      <c r="AI93" s="52">
        <v>2046</v>
      </c>
      <c r="AJ93" s="52">
        <v>2047</v>
      </c>
      <c r="AK93" s="52">
        <v>2048</v>
      </c>
      <c r="AL93" s="52">
        <v>2049</v>
      </c>
      <c r="AM93" s="53">
        <v>2050</v>
      </c>
    </row>
    <row r="94" spans="4:39">
      <c r="G94" s="48" t="s">
        <v>3</v>
      </c>
      <c r="H94" s="65">
        <v>1086.84691</v>
      </c>
      <c r="I94" s="66">
        <v>1064.5650000000001</v>
      </c>
      <c r="J94" s="66">
        <v>993.27440000000001</v>
      </c>
      <c r="K94" s="66">
        <v>920.65660000000003</v>
      </c>
      <c r="L94" s="66">
        <v>814.67100000000005</v>
      </c>
      <c r="M94" s="66">
        <v>707.23310000000004</v>
      </c>
      <c r="N94" s="66">
        <v>614.50423999999998</v>
      </c>
      <c r="O94" s="66">
        <v>568.07190000000003</v>
      </c>
      <c r="P94" s="66">
        <v>536.05740000000003</v>
      </c>
      <c r="Q94" s="66">
        <v>517.83320000000003</v>
      </c>
      <c r="R94" s="66">
        <v>513.05029999999999</v>
      </c>
      <c r="S94" s="66">
        <v>487.54109999999997</v>
      </c>
      <c r="T94" s="66">
        <v>464.37959999999998</v>
      </c>
      <c r="U94" s="66">
        <v>422.0249</v>
      </c>
      <c r="V94" s="66">
        <v>422.0249</v>
      </c>
      <c r="W94" s="66">
        <v>396.61130000000003</v>
      </c>
      <c r="X94" s="66">
        <v>396.61130000000003</v>
      </c>
      <c r="Y94" s="66">
        <v>396.61130000000003</v>
      </c>
      <c r="Z94" s="66">
        <v>386.41379999999998</v>
      </c>
      <c r="AA94" s="66">
        <v>386.41379999999998</v>
      </c>
      <c r="AB94" s="66">
        <v>386.41379999999998</v>
      </c>
      <c r="AC94" s="66">
        <v>386.41379999999998</v>
      </c>
      <c r="AD94" s="66">
        <v>375.75290000000001</v>
      </c>
      <c r="AE94" s="66">
        <v>375.75290000000001</v>
      </c>
      <c r="AF94" s="66">
        <v>370.81220000000002</v>
      </c>
      <c r="AG94" s="66">
        <v>370.81220000000002</v>
      </c>
      <c r="AH94" s="66">
        <v>370.81220000000002</v>
      </c>
      <c r="AI94" s="66">
        <v>370.81220000000002</v>
      </c>
      <c r="AJ94" s="66">
        <v>370.81220000000002</v>
      </c>
      <c r="AK94" s="66">
        <v>370.81220000000002</v>
      </c>
      <c r="AL94" s="66">
        <v>370.81220000000002</v>
      </c>
      <c r="AM94" s="67">
        <v>370.81220000000002</v>
      </c>
    </row>
    <row r="95" spans="4:39">
      <c r="G95" s="48"/>
      <c r="H95" s="150">
        <v>14.112301077025515</v>
      </c>
      <c r="I95" s="150">
        <v>14.112301077025515</v>
      </c>
      <c r="J95" s="150">
        <v>14.112301077025515</v>
      </c>
      <c r="K95" s="150">
        <v>14.112301077025515</v>
      </c>
      <c r="L95" s="150">
        <v>14.112301077025515</v>
      </c>
      <c r="M95" s="150">
        <v>14.112301077025515</v>
      </c>
      <c r="N95" s="150">
        <v>14.112301077025515</v>
      </c>
      <c r="O95" s="150">
        <v>14.112301077025515</v>
      </c>
      <c r="P95" s="150">
        <v>14.112301077025515</v>
      </c>
      <c r="Q95" s="150">
        <v>14.112301077025515</v>
      </c>
      <c r="R95" s="150">
        <v>14.112301077025515</v>
      </c>
      <c r="S95" s="150">
        <v>14.112301077025515</v>
      </c>
      <c r="T95" s="150">
        <v>14.112301077025515</v>
      </c>
      <c r="U95" s="150">
        <v>14.112301077025515</v>
      </c>
      <c r="V95" s="150">
        <v>14.112301077025515</v>
      </c>
      <c r="W95" s="150">
        <v>14.112301077025515</v>
      </c>
      <c r="X95" s="150">
        <v>14.112301077025515</v>
      </c>
      <c r="Y95" s="150">
        <v>14.112301077025515</v>
      </c>
      <c r="Z95" s="150">
        <v>14.112301077025515</v>
      </c>
      <c r="AA95" s="150">
        <v>14.112301077025515</v>
      </c>
      <c r="AB95" s="150">
        <v>14.112301077025515</v>
      </c>
      <c r="AC95" s="150">
        <v>14.112301077025515</v>
      </c>
      <c r="AD95" s="150">
        <v>14.112301077025515</v>
      </c>
      <c r="AE95" s="150">
        <v>14.112301077025515</v>
      </c>
      <c r="AF95" s="150">
        <v>14.112301077025515</v>
      </c>
      <c r="AG95" s="150">
        <v>14.112301077025515</v>
      </c>
      <c r="AH95" s="150">
        <v>14.112301077025515</v>
      </c>
      <c r="AI95" s="150">
        <v>14.112301077025515</v>
      </c>
      <c r="AJ95" s="150">
        <v>14.112301077025515</v>
      </c>
      <c r="AK95" s="150">
        <v>14.112301077025515</v>
      </c>
      <c r="AL95" s="150">
        <v>14.112301077025515</v>
      </c>
      <c r="AM95" s="150">
        <v>14.112301077025515</v>
      </c>
    </row>
    <row r="96" spans="4:39">
      <c r="G96" s="48" t="s">
        <v>156</v>
      </c>
      <c r="H96" s="68">
        <v>472.12309479999999</v>
      </c>
      <c r="I96" s="69">
        <v>467.35939999999999</v>
      </c>
      <c r="J96" s="69">
        <v>440.27710000000002</v>
      </c>
      <c r="K96" s="69">
        <v>433.7251</v>
      </c>
      <c r="L96" s="69">
        <v>422.92410000000001</v>
      </c>
      <c r="M96" s="69">
        <v>412.5702</v>
      </c>
      <c r="N96" s="69">
        <v>407.00776000000002</v>
      </c>
      <c r="O96" s="69">
        <v>391.40620000000001</v>
      </c>
      <c r="P96" s="69">
        <v>388.97879999999998</v>
      </c>
      <c r="Q96" s="69">
        <v>383.40859999999998</v>
      </c>
      <c r="R96" s="69">
        <v>373.86380000000003</v>
      </c>
      <c r="S96" s="69">
        <v>373.69929999999999</v>
      </c>
      <c r="T96" s="69">
        <v>371.91500000000002</v>
      </c>
      <c r="U96" s="69">
        <v>371.91500000000002</v>
      </c>
      <c r="V96" s="69">
        <v>371.2439</v>
      </c>
      <c r="W96" s="69">
        <v>371.01549999999997</v>
      </c>
      <c r="X96" s="69">
        <v>370.7328</v>
      </c>
      <c r="Y96" s="69">
        <v>369.4837</v>
      </c>
      <c r="Z96" s="69">
        <v>369.4837</v>
      </c>
      <c r="AA96" s="69">
        <v>367.16480000000001</v>
      </c>
      <c r="AB96" s="69">
        <v>367.16480000000001</v>
      </c>
      <c r="AC96" s="69">
        <v>366.57479999999998</v>
      </c>
      <c r="AD96" s="69">
        <v>358.76139999999998</v>
      </c>
      <c r="AE96" s="69">
        <v>357.44490000000002</v>
      </c>
      <c r="AF96" s="69">
        <v>356.85090000000002</v>
      </c>
      <c r="AG96" s="69">
        <v>356.85090000000002</v>
      </c>
      <c r="AH96" s="69">
        <v>355.9753</v>
      </c>
      <c r="AI96" s="69">
        <v>355.32139999999998</v>
      </c>
      <c r="AJ96" s="69">
        <v>355.32139999999998</v>
      </c>
      <c r="AK96" s="69">
        <v>355.32139999999998</v>
      </c>
      <c r="AL96" s="69">
        <v>355.32139999999998</v>
      </c>
      <c r="AM96" s="70">
        <v>355.32139999999998</v>
      </c>
    </row>
    <row r="97" spans="6:39">
      <c r="G97" s="48" t="s">
        <v>157</v>
      </c>
      <c r="H97" s="68">
        <v>413.67399069999999</v>
      </c>
      <c r="I97" s="69">
        <v>450.95780000000002</v>
      </c>
      <c r="J97" s="69">
        <v>527.57830000000001</v>
      </c>
      <c r="K97" s="69">
        <v>593.93089999999995</v>
      </c>
      <c r="L97" s="69">
        <v>676.7242</v>
      </c>
      <c r="M97" s="69">
        <v>719.04639999999995</v>
      </c>
      <c r="N97" s="69">
        <v>747.21894999999995</v>
      </c>
      <c r="O97" s="69">
        <v>752.96770000000004</v>
      </c>
      <c r="P97" s="69">
        <v>750.39089999999999</v>
      </c>
      <c r="Q97" s="69">
        <v>748.82619999999997</v>
      </c>
      <c r="R97" s="69">
        <v>745.65200000000004</v>
      </c>
      <c r="S97" s="69">
        <v>744.77890000000002</v>
      </c>
      <c r="T97" s="69">
        <v>743.52070000000003</v>
      </c>
      <c r="U97" s="69">
        <v>741.55050000000006</v>
      </c>
      <c r="V97" s="69">
        <v>741.07719999999995</v>
      </c>
      <c r="W97" s="69">
        <v>739.49720000000002</v>
      </c>
      <c r="X97" s="69">
        <v>734.40520000000004</v>
      </c>
      <c r="Y97" s="69">
        <v>733.05769999999995</v>
      </c>
      <c r="Z97" s="69">
        <v>733.05769999999995</v>
      </c>
      <c r="AA97" s="69">
        <v>728.26580000000001</v>
      </c>
      <c r="AB97" s="69">
        <v>727.31550000000004</v>
      </c>
      <c r="AC97" s="69">
        <v>727.31550000000004</v>
      </c>
      <c r="AD97" s="69">
        <v>726.88670000000002</v>
      </c>
      <c r="AE97" s="69">
        <v>724.18060000000003</v>
      </c>
      <c r="AF97" s="69">
        <v>717.505</v>
      </c>
      <c r="AG97" s="69">
        <v>717.505</v>
      </c>
      <c r="AH97" s="69">
        <v>716.04089999999997</v>
      </c>
      <c r="AI97" s="69">
        <v>714.26</v>
      </c>
      <c r="AJ97" s="69">
        <v>711.61410000000001</v>
      </c>
      <c r="AK97" s="69">
        <v>711.61410000000001</v>
      </c>
      <c r="AL97" s="69">
        <v>711.61410000000001</v>
      </c>
      <c r="AM97" s="70">
        <v>711.60170000000005</v>
      </c>
    </row>
    <row r="98" spans="6:39">
      <c r="G98" s="48"/>
      <c r="H98" s="68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70"/>
    </row>
    <row r="99" spans="6:39">
      <c r="G99" s="48" t="s">
        <v>159</v>
      </c>
      <c r="H99" s="68">
        <v>3.47463846</v>
      </c>
      <c r="I99" s="69">
        <v>3.4745729999999999</v>
      </c>
      <c r="J99" s="69">
        <v>4.4981010000000001</v>
      </c>
      <c r="K99" s="69">
        <v>4.4967940000000004</v>
      </c>
      <c r="L99" s="69">
        <v>4.4963670000000002</v>
      </c>
      <c r="M99" s="69">
        <v>7.2896910000000004</v>
      </c>
      <c r="N99" s="69">
        <v>11.760528000000001</v>
      </c>
      <c r="O99" s="69">
        <v>16.260400000000001</v>
      </c>
      <c r="P99" s="69">
        <v>19.572710000000001</v>
      </c>
      <c r="Q99" s="69">
        <v>22.341529999999999</v>
      </c>
      <c r="R99" s="69">
        <v>24.932960000000001</v>
      </c>
      <c r="S99" s="69">
        <v>27.51549</v>
      </c>
      <c r="T99" s="69">
        <v>30.109639999999999</v>
      </c>
      <c r="U99" s="69">
        <v>34.048949999999998</v>
      </c>
      <c r="V99" s="69">
        <v>35.37885</v>
      </c>
      <c r="W99" s="69">
        <v>37.903660000000002</v>
      </c>
      <c r="X99" s="69">
        <v>39.616549999999997</v>
      </c>
      <c r="Y99" s="69">
        <v>40.984540000000003</v>
      </c>
      <c r="Z99" s="69">
        <v>42.558920000000001</v>
      </c>
      <c r="AA99" s="69">
        <v>44.295459999999999</v>
      </c>
      <c r="AB99" s="69">
        <v>45.452820000000003</v>
      </c>
      <c r="AC99" s="69">
        <v>46.527419999999999</v>
      </c>
      <c r="AD99" s="69">
        <v>48.598370000000003</v>
      </c>
      <c r="AE99" s="69">
        <v>49.948509999999999</v>
      </c>
      <c r="AF99" s="69">
        <v>51.85181</v>
      </c>
      <c r="AG99" s="69">
        <v>52.786920000000002</v>
      </c>
      <c r="AH99" s="69">
        <v>53.908909999999999</v>
      </c>
      <c r="AI99" s="69">
        <v>55.025509999999997</v>
      </c>
      <c r="AJ99" s="69">
        <v>56.177610000000001</v>
      </c>
      <c r="AK99" s="69">
        <v>57.024459999999998</v>
      </c>
      <c r="AL99" s="69">
        <v>57.850720000000003</v>
      </c>
      <c r="AM99" s="70">
        <v>58.658270000000002</v>
      </c>
    </row>
    <row r="100" spans="6:39">
      <c r="G100" s="48" t="s">
        <v>160</v>
      </c>
      <c r="H100" s="68">
        <v>8.3758135999999997E-2</v>
      </c>
      <c r="I100" s="69">
        <v>8.3725999999999995E-2</v>
      </c>
      <c r="J100" s="69">
        <v>8.3699999999999997E-2</v>
      </c>
      <c r="K100" s="69">
        <v>8.3060999999999996E-2</v>
      </c>
      <c r="L100" s="69">
        <v>8.2851999999999995E-2</v>
      </c>
      <c r="M100" s="69">
        <v>8.2337999999999995E-2</v>
      </c>
      <c r="N100" s="69">
        <v>8.2258100000000001E-2</v>
      </c>
      <c r="O100" s="69">
        <v>8.2194000000000003E-2</v>
      </c>
      <c r="P100" s="69">
        <v>8.2194000000000003E-2</v>
      </c>
      <c r="Q100" s="69">
        <v>8.2194000000000003E-2</v>
      </c>
      <c r="R100" s="69">
        <v>7.9784999999999995E-2</v>
      </c>
      <c r="S100" s="69">
        <v>7.9784999999999995E-2</v>
      </c>
      <c r="T100" s="69">
        <v>7.9784999999999995E-2</v>
      </c>
      <c r="U100" s="69">
        <v>7.9784999999999995E-2</v>
      </c>
      <c r="V100" s="69">
        <v>7.9784999999999995E-2</v>
      </c>
      <c r="W100" s="69">
        <v>7.9784999999999995E-2</v>
      </c>
      <c r="X100" s="69">
        <v>7.9784999999999995E-2</v>
      </c>
      <c r="Y100" s="69">
        <v>7.9784999999999995E-2</v>
      </c>
      <c r="Z100" s="69">
        <v>7.9784999999999995E-2</v>
      </c>
      <c r="AA100" s="69">
        <v>7.9784999999999995E-2</v>
      </c>
      <c r="AB100" s="69">
        <v>7.9784999999999995E-2</v>
      </c>
      <c r="AC100" s="69">
        <v>7.9784999999999995E-2</v>
      </c>
      <c r="AD100" s="69">
        <v>7.9784999999999995E-2</v>
      </c>
      <c r="AE100" s="69">
        <v>7.9784999999999995E-2</v>
      </c>
      <c r="AF100" s="69">
        <v>7.9784999999999995E-2</v>
      </c>
      <c r="AG100" s="69">
        <v>7.9784999999999995E-2</v>
      </c>
      <c r="AH100" s="69">
        <v>7.9784999999999995E-2</v>
      </c>
      <c r="AI100" s="69">
        <v>7.9784999999999995E-2</v>
      </c>
      <c r="AJ100" s="69">
        <v>7.8404000000000001E-2</v>
      </c>
      <c r="AK100" s="69">
        <v>7.8404000000000001E-2</v>
      </c>
      <c r="AL100" s="69">
        <v>7.8404000000000001E-2</v>
      </c>
      <c r="AM100" s="70">
        <v>7.8404000000000001E-2</v>
      </c>
    </row>
    <row r="101" spans="6:39">
      <c r="G101" s="48" t="s">
        <v>161</v>
      </c>
      <c r="H101" s="68">
        <v>3.397968068</v>
      </c>
      <c r="I101" s="69">
        <v>3.3979520000000001</v>
      </c>
      <c r="J101" s="69">
        <v>3.4150320000000001</v>
      </c>
      <c r="K101" s="69">
        <v>3.4147120000000002</v>
      </c>
      <c r="L101" s="69">
        <v>3.4146079999999999</v>
      </c>
      <c r="M101" s="69">
        <v>3.4143509999999999</v>
      </c>
      <c r="N101" s="69">
        <v>3.4143108999999998</v>
      </c>
      <c r="O101" s="69">
        <v>3.4142790000000001</v>
      </c>
      <c r="P101" s="69">
        <v>3.4142790000000001</v>
      </c>
      <c r="Q101" s="69">
        <v>3.4142790000000001</v>
      </c>
      <c r="R101" s="69">
        <v>3.4130739999999999</v>
      </c>
      <c r="S101" s="69">
        <v>3.4130739999999999</v>
      </c>
      <c r="T101" s="69">
        <v>3.4130739999999999</v>
      </c>
      <c r="U101" s="69">
        <v>3.4130739999999999</v>
      </c>
      <c r="V101" s="69">
        <v>3.4130739999999999</v>
      </c>
      <c r="W101" s="69">
        <v>3.4130739999999999</v>
      </c>
      <c r="X101" s="69">
        <v>3.4130739999999999</v>
      </c>
      <c r="Y101" s="69">
        <v>3.4130739999999999</v>
      </c>
      <c r="Z101" s="69">
        <v>3.4130739999999999</v>
      </c>
      <c r="AA101" s="69">
        <v>3.4130739999999999</v>
      </c>
      <c r="AB101" s="69">
        <v>3.4130739999999999</v>
      </c>
      <c r="AC101" s="69">
        <v>3.4130739999999999</v>
      </c>
      <c r="AD101" s="69">
        <v>3.4130739999999999</v>
      </c>
      <c r="AE101" s="69">
        <v>3.4130739999999999</v>
      </c>
      <c r="AF101" s="69">
        <v>3.4130739999999999</v>
      </c>
      <c r="AG101" s="69">
        <v>3.4130739999999999</v>
      </c>
      <c r="AH101" s="69">
        <v>3.4130739999999999</v>
      </c>
      <c r="AI101" s="69">
        <v>3.4130739999999999</v>
      </c>
      <c r="AJ101" s="69">
        <v>3.4123839999999999</v>
      </c>
      <c r="AK101" s="69">
        <v>3.4123839999999999</v>
      </c>
      <c r="AL101" s="69">
        <v>3.4123839999999999</v>
      </c>
      <c r="AM101" s="70">
        <v>3.4123839999999999</v>
      </c>
    </row>
    <row r="102" spans="6:39">
      <c r="G102" s="48" t="s">
        <v>162</v>
      </c>
      <c r="H102" s="68">
        <v>0</v>
      </c>
      <c r="I102" s="69">
        <v>0</v>
      </c>
      <c r="J102" s="69">
        <v>0</v>
      </c>
      <c r="K102" s="69">
        <v>0</v>
      </c>
      <c r="L102" s="69">
        <v>0</v>
      </c>
      <c r="M102" s="69">
        <v>0</v>
      </c>
      <c r="N102" s="69">
        <v>0</v>
      </c>
      <c r="O102" s="69">
        <v>0</v>
      </c>
      <c r="P102" s="69">
        <v>0</v>
      </c>
      <c r="Q102" s="69">
        <v>0</v>
      </c>
      <c r="R102" s="69">
        <v>0</v>
      </c>
      <c r="S102" s="69">
        <v>0</v>
      </c>
      <c r="T102" s="69">
        <v>0</v>
      </c>
      <c r="U102" s="69">
        <v>0</v>
      </c>
      <c r="V102" s="69">
        <v>0</v>
      </c>
      <c r="W102" s="69">
        <v>0</v>
      </c>
      <c r="X102" s="69">
        <v>0</v>
      </c>
      <c r="Y102" s="69">
        <v>0</v>
      </c>
      <c r="Z102" s="69">
        <v>0</v>
      </c>
      <c r="AA102" s="69">
        <v>0</v>
      </c>
      <c r="AB102" s="69">
        <v>0</v>
      </c>
      <c r="AC102" s="69">
        <v>0</v>
      </c>
      <c r="AD102" s="69">
        <v>0</v>
      </c>
      <c r="AE102" s="69">
        <v>0</v>
      </c>
      <c r="AF102" s="69">
        <v>0</v>
      </c>
      <c r="AG102" s="69">
        <v>0</v>
      </c>
      <c r="AH102" s="69">
        <v>0</v>
      </c>
      <c r="AI102" s="69">
        <v>0</v>
      </c>
      <c r="AJ102" s="69">
        <v>0</v>
      </c>
      <c r="AK102" s="69">
        <v>0</v>
      </c>
      <c r="AL102" s="69">
        <v>0</v>
      </c>
      <c r="AM102" s="70">
        <v>0</v>
      </c>
    </row>
    <row r="103" spans="6:39">
      <c r="G103" s="48" t="s">
        <v>8</v>
      </c>
      <c r="H103" s="68">
        <v>56.187897999999997</v>
      </c>
      <c r="I103" s="69">
        <v>55.109229999999997</v>
      </c>
      <c r="J103" s="69">
        <v>51.999899999999997</v>
      </c>
      <c r="K103" s="69">
        <v>49.972380000000001</v>
      </c>
      <c r="L103" s="69">
        <v>48.046390000000002</v>
      </c>
      <c r="M103" s="69">
        <v>48.046390000000002</v>
      </c>
      <c r="N103" s="69">
        <v>46.210984000000003</v>
      </c>
      <c r="O103" s="69">
        <v>45.574390000000001</v>
      </c>
      <c r="P103" s="69">
        <v>45.574390000000001</v>
      </c>
      <c r="Q103" s="69">
        <v>45.574390000000001</v>
      </c>
      <c r="R103" s="69">
        <v>45.574390000000001</v>
      </c>
      <c r="S103" s="69">
        <v>45.574390000000001</v>
      </c>
      <c r="T103" s="69">
        <v>45.574390000000001</v>
      </c>
      <c r="U103" s="69">
        <v>44.758450000000003</v>
      </c>
      <c r="V103" s="69">
        <v>44.758450000000003</v>
      </c>
      <c r="W103" s="69">
        <v>44.758450000000003</v>
      </c>
      <c r="X103" s="69">
        <v>44.758450000000003</v>
      </c>
      <c r="Y103" s="69">
        <v>44.758450000000003</v>
      </c>
      <c r="Z103" s="69">
        <v>44.758450000000003</v>
      </c>
      <c r="AA103" s="69">
        <v>44.758450000000003</v>
      </c>
      <c r="AB103" s="69">
        <v>44.758450000000003</v>
      </c>
      <c r="AC103" s="69">
        <v>44.758450000000003</v>
      </c>
      <c r="AD103" s="69">
        <v>44.758450000000003</v>
      </c>
      <c r="AE103" s="69">
        <v>44.758450000000003</v>
      </c>
      <c r="AF103" s="69">
        <v>44.758450000000003</v>
      </c>
      <c r="AG103" s="69">
        <v>44.758450000000003</v>
      </c>
      <c r="AH103" s="69">
        <v>44.758450000000003</v>
      </c>
      <c r="AI103" s="69">
        <v>44.758450000000003</v>
      </c>
      <c r="AJ103" s="69">
        <v>44.758450000000003</v>
      </c>
      <c r="AK103" s="69">
        <v>44.758450000000003</v>
      </c>
      <c r="AL103" s="69">
        <v>44.758450000000003</v>
      </c>
      <c r="AM103" s="70">
        <v>44.758450000000003</v>
      </c>
    </row>
    <row r="104" spans="6:39">
      <c r="G104" s="48" t="s">
        <v>21</v>
      </c>
      <c r="H104" s="68">
        <v>0.74961183600000003</v>
      </c>
      <c r="I104" s="69">
        <v>0.74954299999999996</v>
      </c>
      <c r="J104" s="69">
        <v>0.74948800000000004</v>
      </c>
      <c r="K104" s="69">
        <v>0.74812299999999998</v>
      </c>
      <c r="L104" s="69">
        <v>0.74767700000000004</v>
      </c>
      <c r="M104" s="69">
        <v>0.74657899999999999</v>
      </c>
      <c r="N104" s="69">
        <v>0.7464073</v>
      </c>
      <c r="O104" s="69">
        <v>0.74626999999999999</v>
      </c>
      <c r="P104" s="69">
        <v>0.74626999999999999</v>
      </c>
      <c r="Q104" s="69">
        <v>0.74626999999999999</v>
      </c>
      <c r="R104" s="69">
        <v>0.741124</v>
      </c>
      <c r="S104" s="69">
        <v>0.741124</v>
      </c>
      <c r="T104" s="69">
        <v>0.741124</v>
      </c>
      <c r="U104" s="69">
        <v>0.741124</v>
      </c>
      <c r="V104" s="69">
        <v>0.741124</v>
      </c>
      <c r="W104" s="69">
        <v>0.741124</v>
      </c>
      <c r="X104" s="69">
        <v>0.741124</v>
      </c>
      <c r="Y104" s="69">
        <v>0.741124</v>
      </c>
      <c r="Z104" s="69">
        <v>0.741124</v>
      </c>
      <c r="AA104" s="69">
        <v>0.741124</v>
      </c>
      <c r="AB104" s="69">
        <v>0.741124</v>
      </c>
      <c r="AC104" s="69">
        <v>0.741124</v>
      </c>
      <c r="AD104" s="69">
        <v>0.741124</v>
      </c>
      <c r="AE104" s="69">
        <v>0.741124</v>
      </c>
      <c r="AF104" s="69">
        <v>0.741124</v>
      </c>
      <c r="AG104" s="69">
        <v>0.741124</v>
      </c>
      <c r="AH104" s="69">
        <v>0.741124</v>
      </c>
      <c r="AI104" s="69">
        <v>0.741124</v>
      </c>
      <c r="AJ104" s="69">
        <v>0.73817299999999997</v>
      </c>
      <c r="AK104" s="69">
        <v>0.73817299999999997</v>
      </c>
      <c r="AL104" s="69">
        <v>0.73817299999999997</v>
      </c>
      <c r="AM104" s="70">
        <v>0.73817299999999997</v>
      </c>
    </row>
    <row r="105" spans="6:39">
      <c r="G105" s="48" t="s">
        <v>30</v>
      </c>
      <c r="H105" s="68">
        <v>28.13480771</v>
      </c>
      <c r="I105" s="69">
        <v>28.13438</v>
      </c>
      <c r="J105" s="69">
        <v>28.134039999999999</v>
      </c>
      <c r="K105" s="69">
        <v>28.125589999999999</v>
      </c>
      <c r="L105" s="69">
        <v>28.12283</v>
      </c>
      <c r="M105" s="69">
        <v>28.116029999999999</v>
      </c>
      <c r="N105" s="69">
        <v>28.114967</v>
      </c>
      <c r="O105" s="69">
        <v>28.11412</v>
      </c>
      <c r="P105" s="69">
        <v>28.11412</v>
      </c>
      <c r="Q105" s="69">
        <v>28.11412</v>
      </c>
      <c r="R105" s="69">
        <v>28.082249999999998</v>
      </c>
      <c r="S105" s="69">
        <v>28.082249999999998</v>
      </c>
      <c r="T105" s="69">
        <v>28.082249999999998</v>
      </c>
      <c r="U105" s="69">
        <v>28.082249999999998</v>
      </c>
      <c r="V105" s="69">
        <v>28.082249999999998</v>
      </c>
      <c r="W105" s="69">
        <v>28.082249999999998</v>
      </c>
      <c r="X105" s="69">
        <v>28.082249999999998</v>
      </c>
      <c r="Y105" s="69">
        <v>28.082249999999998</v>
      </c>
      <c r="Z105" s="69">
        <v>28.082249999999998</v>
      </c>
      <c r="AA105" s="69">
        <v>28.082249999999998</v>
      </c>
      <c r="AB105" s="69">
        <v>28.082249999999998</v>
      </c>
      <c r="AC105" s="69">
        <v>28.082249999999998</v>
      </c>
      <c r="AD105" s="69">
        <v>28.082249999999998</v>
      </c>
      <c r="AE105" s="69">
        <v>28.082249999999998</v>
      </c>
      <c r="AF105" s="69">
        <v>28.082249999999998</v>
      </c>
      <c r="AG105" s="69">
        <v>28.082249999999998</v>
      </c>
      <c r="AH105" s="69">
        <v>28.082249999999998</v>
      </c>
      <c r="AI105" s="69">
        <v>28.082249999999998</v>
      </c>
      <c r="AJ105" s="69">
        <v>28.063980000000001</v>
      </c>
      <c r="AK105" s="69">
        <v>28.063980000000001</v>
      </c>
      <c r="AL105" s="69">
        <v>28.063980000000001</v>
      </c>
      <c r="AM105" s="70">
        <v>28.063980000000001</v>
      </c>
    </row>
    <row r="106" spans="6:39" ht="18" thickBot="1">
      <c r="G106" s="49" t="s">
        <v>150</v>
      </c>
      <c r="H106" s="68">
        <v>4.9336866319999997</v>
      </c>
      <c r="I106" s="69">
        <v>4.9336659999999997</v>
      </c>
      <c r="J106" s="69">
        <v>4.9336500000000001</v>
      </c>
      <c r="K106" s="69">
        <v>4.933243</v>
      </c>
      <c r="L106" s="69">
        <v>4.9331100000000001</v>
      </c>
      <c r="M106" s="69">
        <v>4.9327829999999997</v>
      </c>
      <c r="N106" s="69">
        <v>4.9327321</v>
      </c>
      <c r="O106" s="69">
        <v>4.9326910000000002</v>
      </c>
      <c r="P106" s="69">
        <v>4.9326910000000002</v>
      </c>
      <c r="Q106" s="69">
        <v>4.9326910000000002</v>
      </c>
      <c r="R106" s="69">
        <v>4.9311579999999999</v>
      </c>
      <c r="S106" s="69">
        <v>4.9311579999999999</v>
      </c>
      <c r="T106" s="69">
        <v>4.9311579999999999</v>
      </c>
      <c r="U106" s="69">
        <v>4.9311579999999999</v>
      </c>
      <c r="V106" s="69">
        <v>4.9311579999999999</v>
      </c>
      <c r="W106" s="69">
        <v>4.9311579999999999</v>
      </c>
      <c r="X106" s="69">
        <v>4.9311579999999999</v>
      </c>
      <c r="Y106" s="69">
        <v>4.9311579999999999</v>
      </c>
      <c r="Z106" s="69">
        <v>4.9311579999999999</v>
      </c>
      <c r="AA106" s="69">
        <v>4.9311579999999999</v>
      </c>
      <c r="AB106" s="69">
        <v>4.9311579999999999</v>
      </c>
      <c r="AC106" s="69">
        <v>4.9311579999999999</v>
      </c>
      <c r="AD106" s="69">
        <v>4.9311579999999999</v>
      </c>
      <c r="AE106" s="69">
        <v>4.9311579999999999</v>
      </c>
      <c r="AF106" s="69">
        <v>4.9311579999999999</v>
      </c>
      <c r="AG106" s="69">
        <v>4.9311579999999999</v>
      </c>
      <c r="AH106" s="69">
        <v>4.9311579999999999</v>
      </c>
      <c r="AI106" s="69">
        <v>4.9311579999999999</v>
      </c>
      <c r="AJ106" s="69">
        <v>4.9302789999999996</v>
      </c>
      <c r="AK106" s="69">
        <v>4.9302789999999996</v>
      </c>
      <c r="AL106" s="69">
        <v>4.9302789999999996</v>
      </c>
      <c r="AM106" s="70">
        <v>4.9302789999999996</v>
      </c>
    </row>
    <row r="107" spans="6:39">
      <c r="G107" s="48" t="s">
        <v>142</v>
      </c>
      <c r="H107" s="68">
        <v>11.315484259200167</v>
      </c>
      <c r="I107" s="69">
        <v>11.313175824000172</v>
      </c>
      <c r="J107" s="69">
        <v>11.313201052799997</v>
      </c>
      <c r="K107" s="69">
        <v>11.313236793599973</v>
      </c>
      <c r="L107" s="69">
        <v>11.313171619200112</v>
      </c>
      <c r="M107" s="69">
        <v>11.311069219200073</v>
      </c>
      <c r="N107" s="69">
        <v>11.311075526400055</v>
      </c>
      <c r="O107" s="69">
        <v>11.311073424000023</v>
      </c>
      <c r="P107" s="69">
        <v>11.311121779200077</v>
      </c>
      <c r="Q107" s="69">
        <v>11.31108603839999</v>
      </c>
      <c r="R107" s="69">
        <v>11.311083936000069</v>
      </c>
      <c r="S107" s="69">
        <v>11.311069219200181</v>
      </c>
      <c r="T107" s="69">
        <v>11.311075526400055</v>
      </c>
      <c r="U107" s="69">
        <v>11.311134393599932</v>
      </c>
      <c r="V107" s="69">
        <v>11.311147008000008</v>
      </c>
      <c r="W107" s="69">
        <v>11.311083936000069</v>
      </c>
      <c r="X107" s="69">
        <v>11.311081833599928</v>
      </c>
      <c r="Y107" s="69">
        <v>11.311140700800024</v>
      </c>
      <c r="Z107" s="69">
        <v>11.311125984000027</v>
      </c>
      <c r="AA107" s="69">
        <v>11.311144905599976</v>
      </c>
      <c r="AB107" s="69">
        <v>11.311140700800024</v>
      </c>
      <c r="AC107" s="69">
        <v>11.311136495999962</v>
      </c>
      <c r="AD107" s="69">
        <v>11.311161724800003</v>
      </c>
      <c r="AE107" s="69">
        <v>11.311189055999966</v>
      </c>
      <c r="AF107" s="69">
        <v>11.311205875199994</v>
      </c>
      <c r="AG107" s="69">
        <v>11.311205875199994</v>
      </c>
      <c r="AH107" s="69">
        <v>11.311170134400017</v>
      </c>
      <c r="AI107" s="69">
        <v>11.311172236800049</v>
      </c>
      <c r="AJ107" s="69">
        <v>11.311157519999943</v>
      </c>
      <c r="AK107" s="69">
        <v>11.311157519999943</v>
      </c>
      <c r="AL107" s="69">
        <v>11.311157519999943</v>
      </c>
      <c r="AM107" s="70">
        <v>11.31114911039993</v>
      </c>
    </row>
    <row r="108" spans="6:39" ht="18" thickBot="1">
      <c r="G108" s="49" t="s">
        <v>38</v>
      </c>
      <c r="H108" s="64">
        <v>2095.0341491082258</v>
      </c>
      <c r="I108" s="54">
        <v>2104.190728177025</v>
      </c>
      <c r="J108" s="54">
        <v>2080.3691144830859</v>
      </c>
      <c r="K108" s="54">
        <v>2065.5119694181658</v>
      </c>
      <c r="L108" s="54">
        <v>2029.5885588658257</v>
      </c>
      <c r="M108" s="54">
        <v>1956.9012914587659</v>
      </c>
      <c r="N108" s="54">
        <v>1889.4165201535461</v>
      </c>
      <c r="O108" s="54">
        <v>1836.9934512328659</v>
      </c>
      <c r="P108" s="54">
        <v>1803.2872310986661</v>
      </c>
      <c r="Q108" s="54">
        <v>1780.6968495842864</v>
      </c>
      <c r="R108" s="54">
        <v>1765.7442044993859</v>
      </c>
      <c r="S108" s="54">
        <v>1741.7800137335857</v>
      </c>
      <c r="T108" s="54">
        <v>1718.1701628587257</v>
      </c>
      <c r="U108" s="54">
        <v>1676.9686463423257</v>
      </c>
      <c r="V108" s="54">
        <v>1677.1542441590857</v>
      </c>
      <c r="W108" s="54">
        <v>1652.4568713493657</v>
      </c>
      <c r="X108" s="54">
        <v>1648.7950097983055</v>
      </c>
      <c r="Y108" s="54">
        <v>1647.5664687804458</v>
      </c>
      <c r="Z108" s="54">
        <v>1638.9433065522453</v>
      </c>
      <c r="AA108" s="54">
        <v>1633.5691207599452</v>
      </c>
      <c r="AB108" s="54">
        <v>1633.7761316085453</v>
      </c>
      <c r="AC108" s="54">
        <v>1634.2607284461453</v>
      </c>
      <c r="AD108" s="54">
        <v>1617.4286518562258</v>
      </c>
      <c r="AE108" s="54">
        <v>1614.7561795982854</v>
      </c>
      <c r="AF108" s="54">
        <v>1604.4492862891657</v>
      </c>
      <c r="AG108" s="54">
        <v>1605.3843986191657</v>
      </c>
      <c r="AH108" s="54">
        <v>1604.1666359698056</v>
      </c>
      <c r="AI108" s="54">
        <v>1602.8483492940456</v>
      </c>
      <c r="AJ108" s="54">
        <v>1601.3303911316057</v>
      </c>
      <c r="AK108" s="54">
        <v>1602.1772392916057</v>
      </c>
      <c r="AL108" s="54">
        <v>1603.0034990516058</v>
      </c>
      <c r="AM108" s="55">
        <v>1603.798678146806</v>
      </c>
    </row>
    <row r="109" spans="6:39" ht="18" thickBot="1"/>
    <row r="110" spans="6:39" ht="18" thickBot="1">
      <c r="G110" s="132" t="s">
        <v>147</v>
      </c>
      <c r="H110" s="133"/>
    </row>
    <row r="111" spans="6:39">
      <c r="F111" t="s">
        <v>148</v>
      </c>
      <c r="G111" s="50" t="s">
        <v>131</v>
      </c>
      <c r="H111" s="58">
        <v>2019</v>
      </c>
      <c r="I111" s="59">
        <v>2020</v>
      </c>
      <c r="J111" s="59">
        <v>2021</v>
      </c>
      <c r="K111" s="59">
        <v>2022</v>
      </c>
      <c r="L111" s="59">
        <v>2023</v>
      </c>
      <c r="M111" s="59">
        <v>2024</v>
      </c>
      <c r="N111" s="59">
        <v>2025</v>
      </c>
      <c r="O111" s="59">
        <v>2026</v>
      </c>
      <c r="P111" s="59">
        <v>2027</v>
      </c>
      <c r="Q111" s="59">
        <v>2028</v>
      </c>
      <c r="R111" s="59">
        <v>2029</v>
      </c>
      <c r="S111" s="59">
        <v>2030</v>
      </c>
      <c r="T111" s="59">
        <v>2031</v>
      </c>
      <c r="U111" s="59">
        <v>2032</v>
      </c>
      <c r="V111" s="59">
        <v>2033</v>
      </c>
      <c r="W111" s="59">
        <v>2034</v>
      </c>
      <c r="X111" s="59">
        <v>2035</v>
      </c>
      <c r="Y111" s="59">
        <v>2036</v>
      </c>
      <c r="Z111" s="59">
        <v>2037</v>
      </c>
      <c r="AA111" s="59">
        <v>2038</v>
      </c>
      <c r="AB111" s="59">
        <v>2039</v>
      </c>
      <c r="AC111" s="59">
        <v>2040</v>
      </c>
      <c r="AD111" s="59">
        <v>2041</v>
      </c>
      <c r="AE111" s="59">
        <v>2042</v>
      </c>
      <c r="AF111" s="59">
        <v>2043</v>
      </c>
      <c r="AG111" s="59">
        <v>2044</v>
      </c>
      <c r="AH111" s="59">
        <v>2045</v>
      </c>
      <c r="AI111" s="59">
        <v>2046</v>
      </c>
      <c r="AJ111" s="59">
        <v>2047</v>
      </c>
      <c r="AK111" s="59">
        <v>2048</v>
      </c>
      <c r="AL111" s="59">
        <v>2049</v>
      </c>
      <c r="AM111" s="60">
        <v>2050</v>
      </c>
    </row>
    <row r="112" spans="6:39">
      <c r="F112" t="s">
        <v>183</v>
      </c>
      <c r="G112" s="56" t="s">
        <v>144</v>
      </c>
      <c r="H112" s="62" cm="1">
        <f t="array" ref="H112">SUM((H42:H54*H26:H38)/H58:H70)/(8760)</f>
        <v>261.02379075589675</v>
      </c>
      <c r="I112" s="61" cm="1">
        <f t="array" ref="I112">SUM((I42:I54*I26:I38)/I58:I70)/(8760)</f>
        <v>53.763509896364639</v>
      </c>
      <c r="J112" s="61" cm="1">
        <f t="array" ref="J112">SUM((J42:J54*J26:J38)/J58:J70)/(8760)</f>
        <v>106.89598970052802</v>
      </c>
      <c r="K112" s="61" cm="1">
        <f t="array" ref="K112">SUM((K42:K54*K26:K38)/K58:K70)/(8760)</f>
        <v>90.696243249256682</v>
      </c>
      <c r="L112" s="61" cm="1">
        <f t="array" ref="L112">SUM((L42:L54*L26:L38)/L58:L70)/(8760)</f>
        <v>110.91490273899231</v>
      </c>
      <c r="M112" s="61" cm="1">
        <f t="array" ref="M112">SUM((M42:M54*M26:M38)/M58:M70)/(8760)</f>
        <v>111.11546389047066</v>
      </c>
      <c r="N112" s="61" cm="1">
        <f t="array" ref="N112">SUM((N42:N54*N26:N38)/N58:N70)/(8760)</f>
        <v>113.47223353051741</v>
      </c>
      <c r="O112" s="61" cm="1">
        <f t="array" ref="O112">SUM((O42:O54*O26:O38)/O58:O70)/(8760)</f>
        <v>42.865195788230032</v>
      </c>
      <c r="P112" s="61" cm="1">
        <f t="array" ref="P112">SUM((P42:P54*P26:P38)/P58:P70)/(8760)</f>
        <v>24.071482024938536</v>
      </c>
      <c r="Q112" s="61" cm="1">
        <f t="array" ref="Q112">SUM((Q42:Q54*Q26:Q38)/Q58:Q70)/(8760)</f>
        <v>19.934063297250695</v>
      </c>
      <c r="R112" s="61" cm="1">
        <f t="array" ref="R112">SUM((R42:R54*R26:R38)/R58:R70)/(8760)</f>
        <v>18.516517830730916</v>
      </c>
      <c r="S112" s="61" cm="1">
        <f t="array" ref="S112">SUM((S42:S54*S26:S38)/S58:S70)/(8760)</f>
        <v>18.242946768528277</v>
      </c>
      <c r="T112" s="61" cm="1">
        <f t="array" ref="T112">SUM((T42:T54*T26:T38)/T58:T70)/(8760)</f>
        <v>18.189671589871317</v>
      </c>
      <c r="U112" s="61" cm="1">
        <f t="array" ref="U112">SUM((U42:U54*U26:U38)/U58:U70)/(8760)</f>
        <v>27.416233468084428</v>
      </c>
      <c r="V112" s="61" cm="1">
        <f t="array" ref="V112">SUM((V42:V54*V26:V38)/V58:V70)/(8760)</f>
        <v>9.1863317386722887</v>
      </c>
      <c r="W112" s="61" cm="1">
        <f t="array" ref="W112">SUM((W42:W54*W26:W38)/W58:W70)/(8760)</f>
        <v>17.308447944886165</v>
      </c>
      <c r="X112" s="61" cm="1">
        <f t="array" ref="X112">SUM((X42:X54*X26:X38)/X58:X70)/(8760)</f>
        <v>11.653100041511001</v>
      </c>
      <c r="Y112" s="61" cm="1">
        <f t="array" ref="Y112">SUM((Y42:Y54*Y26:Y38)/Y58:Y70)/(8760)</f>
        <v>9.2353516275505321</v>
      </c>
      <c r="Z112" s="61" cm="1">
        <f t="array" ref="Z112">SUM((Z42:Z54*Z26:Z38)/Z58:Z70)/(8760)</f>
        <v>10.546567151387425</v>
      </c>
      <c r="AA112" s="61" cm="1">
        <f t="array" ref="AA112">SUM((AA42:AA54*AA26:AA38)/AA58:AA70)/(8760)</f>
        <v>11.542338217581507</v>
      </c>
      <c r="AB112" s="61" cm="1">
        <f t="array" ref="AB112">SUM((AB42:AB54*AB26:AB38)/AB58:AB70)/(8760)</f>
        <v>7.6322434744707346</v>
      </c>
      <c r="AC112" s="61" cm="1">
        <f t="array" ref="AC112">SUM((AC42:AC54*AC26:AC38)/AC58:AC70)/(8760)</f>
        <v>7.0304877350959538</v>
      </c>
      <c r="AD112" s="61" cm="1">
        <f t="array" ref="AD112">SUM((AD42:AD54*AD26:AD38)/AD58:AD70)/(8760)</f>
        <v>13.441012040744644</v>
      </c>
      <c r="AE112" s="61" cm="1">
        <f t="array" ref="AE112">SUM((AE42:AE54*AE26:AE38)/AE58:AE70)/(8760)</f>
        <v>8.6923407596513069</v>
      </c>
      <c r="AF112" s="61" cm="1">
        <f t="array" ref="AF112">SUM((AF42:AF54*AF26:AF38)/AF58:AF70)/(8760)</f>
        <v>12.15438554842418</v>
      </c>
      <c r="AG112" s="61" cm="1">
        <f t="array" ref="AG112">SUM((AG42:AG54*AG26:AG38)/AG58:AG70)/(8760)</f>
        <v>5.9228115726282855</v>
      </c>
      <c r="AH112" s="61" cm="1">
        <f t="array" ref="AH112">SUM((AH42:AH54*AH26:AH38)/AH58:AH70)/(8760)</f>
        <v>7.0479434428585117</v>
      </c>
      <c r="AI112" s="61" cm="1">
        <f t="array" ref="AI112">SUM((AI42:AI54*AI26:AI38)/AI58:AI70)/(8760)</f>
        <v>6.9558514433055523</v>
      </c>
      <c r="AJ112" s="61" cm="1">
        <f t="array" ref="AJ112">SUM((AJ42:AJ54*AJ26:AJ38)/AJ58:AJ70)/(8760)</f>
        <v>7.1343653180381263</v>
      </c>
      <c r="AK112" s="61" cm="1">
        <f t="array" ref="AK112">SUM((AK42:AK54*AK26:AK38)/AK58:AK70)/(8760)</f>
        <v>5.1870968866749694</v>
      </c>
      <c r="AL112" s="61" cm="1">
        <f t="array" ref="AL112">SUM((AL42:AL54*AL26:AL38)/AL58:AL70)/(8760)</f>
        <v>5.0178958011623083</v>
      </c>
      <c r="AM112" s="63" cm="1">
        <f t="array" ref="AM112">SUM((AM42:AM54*AM26:AM38)/AM58:AM70)/(8760)</f>
        <v>4.8621512836478589</v>
      </c>
    </row>
    <row r="113" spans="2:39" ht="18" thickBot="1">
      <c r="F113" t="s">
        <v>183</v>
      </c>
      <c r="G113" s="57" t="s">
        <v>146</v>
      </c>
      <c r="H113" s="64">
        <f>SUM($H$112:H112)</f>
        <v>261.02379075589675</v>
      </c>
      <c r="I113" s="54">
        <f>SUM($H$112:I112)</f>
        <v>314.78730065226137</v>
      </c>
      <c r="J113" s="54">
        <f>SUM($H$112:J112)</f>
        <v>421.68329035278941</v>
      </c>
      <c r="K113" s="54">
        <f>SUM($H$112:K112)</f>
        <v>512.37953360204608</v>
      </c>
      <c r="L113" s="54">
        <f>SUM($H$112:L112)</f>
        <v>623.29443634103836</v>
      </c>
      <c r="M113" s="54">
        <f>SUM($H$112:M112)</f>
        <v>734.40990023150903</v>
      </c>
      <c r="N113" s="54">
        <f>SUM($H$112:N112)</f>
        <v>847.88213376202646</v>
      </c>
      <c r="O113" s="54">
        <f>SUM($H$112:O112)</f>
        <v>890.7473295502565</v>
      </c>
      <c r="P113" s="54">
        <f>SUM($H$112:P112)</f>
        <v>914.81881157519501</v>
      </c>
      <c r="Q113" s="54">
        <f>SUM($H$112:Q112)</f>
        <v>934.75287487244566</v>
      </c>
      <c r="R113" s="54">
        <f>SUM($H$112:R112)</f>
        <v>953.26939270317655</v>
      </c>
      <c r="S113" s="54">
        <f>SUM($H$112:S112)</f>
        <v>971.51233947170488</v>
      </c>
      <c r="T113" s="54">
        <f>SUM($H$112:T112)</f>
        <v>989.70201106157617</v>
      </c>
      <c r="U113" s="54">
        <f>SUM($H$112:U112)</f>
        <v>1017.1182445296606</v>
      </c>
      <c r="V113" s="54">
        <f>SUM($H$112:V112)</f>
        <v>1026.304576268333</v>
      </c>
      <c r="W113" s="54">
        <f>SUM($H$112:W112)</f>
        <v>1043.6130242132192</v>
      </c>
      <c r="X113" s="54">
        <f>SUM($H$112:X112)</f>
        <v>1055.2661242547301</v>
      </c>
      <c r="Y113" s="54">
        <f>SUM($H$112:Y112)</f>
        <v>1064.5014758822806</v>
      </c>
      <c r="Z113" s="54">
        <f>SUM($H$112:Z112)</f>
        <v>1075.0480430336681</v>
      </c>
      <c r="AA113" s="54">
        <f>SUM($H$112:AA112)</f>
        <v>1086.5903812512497</v>
      </c>
      <c r="AB113" s="54">
        <f>SUM($H$112:AB112)</f>
        <v>1094.2226247257204</v>
      </c>
      <c r="AC113" s="54">
        <f>SUM($H$112:AC112)</f>
        <v>1101.2531124608163</v>
      </c>
      <c r="AD113" s="54">
        <f>SUM($H$112:AD112)</f>
        <v>1114.694124501561</v>
      </c>
      <c r="AE113" s="54">
        <f>SUM($H$112:AE112)</f>
        <v>1123.3864652612124</v>
      </c>
      <c r="AF113" s="54">
        <f>SUM($H$112:AF112)</f>
        <v>1135.5408508096366</v>
      </c>
      <c r="AG113" s="54">
        <f>SUM($H$112:AG112)</f>
        <v>1141.4636623822648</v>
      </c>
      <c r="AH113" s="54">
        <f>SUM($H$112:AH112)</f>
        <v>1148.5116058251233</v>
      </c>
      <c r="AI113" s="54">
        <f>SUM($H$112:AI112)</f>
        <v>1155.4674572684289</v>
      </c>
      <c r="AJ113" s="54">
        <f>SUM($H$112:AJ112)</f>
        <v>1162.6018225864671</v>
      </c>
      <c r="AK113" s="54">
        <f>SUM($H$112:AK112)</f>
        <v>1167.788919473142</v>
      </c>
      <c r="AL113" s="54">
        <f>SUM($H$112:AL112)</f>
        <v>1172.8068152743042</v>
      </c>
      <c r="AM113" s="55">
        <f>SUM($H$112:AM112)</f>
        <v>1177.668966557952</v>
      </c>
    </row>
    <row r="116" spans="2:39">
      <c r="I116" s="108"/>
    </row>
    <row r="118" spans="2:39" ht="18" thickBot="1"/>
    <row r="119" spans="2:39" ht="18" thickBot="1">
      <c r="B119" s="126" t="s">
        <v>165</v>
      </c>
      <c r="C119" s="127"/>
      <c r="D119" s="128"/>
    </row>
    <row r="120" spans="2:39" ht="18" thickBot="1">
      <c r="B120" s="129"/>
      <c r="C120" s="130"/>
      <c r="D120" s="131"/>
      <c r="G120" s="137" t="s">
        <v>154</v>
      </c>
      <c r="H120" s="134"/>
    </row>
    <row r="121" spans="2:39" ht="18" thickBot="1">
      <c r="G121" s="50" t="s">
        <v>131</v>
      </c>
      <c r="H121" s="52">
        <v>2019</v>
      </c>
      <c r="I121" s="52">
        <v>2020</v>
      </c>
      <c r="J121" s="52">
        <v>2021</v>
      </c>
      <c r="K121" s="52">
        <v>2022</v>
      </c>
      <c r="L121" s="52">
        <v>2023</v>
      </c>
      <c r="M121" s="52">
        <v>2024</v>
      </c>
      <c r="N121" s="52">
        <v>2025</v>
      </c>
      <c r="O121" s="52">
        <v>2026</v>
      </c>
      <c r="P121" s="52">
        <v>2027</v>
      </c>
      <c r="Q121" s="52">
        <v>2028</v>
      </c>
      <c r="R121" s="52">
        <v>2029</v>
      </c>
      <c r="S121" s="52">
        <v>2030</v>
      </c>
      <c r="T121" s="52">
        <v>2031</v>
      </c>
      <c r="U121" s="52">
        <v>2032</v>
      </c>
      <c r="V121" s="52">
        <v>2033</v>
      </c>
      <c r="W121" s="52">
        <v>2034</v>
      </c>
      <c r="X121" s="52">
        <v>2035</v>
      </c>
      <c r="Y121" s="52">
        <v>2036</v>
      </c>
      <c r="Z121" s="52">
        <v>2037</v>
      </c>
      <c r="AA121" s="52">
        <v>2038</v>
      </c>
      <c r="AB121" s="52">
        <v>2039</v>
      </c>
      <c r="AC121" s="52">
        <v>2040</v>
      </c>
      <c r="AD121" s="52">
        <v>2041</v>
      </c>
      <c r="AE121" s="52">
        <v>2042</v>
      </c>
      <c r="AF121" s="52">
        <v>2043</v>
      </c>
      <c r="AG121" s="52">
        <v>2044</v>
      </c>
      <c r="AH121" s="52">
        <v>2045</v>
      </c>
      <c r="AI121" s="52">
        <v>2046</v>
      </c>
      <c r="AJ121" s="52">
        <v>2047</v>
      </c>
      <c r="AK121" s="52">
        <v>2048</v>
      </c>
      <c r="AL121" s="52">
        <v>2049</v>
      </c>
      <c r="AM121" s="53">
        <v>2050</v>
      </c>
    </row>
    <row r="122" spans="2:39">
      <c r="G122" s="48" t="s">
        <v>3</v>
      </c>
      <c r="H122" s="98">
        <v>4241</v>
      </c>
      <c r="I122" s="99">
        <v>4214.8999999999996</v>
      </c>
      <c r="J122" s="99">
        <v>4188.8</v>
      </c>
      <c r="K122" s="99">
        <v>4162.7</v>
      </c>
      <c r="L122" s="99">
        <v>4136.6000000000004</v>
      </c>
      <c r="M122" s="99">
        <v>4110.5</v>
      </c>
      <c r="N122" s="99">
        <v>4084.5</v>
      </c>
      <c r="O122" s="99">
        <v>4058.4</v>
      </c>
      <c r="P122" s="99">
        <v>4032.3</v>
      </c>
      <c r="Q122" s="99">
        <v>4006.2</v>
      </c>
      <c r="R122" s="99">
        <v>3980.1</v>
      </c>
      <c r="S122" s="99">
        <v>3954</v>
      </c>
      <c r="T122" s="99">
        <v>3951.7</v>
      </c>
      <c r="U122" s="99">
        <v>3949.4</v>
      </c>
      <c r="V122" s="99">
        <v>3947.1</v>
      </c>
      <c r="W122" s="99">
        <v>3944.8</v>
      </c>
      <c r="X122" s="99">
        <v>3942.5</v>
      </c>
      <c r="Y122" s="99">
        <v>3940.2</v>
      </c>
      <c r="Z122" s="99">
        <v>3937.9</v>
      </c>
      <c r="AA122" s="99">
        <v>3935.6</v>
      </c>
      <c r="AB122" s="99">
        <v>3933.3</v>
      </c>
      <c r="AC122" s="99">
        <v>3931</v>
      </c>
      <c r="AD122" s="99">
        <v>3928.7</v>
      </c>
      <c r="AE122" s="99">
        <v>3926.4</v>
      </c>
      <c r="AF122" s="99">
        <v>3924.1</v>
      </c>
      <c r="AG122" s="99">
        <v>3921.8</v>
      </c>
      <c r="AH122" s="99">
        <v>3919.5</v>
      </c>
      <c r="AI122" s="99">
        <v>3917.2</v>
      </c>
      <c r="AJ122" s="99">
        <v>3914.9</v>
      </c>
      <c r="AK122" s="99">
        <v>3912.6</v>
      </c>
      <c r="AL122" s="99">
        <v>3910.3</v>
      </c>
      <c r="AM122" s="100">
        <v>3908</v>
      </c>
    </row>
    <row r="123" spans="2:39">
      <c r="G123" s="48" t="s">
        <v>143</v>
      </c>
      <c r="H123" s="101">
        <v>6049</v>
      </c>
      <c r="I123" s="102">
        <v>6019.1</v>
      </c>
      <c r="J123" s="102">
        <v>5989.2</v>
      </c>
      <c r="K123" s="102">
        <v>5959.3</v>
      </c>
      <c r="L123" s="102">
        <v>5929.4</v>
      </c>
      <c r="M123" s="102">
        <v>5899.5</v>
      </c>
      <c r="N123" s="102">
        <v>5869.5</v>
      </c>
      <c r="O123" s="102">
        <v>5839.6</v>
      </c>
      <c r="P123" s="102">
        <v>5809.7</v>
      </c>
      <c r="Q123" s="102">
        <v>5779.8</v>
      </c>
      <c r="R123" s="102">
        <v>5749.9</v>
      </c>
      <c r="S123" s="102">
        <v>5720</v>
      </c>
      <c r="T123" s="102">
        <v>5713.9</v>
      </c>
      <c r="U123" s="102">
        <v>5707.9</v>
      </c>
      <c r="V123" s="102">
        <v>5701.8</v>
      </c>
      <c r="W123" s="102">
        <v>5695.7</v>
      </c>
      <c r="X123" s="102">
        <v>5689.6</v>
      </c>
      <c r="Y123" s="102">
        <v>5683.6</v>
      </c>
      <c r="Z123" s="102">
        <v>5677.5</v>
      </c>
      <c r="AA123" s="102">
        <v>5671.4</v>
      </c>
      <c r="AB123" s="102">
        <v>5665.3</v>
      </c>
      <c r="AC123" s="102">
        <v>5659.3</v>
      </c>
      <c r="AD123" s="102">
        <v>5653.2</v>
      </c>
      <c r="AE123" s="102">
        <v>5647.1</v>
      </c>
      <c r="AF123" s="102">
        <v>5641</v>
      </c>
      <c r="AG123" s="102">
        <v>5635</v>
      </c>
      <c r="AH123" s="102">
        <v>5628.9</v>
      </c>
      <c r="AI123" s="102">
        <v>5622.8</v>
      </c>
      <c r="AJ123" s="102">
        <v>5616.7</v>
      </c>
      <c r="AK123" s="102">
        <v>5610.7</v>
      </c>
      <c r="AL123" s="102">
        <v>5604.6</v>
      </c>
      <c r="AM123" s="103">
        <v>5598.5</v>
      </c>
    </row>
    <row r="124" spans="2:39">
      <c r="G124" s="48" t="s">
        <v>156</v>
      </c>
      <c r="H124" s="101">
        <v>902</v>
      </c>
      <c r="I124" s="102">
        <v>897.5</v>
      </c>
      <c r="J124" s="102">
        <v>892.9</v>
      </c>
      <c r="K124" s="102">
        <v>888.4</v>
      </c>
      <c r="L124" s="102">
        <v>883.8</v>
      </c>
      <c r="M124" s="102">
        <v>879.3</v>
      </c>
      <c r="N124" s="102">
        <v>874.7</v>
      </c>
      <c r="O124" s="102">
        <v>870.2</v>
      </c>
      <c r="P124" s="102">
        <v>865.6</v>
      </c>
      <c r="Q124" s="102">
        <v>861.1</v>
      </c>
      <c r="R124" s="102">
        <v>856.5</v>
      </c>
      <c r="S124" s="102">
        <v>852</v>
      </c>
      <c r="T124" s="102">
        <v>848.7</v>
      </c>
      <c r="U124" s="102">
        <v>845.4</v>
      </c>
      <c r="V124" s="102">
        <v>842.1</v>
      </c>
      <c r="W124" s="102">
        <v>838.8</v>
      </c>
      <c r="X124" s="102">
        <v>835.5</v>
      </c>
      <c r="Y124" s="102">
        <v>832.2</v>
      </c>
      <c r="Z124" s="102">
        <v>828.9</v>
      </c>
      <c r="AA124" s="102">
        <v>825.6</v>
      </c>
      <c r="AB124" s="102">
        <v>822.3</v>
      </c>
      <c r="AC124" s="102">
        <v>819</v>
      </c>
      <c r="AD124" s="102">
        <v>815.7</v>
      </c>
      <c r="AE124" s="102">
        <v>812.4</v>
      </c>
      <c r="AF124" s="102">
        <v>809.1</v>
      </c>
      <c r="AG124" s="102">
        <v>805.8</v>
      </c>
      <c r="AH124" s="102">
        <v>802.5</v>
      </c>
      <c r="AI124" s="102">
        <v>799.2</v>
      </c>
      <c r="AJ124" s="102">
        <v>795.9</v>
      </c>
      <c r="AK124" s="102">
        <v>792.6</v>
      </c>
      <c r="AL124" s="102">
        <v>789.3</v>
      </c>
      <c r="AM124" s="103">
        <v>786</v>
      </c>
    </row>
    <row r="125" spans="2:39">
      <c r="G125" s="48" t="s">
        <v>157</v>
      </c>
      <c r="H125" s="101">
        <v>1054</v>
      </c>
      <c r="I125" s="102">
        <v>1049.2</v>
      </c>
      <c r="J125" s="102">
        <v>1044.4000000000001</v>
      </c>
      <c r="K125" s="102">
        <v>1039.5</v>
      </c>
      <c r="L125" s="102">
        <v>1034.7</v>
      </c>
      <c r="M125" s="102">
        <v>1029.9000000000001</v>
      </c>
      <c r="N125" s="102">
        <v>1025.0999999999999</v>
      </c>
      <c r="O125" s="102">
        <v>1020.3</v>
      </c>
      <c r="P125" s="102">
        <v>1015.5</v>
      </c>
      <c r="Q125" s="102">
        <v>1010.6</v>
      </c>
      <c r="R125" s="102">
        <v>1005.8</v>
      </c>
      <c r="S125" s="102">
        <v>1001</v>
      </c>
      <c r="T125" s="102">
        <v>997.3</v>
      </c>
      <c r="U125" s="102">
        <v>993.6</v>
      </c>
      <c r="V125" s="102">
        <v>989.9</v>
      </c>
      <c r="W125" s="102">
        <v>986.2</v>
      </c>
      <c r="X125" s="102">
        <v>982.5</v>
      </c>
      <c r="Y125" s="102">
        <v>978.8</v>
      </c>
      <c r="Z125" s="102">
        <v>975.1</v>
      </c>
      <c r="AA125" s="102">
        <v>971.4</v>
      </c>
      <c r="AB125" s="102">
        <v>967.7</v>
      </c>
      <c r="AC125" s="102">
        <v>964</v>
      </c>
      <c r="AD125" s="102">
        <v>960.3</v>
      </c>
      <c r="AE125" s="102">
        <v>956.6</v>
      </c>
      <c r="AF125" s="102">
        <v>952.9</v>
      </c>
      <c r="AG125" s="102">
        <v>949.2</v>
      </c>
      <c r="AH125" s="102">
        <v>945.5</v>
      </c>
      <c r="AI125" s="102">
        <v>941.8</v>
      </c>
      <c r="AJ125" s="102">
        <v>938.1</v>
      </c>
      <c r="AK125" s="102">
        <v>934.4</v>
      </c>
      <c r="AL125" s="102">
        <v>930.7</v>
      </c>
      <c r="AM125" s="103">
        <v>927</v>
      </c>
    </row>
    <row r="126" spans="2:39">
      <c r="G126" s="48" t="s">
        <v>158</v>
      </c>
      <c r="H126" s="101">
        <v>2201</v>
      </c>
      <c r="I126" s="102">
        <v>2181.9</v>
      </c>
      <c r="J126" s="102">
        <v>2162.8000000000002</v>
      </c>
      <c r="K126" s="102">
        <v>2143.6999999999998</v>
      </c>
      <c r="L126" s="102">
        <v>2124.6</v>
      </c>
      <c r="M126" s="102">
        <v>2105.5</v>
      </c>
      <c r="N126" s="102">
        <v>2086.5</v>
      </c>
      <c r="O126" s="102">
        <v>2067.4</v>
      </c>
      <c r="P126" s="102">
        <v>2048.3000000000002</v>
      </c>
      <c r="Q126" s="102">
        <v>2029.2</v>
      </c>
      <c r="R126" s="102">
        <v>2010.1</v>
      </c>
      <c r="S126" s="102">
        <v>1991</v>
      </c>
      <c r="T126" s="102">
        <v>1976.3</v>
      </c>
      <c r="U126" s="102">
        <v>1961.6</v>
      </c>
      <c r="V126" s="102">
        <v>1946.9</v>
      </c>
      <c r="W126" s="102">
        <v>1932.2</v>
      </c>
      <c r="X126" s="102">
        <v>1917.5</v>
      </c>
      <c r="Y126" s="102">
        <v>1902.8</v>
      </c>
      <c r="Z126" s="102">
        <v>1888.1</v>
      </c>
      <c r="AA126" s="102">
        <v>1873.4</v>
      </c>
      <c r="AB126" s="102">
        <v>1858.7</v>
      </c>
      <c r="AC126" s="102">
        <v>1844</v>
      </c>
      <c r="AD126" s="102">
        <v>1829.3</v>
      </c>
      <c r="AE126" s="102">
        <v>1814.6</v>
      </c>
      <c r="AF126" s="102">
        <v>1799.9</v>
      </c>
      <c r="AG126" s="102">
        <v>1785.2</v>
      </c>
      <c r="AH126" s="102">
        <v>1770.5</v>
      </c>
      <c r="AI126" s="102">
        <v>1755.8</v>
      </c>
      <c r="AJ126" s="102">
        <v>1741.1</v>
      </c>
      <c r="AK126" s="102">
        <v>1726.4</v>
      </c>
      <c r="AL126" s="102">
        <v>1711.7</v>
      </c>
      <c r="AM126" s="103">
        <v>1697</v>
      </c>
    </row>
    <row r="127" spans="2:39">
      <c r="G127" s="48" t="s">
        <v>159</v>
      </c>
      <c r="H127" s="101">
        <v>1778</v>
      </c>
      <c r="I127" s="102">
        <v>1691</v>
      </c>
      <c r="J127" s="102">
        <v>1604</v>
      </c>
      <c r="K127" s="102">
        <v>1517</v>
      </c>
      <c r="L127" s="102">
        <v>1430</v>
      </c>
      <c r="M127" s="102">
        <v>1343</v>
      </c>
      <c r="N127" s="102">
        <v>1256</v>
      </c>
      <c r="O127" s="102">
        <v>1169</v>
      </c>
      <c r="P127" s="102">
        <v>1082</v>
      </c>
      <c r="Q127" s="102">
        <v>995</v>
      </c>
      <c r="R127" s="102">
        <v>908</v>
      </c>
      <c r="S127" s="102">
        <v>821</v>
      </c>
      <c r="T127" s="102">
        <v>813.4</v>
      </c>
      <c r="U127" s="102">
        <v>805.8</v>
      </c>
      <c r="V127" s="102">
        <v>798.2</v>
      </c>
      <c r="W127" s="102">
        <v>790.6</v>
      </c>
      <c r="X127" s="102">
        <v>783</v>
      </c>
      <c r="Y127" s="102">
        <v>775.4</v>
      </c>
      <c r="Z127" s="102">
        <v>767.8</v>
      </c>
      <c r="AA127" s="102">
        <v>760.2</v>
      </c>
      <c r="AB127" s="102">
        <v>752.6</v>
      </c>
      <c r="AC127" s="102">
        <v>745</v>
      </c>
      <c r="AD127" s="102">
        <v>737.4</v>
      </c>
      <c r="AE127" s="102">
        <v>729.8</v>
      </c>
      <c r="AF127" s="102">
        <v>722.2</v>
      </c>
      <c r="AG127" s="102">
        <v>714.6</v>
      </c>
      <c r="AH127" s="102">
        <v>707</v>
      </c>
      <c r="AI127" s="102">
        <v>699.4</v>
      </c>
      <c r="AJ127" s="102">
        <v>691.8</v>
      </c>
      <c r="AK127" s="102">
        <v>684.2</v>
      </c>
      <c r="AL127" s="102">
        <v>676.6</v>
      </c>
      <c r="AM127" s="103">
        <v>669</v>
      </c>
    </row>
    <row r="128" spans="2:39">
      <c r="G128" s="48" t="s">
        <v>160</v>
      </c>
      <c r="H128" s="101">
        <v>7872</v>
      </c>
      <c r="I128" s="102">
        <v>7684.2</v>
      </c>
      <c r="J128" s="102">
        <v>7496.4</v>
      </c>
      <c r="K128" s="102">
        <v>7308.5</v>
      </c>
      <c r="L128" s="102">
        <v>7120.7</v>
      </c>
      <c r="M128" s="102">
        <v>6932.9</v>
      </c>
      <c r="N128" s="102">
        <v>6745.1</v>
      </c>
      <c r="O128" s="102">
        <v>6557.3</v>
      </c>
      <c r="P128" s="102">
        <v>6369.5</v>
      </c>
      <c r="Q128" s="102">
        <v>6181.6</v>
      </c>
      <c r="R128" s="102">
        <v>5993.8</v>
      </c>
      <c r="S128" s="102">
        <v>5806</v>
      </c>
      <c r="T128" s="102">
        <v>5748</v>
      </c>
      <c r="U128" s="102">
        <v>5689.9</v>
      </c>
      <c r="V128" s="102">
        <v>5631.9</v>
      </c>
      <c r="W128" s="102">
        <v>5573.8</v>
      </c>
      <c r="X128" s="102">
        <v>5515.8</v>
      </c>
      <c r="Y128" s="102">
        <v>5457.7</v>
      </c>
      <c r="Z128" s="102">
        <v>5399.7</v>
      </c>
      <c r="AA128" s="102">
        <v>5341.6</v>
      </c>
      <c r="AB128" s="102">
        <v>5283.6</v>
      </c>
      <c r="AC128" s="102">
        <v>5225.5</v>
      </c>
      <c r="AD128" s="102">
        <v>5167.5</v>
      </c>
      <c r="AE128" s="102">
        <v>5109.3999999999996</v>
      </c>
      <c r="AF128" s="102">
        <v>5051.3999999999996</v>
      </c>
      <c r="AG128" s="102">
        <v>4993.3</v>
      </c>
      <c r="AH128" s="102">
        <v>4935.3</v>
      </c>
      <c r="AI128" s="102">
        <v>4877.2</v>
      </c>
      <c r="AJ128" s="102">
        <v>4819.2</v>
      </c>
      <c r="AK128" s="102">
        <v>4761.1000000000004</v>
      </c>
      <c r="AL128" s="102">
        <v>4703.1000000000004</v>
      </c>
      <c r="AM128" s="103">
        <v>4645</v>
      </c>
    </row>
    <row r="129" spans="7:39">
      <c r="G129" s="48" t="s">
        <v>161</v>
      </c>
      <c r="H129" s="101">
        <v>1640</v>
      </c>
      <c r="I129" s="102">
        <v>1643.5</v>
      </c>
      <c r="J129" s="102">
        <v>1647.1</v>
      </c>
      <c r="K129" s="102">
        <v>1650.6</v>
      </c>
      <c r="L129" s="102">
        <v>1654.2</v>
      </c>
      <c r="M129" s="102">
        <v>1657.7</v>
      </c>
      <c r="N129" s="102">
        <v>1661.3</v>
      </c>
      <c r="O129" s="102">
        <v>1664.8</v>
      </c>
      <c r="P129" s="102">
        <v>1668.4</v>
      </c>
      <c r="Q129" s="102">
        <v>1671.9</v>
      </c>
      <c r="R129" s="102">
        <v>1675.5</v>
      </c>
      <c r="S129" s="102">
        <v>1679</v>
      </c>
      <c r="T129" s="102">
        <v>1682.8</v>
      </c>
      <c r="U129" s="102">
        <v>1686.6</v>
      </c>
      <c r="V129" s="102">
        <v>1690.3</v>
      </c>
      <c r="W129" s="102">
        <v>1694.1</v>
      </c>
      <c r="X129" s="102">
        <v>1697.9</v>
      </c>
      <c r="Y129" s="102">
        <v>1701.7</v>
      </c>
      <c r="Z129" s="102">
        <v>1705.4</v>
      </c>
      <c r="AA129" s="102">
        <v>1709.2</v>
      </c>
      <c r="AB129" s="102">
        <v>1713</v>
      </c>
      <c r="AC129" s="102">
        <v>1716.8</v>
      </c>
      <c r="AD129" s="102">
        <v>1720.5</v>
      </c>
      <c r="AE129" s="102">
        <v>1724.3</v>
      </c>
      <c r="AF129" s="102">
        <v>1728.1</v>
      </c>
      <c r="AG129" s="102">
        <v>1731.9</v>
      </c>
      <c r="AH129" s="102">
        <v>1735.6</v>
      </c>
      <c r="AI129" s="102">
        <v>1739.4</v>
      </c>
      <c r="AJ129" s="102">
        <v>1743.2</v>
      </c>
      <c r="AK129" s="102">
        <v>1747</v>
      </c>
      <c r="AL129" s="102">
        <v>1750.7</v>
      </c>
      <c r="AM129" s="103">
        <v>1754.5</v>
      </c>
    </row>
    <row r="130" spans="7:39">
      <c r="G130" s="48" t="s">
        <v>162</v>
      </c>
      <c r="H130" s="101">
        <v>6002</v>
      </c>
      <c r="I130" s="102">
        <v>5841.6</v>
      </c>
      <c r="J130" s="102">
        <v>5681.3</v>
      </c>
      <c r="K130" s="102">
        <v>5520.9</v>
      </c>
      <c r="L130" s="102">
        <v>5360.5</v>
      </c>
      <c r="M130" s="102">
        <v>5200.2</v>
      </c>
      <c r="N130" s="102">
        <v>5039.8</v>
      </c>
      <c r="O130" s="102">
        <v>4879.5</v>
      </c>
      <c r="P130" s="102">
        <v>4719.1000000000004</v>
      </c>
      <c r="Q130" s="102">
        <v>4558.7</v>
      </c>
      <c r="R130" s="102">
        <v>4398.3999999999996</v>
      </c>
      <c r="S130" s="102">
        <v>4238</v>
      </c>
      <c r="T130" s="102">
        <v>4206.1000000000004</v>
      </c>
      <c r="U130" s="102">
        <v>4174.1000000000004</v>
      </c>
      <c r="V130" s="102">
        <v>4142.2</v>
      </c>
      <c r="W130" s="102">
        <v>4110.2</v>
      </c>
      <c r="X130" s="102">
        <v>4078.3</v>
      </c>
      <c r="Y130" s="102">
        <v>4046.3</v>
      </c>
      <c r="Z130" s="102">
        <v>4014.4</v>
      </c>
      <c r="AA130" s="102">
        <v>3982.4</v>
      </c>
      <c r="AB130" s="102">
        <v>3950.5</v>
      </c>
      <c r="AC130" s="102">
        <v>3918.5</v>
      </c>
      <c r="AD130" s="102">
        <v>3886.6</v>
      </c>
      <c r="AE130" s="102">
        <v>3854.6</v>
      </c>
      <c r="AF130" s="102">
        <v>3822.7</v>
      </c>
      <c r="AG130" s="102">
        <v>3790.7</v>
      </c>
      <c r="AH130" s="102">
        <v>3758.8</v>
      </c>
      <c r="AI130" s="102">
        <v>3726.8</v>
      </c>
      <c r="AJ130" s="102">
        <v>3694.9</v>
      </c>
      <c r="AK130" s="102">
        <v>3662.9</v>
      </c>
      <c r="AL130" s="102">
        <v>3631</v>
      </c>
      <c r="AM130" s="103">
        <v>3599</v>
      </c>
    </row>
    <row r="131" spans="7:39">
      <c r="G131" s="48" t="s">
        <v>8</v>
      </c>
      <c r="H131" s="101">
        <v>6158</v>
      </c>
      <c r="I131" s="102">
        <v>6133.4</v>
      </c>
      <c r="J131" s="102">
        <v>6108.7</v>
      </c>
      <c r="K131" s="102">
        <v>6084.1</v>
      </c>
      <c r="L131" s="102">
        <v>6059.5</v>
      </c>
      <c r="M131" s="102">
        <v>6034.8</v>
      </c>
      <c r="N131" s="102">
        <v>6010.2</v>
      </c>
      <c r="O131" s="102">
        <v>5985.5</v>
      </c>
      <c r="P131" s="102">
        <v>5960.9</v>
      </c>
      <c r="Q131" s="102">
        <v>5936.3</v>
      </c>
      <c r="R131" s="102">
        <v>5911.6</v>
      </c>
      <c r="S131" s="102">
        <v>5887</v>
      </c>
      <c r="T131" s="102">
        <v>5853.2</v>
      </c>
      <c r="U131" s="102">
        <v>5819.4</v>
      </c>
      <c r="V131" s="102">
        <v>5785.6</v>
      </c>
      <c r="W131" s="102">
        <v>5751.8</v>
      </c>
      <c r="X131" s="102">
        <v>5718</v>
      </c>
      <c r="Y131" s="102">
        <v>5684.2</v>
      </c>
      <c r="Z131" s="102">
        <v>5650.4</v>
      </c>
      <c r="AA131" s="102">
        <v>5616.6</v>
      </c>
      <c r="AB131" s="102">
        <v>5582.8</v>
      </c>
      <c r="AC131" s="102">
        <v>5549</v>
      </c>
      <c r="AD131" s="102">
        <v>5515.2</v>
      </c>
      <c r="AE131" s="102">
        <v>5481.4</v>
      </c>
      <c r="AF131" s="102">
        <v>5447.6</v>
      </c>
      <c r="AG131" s="102">
        <v>5413.8</v>
      </c>
      <c r="AH131" s="102">
        <v>5380</v>
      </c>
      <c r="AI131" s="102">
        <v>5346.2</v>
      </c>
      <c r="AJ131" s="102">
        <v>5312.4</v>
      </c>
      <c r="AK131" s="102">
        <v>5278.6</v>
      </c>
      <c r="AL131" s="102">
        <v>5244.8</v>
      </c>
      <c r="AM131" s="103">
        <v>5211</v>
      </c>
    </row>
    <row r="132" spans="7:39">
      <c r="G132" s="48" t="s">
        <v>21</v>
      </c>
      <c r="H132" s="101">
        <v>9400</v>
      </c>
      <c r="I132" s="102">
        <v>9370.1</v>
      </c>
      <c r="J132" s="102">
        <v>9340.2999999999993</v>
      </c>
      <c r="K132" s="102">
        <v>9310.4</v>
      </c>
      <c r="L132" s="102">
        <v>9280.5</v>
      </c>
      <c r="M132" s="102">
        <v>9250.7000000000007</v>
      </c>
      <c r="N132" s="102">
        <v>9220.7999999999993</v>
      </c>
      <c r="O132" s="102">
        <v>9191</v>
      </c>
      <c r="P132" s="102">
        <v>9161.1</v>
      </c>
      <c r="Q132" s="102">
        <v>9131.2000000000007</v>
      </c>
      <c r="R132" s="102">
        <v>9101.4</v>
      </c>
      <c r="S132" s="102">
        <v>9071.5</v>
      </c>
      <c r="T132" s="102">
        <v>9048</v>
      </c>
      <c r="U132" s="102">
        <v>9024.5</v>
      </c>
      <c r="V132" s="102">
        <v>9001</v>
      </c>
      <c r="W132" s="102">
        <v>8977.5</v>
      </c>
      <c r="X132" s="102">
        <v>8954</v>
      </c>
      <c r="Y132" s="102">
        <v>8930.5</v>
      </c>
      <c r="Z132" s="102">
        <v>8907</v>
      </c>
      <c r="AA132" s="102">
        <v>8883.5</v>
      </c>
      <c r="AB132" s="102">
        <v>8860</v>
      </c>
      <c r="AC132" s="102">
        <v>8836.5</v>
      </c>
      <c r="AD132" s="102">
        <v>8813</v>
      </c>
      <c r="AE132" s="102">
        <v>8789.5</v>
      </c>
      <c r="AF132" s="102">
        <v>8766</v>
      </c>
      <c r="AG132" s="102">
        <v>8742.5</v>
      </c>
      <c r="AH132" s="102">
        <v>8719</v>
      </c>
      <c r="AI132" s="102">
        <v>8695.5</v>
      </c>
      <c r="AJ132" s="102">
        <v>8672</v>
      </c>
      <c r="AK132" s="102">
        <v>8648.5</v>
      </c>
      <c r="AL132" s="102">
        <v>8625</v>
      </c>
      <c r="AM132" s="103">
        <v>8601.5</v>
      </c>
    </row>
    <row r="133" spans="7:39">
      <c r="G133" s="48" t="s">
        <v>30</v>
      </c>
      <c r="H133" s="101">
        <v>4035</v>
      </c>
      <c r="I133" s="102">
        <v>4017.7</v>
      </c>
      <c r="J133" s="102">
        <v>4000.4</v>
      </c>
      <c r="K133" s="102">
        <v>3983</v>
      </c>
      <c r="L133" s="102">
        <v>3965.7</v>
      </c>
      <c r="M133" s="102">
        <v>3948.4</v>
      </c>
      <c r="N133" s="102">
        <v>3931.1</v>
      </c>
      <c r="O133" s="102">
        <v>3913.8</v>
      </c>
      <c r="P133" s="102">
        <v>3896.5</v>
      </c>
      <c r="Q133" s="102">
        <v>3879.1</v>
      </c>
      <c r="R133" s="102">
        <v>3861.8</v>
      </c>
      <c r="S133" s="102">
        <v>3844.5</v>
      </c>
      <c r="T133" s="102">
        <v>3831.1</v>
      </c>
      <c r="U133" s="102">
        <v>3817.6</v>
      </c>
      <c r="V133" s="102">
        <v>3804.2</v>
      </c>
      <c r="W133" s="102">
        <v>3790.7</v>
      </c>
      <c r="X133" s="102">
        <v>3777.3</v>
      </c>
      <c r="Y133" s="102">
        <v>3763.8</v>
      </c>
      <c r="Z133" s="102">
        <v>3750.4</v>
      </c>
      <c r="AA133" s="102">
        <v>3736.9</v>
      </c>
      <c r="AB133" s="102">
        <v>3723.5</v>
      </c>
      <c r="AC133" s="102">
        <v>3710</v>
      </c>
      <c r="AD133" s="102">
        <v>3696.6</v>
      </c>
      <c r="AE133" s="102">
        <v>3683.1</v>
      </c>
      <c r="AF133" s="102">
        <v>3669.7</v>
      </c>
      <c r="AG133" s="102">
        <v>3656.2</v>
      </c>
      <c r="AH133" s="102">
        <v>3642.8</v>
      </c>
      <c r="AI133" s="102">
        <v>3629.3</v>
      </c>
      <c r="AJ133" s="102">
        <v>3615.9</v>
      </c>
      <c r="AK133" s="102">
        <v>3602.4</v>
      </c>
      <c r="AL133" s="102">
        <v>3589</v>
      </c>
      <c r="AM133" s="103">
        <v>3575.5</v>
      </c>
    </row>
    <row r="134" spans="7:39" ht="18" thickBot="1">
      <c r="G134" s="49" t="s">
        <v>150</v>
      </c>
      <c r="H134" s="104">
        <v>5691.5</v>
      </c>
      <c r="I134" s="105">
        <v>5678.8</v>
      </c>
      <c r="J134" s="105">
        <v>5666</v>
      </c>
      <c r="K134" s="105">
        <v>5653.3</v>
      </c>
      <c r="L134" s="105">
        <v>5640.6</v>
      </c>
      <c r="M134" s="105">
        <v>5627.9</v>
      </c>
      <c r="N134" s="105">
        <v>5615.1</v>
      </c>
      <c r="O134" s="105">
        <v>5602.4</v>
      </c>
      <c r="P134" s="105">
        <v>5589.7</v>
      </c>
      <c r="Q134" s="105">
        <v>5577</v>
      </c>
      <c r="R134" s="105">
        <v>5564.2</v>
      </c>
      <c r="S134" s="105">
        <v>5551.5</v>
      </c>
      <c r="T134" s="105">
        <v>5542.6</v>
      </c>
      <c r="U134" s="105">
        <v>5533.7</v>
      </c>
      <c r="V134" s="105">
        <v>5524.8</v>
      </c>
      <c r="W134" s="105">
        <v>5515.9</v>
      </c>
      <c r="X134" s="105">
        <v>5507</v>
      </c>
      <c r="Y134" s="105">
        <v>5498.1</v>
      </c>
      <c r="Z134" s="105">
        <v>5489.2</v>
      </c>
      <c r="AA134" s="105">
        <v>5480.3</v>
      </c>
      <c r="AB134" s="105">
        <v>5471.4</v>
      </c>
      <c r="AC134" s="105">
        <v>5462.5</v>
      </c>
      <c r="AD134" s="105">
        <v>5453.6</v>
      </c>
      <c r="AE134" s="105">
        <v>5444.7</v>
      </c>
      <c r="AF134" s="105">
        <v>5435.8</v>
      </c>
      <c r="AG134" s="105">
        <v>5426.9</v>
      </c>
      <c r="AH134" s="105">
        <v>5418</v>
      </c>
      <c r="AI134" s="105">
        <v>5409.1</v>
      </c>
      <c r="AJ134" s="105">
        <v>5400.2</v>
      </c>
      <c r="AK134" s="105">
        <v>5391.3</v>
      </c>
      <c r="AL134" s="105">
        <v>5382.4</v>
      </c>
      <c r="AM134" s="106">
        <v>5373.5</v>
      </c>
    </row>
    <row r="135" spans="7:39" ht="18" thickBot="1"/>
    <row r="136" spans="7:39" ht="18" thickBot="1">
      <c r="G136" s="124" t="s">
        <v>149</v>
      </c>
      <c r="H136" s="125"/>
    </row>
    <row r="137" spans="7:39" ht="18" thickBot="1">
      <c r="G137" s="50" t="s">
        <v>131</v>
      </c>
      <c r="H137" s="59">
        <v>2019</v>
      </c>
      <c r="I137" s="59">
        <v>2020</v>
      </c>
      <c r="J137" s="59">
        <v>2021</v>
      </c>
      <c r="K137" s="59">
        <v>2022</v>
      </c>
      <c r="L137" s="59">
        <v>2023</v>
      </c>
      <c r="M137" s="59">
        <v>2024</v>
      </c>
      <c r="N137" s="59">
        <v>2025</v>
      </c>
      <c r="O137" s="59">
        <v>2026</v>
      </c>
      <c r="P137" s="59">
        <v>2027</v>
      </c>
      <c r="Q137" s="59">
        <v>2028</v>
      </c>
      <c r="R137" s="59">
        <v>2029</v>
      </c>
      <c r="S137" s="59">
        <v>2030</v>
      </c>
      <c r="T137" s="59">
        <v>2031</v>
      </c>
      <c r="U137" s="59">
        <v>2032</v>
      </c>
      <c r="V137" s="59">
        <v>2033</v>
      </c>
      <c r="W137" s="59">
        <v>2034</v>
      </c>
      <c r="X137" s="59">
        <v>2035</v>
      </c>
      <c r="Y137" s="59">
        <v>2036</v>
      </c>
      <c r="Z137" s="59">
        <v>2037</v>
      </c>
      <c r="AA137" s="59">
        <v>2038</v>
      </c>
      <c r="AB137" s="59">
        <v>2039</v>
      </c>
      <c r="AC137" s="59">
        <v>2040</v>
      </c>
      <c r="AD137" s="59">
        <v>2041</v>
      </c>
      <c r="AE137" s="59">
        <v>2042</v>
      </c>
      <c r="AF137" s="59">
        <v>2043</v>
      </c>
      <c r="AG137" s="59">
        <v>2044</v>
      </c>
      <c r="AH137" s="59">
        <v>2045</v>
      </c>
      <c r="AI137" s="59">
        <v>2046</v>
      </c>
      <c r="AJ137" s="59">
        <v>2047</v>
      </c>
      <c r="AK137" s="59">
        <v>2048</v>
      </c>
      <c r="AL137" s="59">
        <v>2049</v>
      </c>
      <c r="AM137" s="60">
        <v>2050</v>
      </c>
    </row>
    <row r="138" spans="7:39">
      <c r="G138" s="48" t="s">
        <v>3</v>
      </c>
      <c r="H138" s="98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100"/>
    </row>
    <row r="139" spans="7:39">
      <c r="G139" s="48" t="s">
        <v>143</v>
      </c>
      <c r="H139" s="101">
        <v>63.32029</v>
      </c>
      <c r="I139" s="102">
        <v>0</v>
      </c>
      <c r="J139" s="102">
        <v>0</v>
      </c>
      <c r="K139" s="102">
        <v>0</v>
      </c>
      <c r="L139" s="102">
        <v>0</v>
      </c>
      <c r="M139" s="102">
        <v>0</v>
      </c>
      <c r="N139" s="102">
        <v>0</v>
      </c>
      <c r="O139" s="102">
        <v>0</v>
      </c>
      <c r="P139" s="102">
        <v>0</v>
      </c>
      <c r="Q139" s="102">
        <v>0</v>
      </c>
      <c r="R139" s="102">
        <v>0</v>
      </c>
      <c r="S139" s="102">
        <v>0</v>
      </c>
      <c r="T139" s="102">
        <v>0</v>
      </c>
      <c r="U139" s="102">
        <v>0</v>
      </c>
      <c r="V139" s="102">
        <v>0</v>
      </c>
      <c r="W139" s="102">
        <v>0</v>
      </c>
      <c r="X139" s="102">
        <v>0</v>
      </c>
      <c r="Y139" s="102">
        <v>0</v>
      </c>
      <c r="Z139" s="102">
        <v>0</v>
      </c>
      <c r="AA139" s="102">
        <v>0</v>
      </c>
      <c r="AB139" s="102">
        <v>0</v>
      </c>
      <c r="AC139" s="102">
        <v>0</v>
      </c>
      <c r="AD139" s="102">
        <v>0</v>
      </c>
      <c r="AE139" s="102">
        <v>0</v>
      </c>
      <c r="AF139" s="102">
        <v>0</v>
      </c>
      <c r="AG139" s="102">
        <v>0</v>
      </c>
      <c r="AH139" s="102">
        <v>0</v>
      </c>
      <c r="AI139" s="102">
        <v>0</v>
      </c>
      <c r="AJ139" s="102">
        <v>0</v>
      </c>
      <c r="AK139" s="102">
        <v>0</v>
      </c>
      <c r="AL139" s="102">
        <v>0</v>
      </c>
      <c r="AM139" s="103">
        <v>0</v>
      </c>
    </row>
    <row r="140" spans="7:39">
      <c r="G140" s="48" t="s">
        <v>156</v>
      </c>
      <c r="H140" s="101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  <c r="AM140" s="103"/>
    </row>
    <row r="141" spans="7:39">
      <c r="G141" s="48" t="s">
        <v>157</v>
      </c>
      <c r="H141" s="101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  <c r="AL141" s="102"/>
      <c r="AM141" s="103"/>
    </row>
    <row r="142" spans="7:39">
      <c r="G142" s="48" t="s">
        <v>158</v>
      </c>
      <c r="H142" s="101">
        <v>212.20500000000001</v>
      </c>
      <c r="I142" s="102">
        <v>32.35754</v>
      </c>
      <c r="J142" s="102">
        <v>165.87719999999999</v>
      </c>
      <c r="K142" s="102">
        <v>81.725279999999998</v>
      </c>
      <c r="L142" s="102">
        <v>75.388580000000005</v>
      </c>
      <c r="M142" s="102">
        <v>15.938739999999999</v>
      </c>
      <c r="N142" s="102">
        <v>0</v>
      </c>
      <c r="O142" s="102">
        <v>129.86449999999999</v>
      </c>
      <c r="P142" s="102">
        <v>73.607050000000001</v>
      </c>
      <c r="Q142" s="102">
        <v>61.529179999999997</v>
      </c>
      <c r="R142" s="102">
        <v>57.696809999999999</v>
      </c>
      <c r="S142" s="102">
        <v>57.389690000000002</v>
      </c>
      <c r="T142" s="102">
        <v>57.64772</v>
      </c>
      <c r="U142" s="102">
        <v>87.540189999999996</v>
      </c>
      <c r="V142" s="102">
        <v>29.55348</v>
      </c>
      <c r="W142" s="102">
        <v>56.10689</v>
      </c>
      <c r="X142" s="102">
        <v>38.064160000000001</v>
      </c>
      <c r="Y142" s="102">
        <v>30.39978</v>
      </c>
      <c r="Z142" s="102">
        <v>34.986159999999998</v>
      </c>
      <c r="AA142" s="102">
        <v>38.589880000000001</v>
      </c>
      <c r="AB142" s="102">
        <v>25.71894</v>
      </c>
      <c r="AC142" s="102">
        <v>23.880019999999998</v>
      </c>
      <c r="AD142" s="102">
        <v>46.021120000000003</v>
      </c>
      <c r="AE142" s="102">
        <v>30.00309</v>
      </c>
      <c r="AF142" s="102">
        <v>42.295560000000002</v>
      </c>
      <c r="AG142" s="102">
        <v>20.780270000000002</v>
      </c>
      <c r="AH142" s="102">
        <v>24.933119999999999</v>
      </c>
      <c r="AI142" s="102">
        <v>24.81335</v>
      </c>
      <c r="AJ142" s="102">
        <v>25.665030000000002</v>
      </c>
      <c r="AK142" s="102">
        <v>18.818850000000001</v>
      </c>
      <c r="AL142" s="102">
        <v>18.361329999999999</v>
      </c>
      <c r="AM142" s="103">
        <v>17.945550000000001</v>
      </c>
    </row>
    <row r="143" spans="7:39">
      <c r="G143" s="48" t="s">
        <v>159</v>
      </c>
      <c r="H143" s="101">
        <v>17.231999999999999</v>
      </c>
      <c r="I143" s="102">
        <v>18.955200000000001</v>
      </c>
      <c r="J143" s="102">
        <v>22.74624</v>
      </c>
      <c r="K143" s="102">
        <v>29.57011</v>
      </c>
      <c r="L143" s="102">
        <v>41.398159999999997</v>
      </c>
      <c r="M143" s="102">
        <v>62.097239999999999</v>
      </c>
      <c r="N143" s="102">
        <v>99.355580000000003</v>
      </c>
      <c r="O143" s="102">
        <v>0</v>
      </c>
      <c r="P143" s="102">
        <v>0</v>
      </c>
      <c r="Q143" s="102">
        <v>0</v>
      </c>
      <c r="R143" s="102">
        <v>0</v>
      </c>
      <c r="S143" s="102">
        <v>0</v>
      </c>
      <c r="T143" s="102">
        <v>0</v>
      </c>
      <c r="U143" s="102">
        <v>0</v>
      </c>
      <c r="V143" s="102">
        <v>0</v>
      </c>
      <c r="W143" s="102">
        <v>0</v>
      </c>
      <c r="X143" s="102">
        <v>0</v>
      </c>
      <c r="Y143" s="102">
        <v>0</v>
      </c>
      <c r="Z143" s="102">
        <v>0</v>
      </c>
      <c r="AA143" s="102">
        <v>0</v>
      </c>
      <c r="AB143" s="102">
        <v>0</v>
      </c>
      <c r="AC143" s="102">
        <v>0</v>
      </c>
      <c r="AD143" s="102">
        <v>0</v>
      </c>
      <c r="AE143" s="102">
        <v>0</v>
      </c>
      <c r="AF143" s="102">
        <v>0</v>
      </c>
      <c r="AG143" s="102">
        <v>0</v>
      </c>
      <c r="AH143" s="102">
        <v>0</v>
      </c>
      <c r="AI143" s="102">
        <v>0</v>
      </c>
      <c r="AJ143" s="102">
        <v>0</v>
      </c>
      <c r="AK143" s="102">
        <v>0</v>
      </c>
      <c r="AL143" s="102">
        <v>0</v>
      </c>
      <c r="AM143" s="103">
        <v>0</v>
      </c>
    </row>
    <row r="144" spans="7:39">
      <c r="G144" s="48" t="s">
        <v>160</v>
      </c>
      <c r="H144" s="101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02"/>
      <c r="AL144" s="102"/>
      <c r="AM144" s="103"/>
    </row>
    <row r="145" spans="7:39">
      <c r="G145" s="48" t="s">
        <v>161</v>
      </c>
      <c r="H145" s="101">
        <v>36.274000000000001</v>
      </c>
      <c r="I145" s="102">
        <v>39.901400000000002</v>
      </c>
      <c r="J145" s="102">
        <v>47.881680000000003</v>
      </c>
      <c r="K145" s="102">
        <v>62.246180000000003</v>
      </c>
      <c r="L145" s="102">
        <v>87.144660000000002</v>
      </c>
      <c r="M145" s="102">
        <v>100</v>
      </c>
      <c r="N145" s="102">
        <v>76.239230000000006</v>
      </c>
      <c r="O145" s="102">
        <v>0</v>
      </c>
      <c r="P145" s="102">
        <v>0</v>
      </c>
      <c r="Q145" s="102">
        <v>0</v>
      </c>
      <c r="R145" s="102">
        <v>0</v>
      </c>
      <c r="S145" s="102">
        <v>0</v>
      </c>
      <c r="T145" s="102">
        <v>0</v>
      </c>
      <c r="U145" s="102">
        <v>0</v>
      </c>
      <c r="V145" s="102">
        <v>0</v>
      </c>
      <c r="W145" s="102">
        <v>0</v>
      </c>
      <c r="X145" s="102">
        <v>0</v>
      </c>
      <c r="Y145" s="102">
        <v>0</v>
      </c>
      <c r="Z145" s="102">
        <v>0</v>
      </c>
      <c r="AA145" s="102">
        <v>0</v>
      </c>
      <c r="AB145" s="102">
        <v>0</v>
      </c>
      <c r="AC145" s="102">
        <v>0</v>
      </c>
      <c r="AD145" s="102">
        <v>0</v>
      </c>
      <c r="AE145" s="102">
        <v>0</v>
      </c>
      <c r="AF145" s="102">
        <v>0</v>
      </c>
      <c r="AG145" s="102">
        <v>0</v>
      </c>
      <c r="AH145" s="102">
        <v>0</v>
      </c>
      <c r="AI145" s="102">
        <v>0</v>
      </c>
      <c r="AJ145" s="102">
        <v>0</v>
      </c>
      <c r="AK145" s="102">
        <v>0</v>
      </c>
      <c r="AL145" s="102">
        <v>0</v>
      </c>
      <c r="AM145" s="103">
        <v>0</v>
      </c>
    </row>
    <row r="146" spans="7:39">
      <c r="G146" s="48" t="s">
        <v>162</v>
      </c>
      <c r="H146" s="101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  <c r="AM146" s="103"/>
    </row>
    <row r="147" spans="7:39">
      <c r="G147" s="48" t="s">
        <v>8</v>
      </c>
      <c r="H147" s="101">
        <v>71.7</v>
      </c>
      <c r="I147" s="102">
        <v>0</v>
      </c>
      <c r="J147" s="102">
        <v>0</v>
      </c>
      <c r="K147" s="102">
        <v>0</v>
      </c>
      <c r="L147" s="102">
        <v>0</v>
      </c>
      <c r="M147" s="102">
        <v>0</v>
      </c>
      <c r="N147" s="102">
        <v>0</v>
      </c>
      <c r="O147" s="102">
        <v>0</v>
      </c>
      <c r="P147" s="102">
        <v>0</v>
      </c>
      <c r="Q147" s="102">
        <v>0</v>
      </c>
      <c r="R147" s="102">
        <v>0</v>
      </c>
      <c r="S147" s="102">
        <v>0</v>
      </c>
      <c r="T147" s="102">
        <v>0</v>
      </c>
      <c r="U147" s="102">
        <v>0</v>
      </c>
      <c r="V147" s="102">
        <v>0</v>
      </c>
      <c r="W147" s="102">
        <v>0</v>
      </c>
      <c r="X147" s="102">
        <v>0</v>
      </c>
      <c r="Y147" s="102">
        <v>0</v>
      </c>
      <c r="Z147" s="102">
        <v>0</v>
      </c>
      <c r="AA147" s="102">
        <v>0</v>
      </c>
      <c r="AB147" s="102">
        <v>0</v>
      </c>
      <c r="AC147" s="102">
        <v>0</v>
      </c>
      <c r="AD147" s="102">
        <v>0</v>
      </c>
      <c r="AE147" s="102">
        <v>0</v>
      </c>
      <c r="AF147" s="102">
        <v>0</v>
      </c>
      <c r="AG147" s="102">
        <v>0</v>
      </c>
      <c r="AH147" s="102">
        <v>0</v>
      </c>
      <c r="AI147" s="102">
        <v>0</v>
      </c>
      <c r="AJ147" s="102">
        <v>0</v>
      </c>
      <c r="AK147" s="102">
        <v>0</v>
      </c>
      <c r="AL147" s="102">
        <v>0</v>
      </c>
      <c r="AM147" s="103">
        <v>0</v>
      </c>
    </row>
    <row r="148" spans="7:39">
      <c r="G148" s="48" t="s">
        <v>21</v>
      </c>
      <c r="H148" s="101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3"/>
    </row>
    <row r="149" spans="7:39">
      <c r="G149" s="48" t="s">
        <v>30</v>
      </c>
      <c r="H149" s="101">
        <v>34.799999999999997</v>
      </c>
      <c r="I149" s="102">
        <v>0</v>
      </c>
      <c r="J149" s="102">
        <v>0</v>
      </c>
      <c r="K149" s="102">
        <v>0</v>
      </c>
      <c r="L149" s="102">
        <v>0</v>
      </c>
      <c r="M149" s="102">
        <v>0</v>
      </c>
      <c r="N149" s="102">
        <v>0</v>
      </c>
      <c r="O149" s="102">
        <v>0</v>
      </c>
      <c r="P149" s="102">
        <v>0</v>
      </c>
      <c r="Q149" s="102">
        <v>0</v>
      </c>
      <c r="R149" s="102">
        <v>0</v>
      </c>
      <c r="S149" s="102">
        <v>0</v>
      </c>
      <c r="T149" s="102">
        <v>0</v>
      </c>
      <c r="U149" s="102">
        <v>0</v>
      </c>
      <c r="V149" s="102">
        <v>0</v>
      </c>
      <c r="W149" s="102">
        <v>0</v>
      </c>
      <c r="X149" s="102">
        <v>0</v>
      </c>
      <c r="Y149" s="102">
        <v>0</v>
      </c>
      <c r="Z149" s="102">
        <v>0</v>
      </c>
      <c r="AA149" s="102">
        <v>0</v>
      </c>
      <c r="AB149" s="102">
        <v>0</v>
      </c>
      <c r="AC149" s="102">
        <v>0</v>
      </c>
      <c r="AD149" s="102">
        <v>0</v>
      </c>
      <c r="AE149" s="102">
        <v>0</v>
      </c>
      <c r="AF149" s="102">
        <v>0</v>
      </c>
      <c r="AG149" s="102">
        <v>0</v>
      </c>
      <c r="AH149" s="102">
        <v>0</v>
      </c>
      <c r="AI149" s="102">
        <v>0</v>
      </c>
      <c r="AJ149" s="102">
        <v>0</v>
      </c>
      <c r="AK149" s="102">
        <v>0</v>
      </c>
      <c r="AL149" s="102">
        <v>0</v>
      </c>
      <c r="AM149" s="103">
        <v>0</v>
      </c>
    </row>
    <row r="150" spans="7:39" ht="18" thickBot="1">
      <c r="G150" s="49" t="s">
        <v>150</v>
      </c>
      <c r="H150" s="104">
        <v>59.9</v>
      </c>
      <c r="I150" s="105">
        <v>0</v>
      </c>
      <c r="J150" s="105">
        <v>0</v>
      </c>
      <c r="K150" s="105">
        <v>0</v>
      </c>
      <c r="L150" s="105">
        <v>0</v>
      </c>
      <c r="M150" s="105">
        <v>0</v>
      </c>
      <c r="N150" s="105">
        <v>0</v>
      </c>
      <c r="O150" s="105">
        <v>0</v>
      </c>
      <c r="P150" s="105">
        <v>0</v>
      </c>
      <c r="Q150" s="105">
        <v>0</v>
      </c>
      <c r="R150" s="105">
        <v>0</v>
      </c>
      <c r="S150" s="105">
        <v>0</v>
      </c>
      <c r="T150" s="105">
        <v>0</v>
      </c>
      <c r="U150" s="105">
        <v>0</v>
      </c>
      <c r="V150" s="105">
        <v>0</v>
      </c>
      <c r="W150" s="105">
        <v>0</v>
      </c>
      <c r="X150" s="105">
        <v>0</v>
      </c>
      <c r="Y150" s="105">
        <v>0</v>
      </c>
      <c r="Z150" s="105">
        <v>0</v>
      </c>
      <c r="AA150" s="105">
        <v>0</v>
      </c>
      <c r="AB150" s="105">
        <v>0</v>
      </c>
      <c r="AC150" s="105">
        <v>0</v>
      </c>
      <c r="AD150" s="105">
        <v>0</v>
      </c>
      <c r="AE150" s="105">
        <v>0</v>
      </c>
      <c r="AF150" s="105">
        <v>0</v>
      </c>
      <c r="AG150" s="105">
        <v>0</v>
      </c>
      <c r="AH150" s="105">
        <v>0</v>
      </c>
      <c r="AI150" s="105">
        <v>0</v>
      </c>
      <c r="AJ150" s="105">
        <v>0</v>
      </c>
      <c r="AK150" s="105">
        <v>0</v>
      </c>
      <c r="AL150" s="105">
        <v>0</v>
      </c>
      <c r="AM150" s="106">
        <v>0</v>
      </c>
    </row>
    <row r="151" spans="7:39" ht="18" thickBot="1"/>
    <row r="152" spans="7:39" ht="18" thickBot="1">
      <c r="G152" s="124" t="s">
        <v>171</v>
      </c>
      <c r="H152" s="125"/>
    </row>
    <row r="153" spans="7:39" ht="18" thickBot="1">
      <c r="G153" s="50" t="s">
        <v>131</v>
      </c>
      <c r="H153" s="40">
        <v>2019</v>
      </c>
      <c r="I153" s="40">
        <v>2020</v>
      </c>
      <c r="J153" s="40">
        <v>2021</v>
      </c>
      <c r="K153" s="40">
        <v>2022</v>
      </c>
      <c r="L153" s="40">
        <v>2023</v>
      </c>
      <c r="M153" s="40">
        <v>2024</v>
      </c>
      <c r="N153" s="40">
        <v>2025</v>
      </c>
      <c r="O153" s="40">
        <v>2026</v>
      </c>
      <c r="P153" s="40">
        <v>2027</v>
      </c>
      <c r="Q153" s="40">
        <v>2028</v>
      </c>
      <c r="R153" s="40">
        <v>2029</v>
      </c>
      <c r="S153" s="40">
        <v>2030</v>
      </c>
      <c r="T153" s="40">
        <v>2031</v>
      </c>
      <c r="U153" s="40">
        <v>2032</v>
      </c>
      <c r="V153" s="40">
        <v>2033</v>
      </c>
      <c r="W153" s="40">
        <v>2034</v>
      </c>
      <c r="X153" s="40">
        <v>2035</v>
      </c>
      <c r="Y153" s="40">
        <v>2036</v>
      </c>
      <c r="Z153" s="40">
        <v>2037</v>
      </c>
      <c r="AA153" s="40">
        <v>2038</v>
      </c>
      <c r="AB153" s="40">
        <v>2039</v>
      </c>
      <c r="AC153" s="40">
        <v>2040</v>
      </c>
      <c r="AD153" s="40">
        <v>2041</v>
      </c>
      <c r="AE153" s="40">
        <v>2042</v>
      </c>
      <c r="AF153" s="40">
        <v>2043</v>
      </c>
      <c r="AG153" s="40">
        <v>2044</v>
      </c>
      <c r="AH153" s="40">
        <v>2045</v>
      </c>
      <c r="AI153" s="40">
        <v>2046</v>
      </c>
      <c r="AJ153" s="40">
        <v>2047</v>
      </c>
      <c r="AK153" s="40">
        <v>2048</v>
      </c>
      <c r="AL153" s="40">
        <v>2049</v>
      </c>
      <c r="AM153" s="41">
        <v>2050</v>
      </c>
    </row>
    <row r="154" spans="7:39">
      <c r="G154" s="48" t="s">
        <v>3</v>
      </c>
      <c r="H154" s="42">
        <v>0.69</v>
      </c>
      <c r="I154" s="42">
        <v>0.69</v>
      </c>
      <c r="J154" s="42">
        <v>0.69</v>
      </c>
      <c r="K154" s="42">
        <v>0.69</v>
      </c>
      <c r="L154" s="42">
        <v>0.69</v>
      </c>
      <c r="M154" s="42">
        <v>0.69</v>
      </c>
      <c r="N154" s="42">
        <v>0.69</v>
      </c>
      <c r="O154" s="42">
        <v>0.69</v>
      </c>
      <c r="P154" s="42">
        <v>0.69</v>
      </c>
      <c r="Q154" s="42">
        <v>0.69</v>
      </c>
      <c r="R154" s="42">
        <v>0.69</v>
      </c>
      <c r="S154" s="42">
        <v>0.69</v>
      </c>
      <c r="T154" s="42">
        <v>0.69</v>
      </c>
      <c r="U154" s="42">
        <v>0.69</v>
      </c>
      <c r="V154" s="42">
        <v>0.69</v>
      </c>
      <c r="W154" s="42">
        <v>0.69</v>
      </c>
      <c r="X154" s="42">
        <v>0.69</v>
      </c>
      <c r="Y154" s="42">
        <v>0.69</v>
      </c>
      <c r="Z154" s="42">
        <v>0.69</v>
      </c>
      <c r="AA154" s="42">
        <v>0.69</v>
      </c>
      <c r="AB154" s="42">
        <v>0.69</v>
      </c>
      <c r="AC154" s="42">
        <v>0.69</v>
      </c>
      <c r="AD154" s="42">
        <v>0.69</v>
      </c>
      <c r="AE154" s="42">
        <v>0.69</v>
      </c>
      <c r="AF154" s="42">
        <v>0.69</v>
      </c>
      <c r="AG154" s="42">
        <v>0.69</v>
      </c>
      <c r="AH154" s="42">
        <v>0.69</v>
      </c>
      <c r="AI154" s="42">
        <v>0.69</v>
      </c>
      <c r="AJ154" s="42">
        <v>0.69</v>
      </c>
      <c r="AK154" s="42">
        <v>0.69</v>
      </c>
      <c r="AL154" s="42">
        <v>0.69</v>
      </c>
      <c r="AM154" s="43">
        <v>0.69</v>
      </c>
    </row>
    <row r="155" spans="7:39">
      <c r="G155" s="48" t="s">
        <v>143</v>
      </c>
      <c r="H155" s="44">
        <v>0.69</v>
      </c>
      <c r="I155" s="44">
        <v>0.69</v>
      </c>
      <c r="J155" s="44">
        <v>0.69</v>
      </c>
      <c r="K155" s="44">
        <v>0.69</v>
      </c>
      <c r="L155" s="44">
        <v>0.69</v>
      </c>
      <c r="M155" s="44">
        <v>0.69</v>
      </c>
      <c r="N155" s="44">
        <v>0.69</v>
      </c>
      <c r="O155" s="44">
        <v>0.69</v>
      </c>
      <c r="P155" s="44">
        <v>0.69</v>
      </c>
      <c r="Q155" s="44">
        <v>0.69</v>
      </c>
      <c r="R155" s="44">
        <v>0.69</v>
      </c>
      <c r="S155" s="44">
        <v>0.69</v>
      </c>
      <c r="T155" s="44">
        <v>0.69</v>
      </c>
      <c r="U155" s="44">
        <v>0.69</v>
      </c>
      <c r="V155" s="44">
        <v>0.69</v>
      </c>
      <c r="W155" s="44">
        <v>0.69</v>
      </c>
      <c r="X155" s="44">
        <v>0.69</v>
      </c>
      <c r="Y155" s="44">
        <v>0.69</v>
      </c>
      <c r="Z155" s="44">
        <v>0.69</v>
      </c>
      <c r="AA155" s="44">
        <v>0.69</v>
      </c>
      <c r="AB155" s="44">
        <v>0.69</v>
      </c>
      <c r="AC155" s="44">
        <v>0.69</v>
      </c>
      <c r="AD155" s="44">
        <v>0.69</v>
      </c>
      <c r="AE155" s="44">
        <v>0.69</v>
      </c>
      <c r="AF155" s="44">
        <v>0.69</v>
      </c>
      <c r="AG155" s="44">
        <v>0.69</v>
      </c>
      <c r="AH155" s="44">
        <v>0.69</v>
      </c>
      <c r="AI155" s="44">
        <v>0.69</v>
      </c>
      <c r="AJ155" s="44">
        <v>0.69</v>
      </c>
      <c r="AK155" s="44">
        <v>0.69</v>
      </c>
      <c r="AL155" s="44">
        <v>0.69</v>
      </c>
      <c r="AM155" s="45">
        <v>0.69</v>
      </c>
    </row>
    <row r="156" spans="7:39">
      <c r="G156" s="48" t="s">
        <v>156</v>
      </c>
      <c r="H156" s="44">
        <v>0.19</v>
      </c>
      <c r="I156" s="44">
        <v>0.19</v>
      </c>
      <c r="J156" s="44">
        <v>0.19</v>
      </c>
      <c r="K156" s="44">
        <v>0.19</v>
      </c>
      <c r="L156" s="44">
        <v>0.19</v>
      </c>
      <c r="M156" s="44">
        <v>0.19</v>
      </c>
      <c r="N156" s="44">
        <v>0.19</v>
      </c>
      <c r="O156" s="44">
        <v>0.19</v>
      </c>
      <c r="P156" s="44">
        <v>0.19</v>
      </c>
      <c r="Q156" s="44">
        <v>0.19</v>
      </c>
      <c r="R156" s="44">
        <v>0.19</v>
      </c>
      <c r="S156" s="44">
        <v>0.19</v>
      </c>
      <c r="T156" s="44">
        <v>0.19</v>
      </c>
      <c r="U156" s="44">
        <v>0.19</v>
      </c>
      <c r="V156" s="44">
        <v>0.19</v>
      </c>
      <c r="W156" s="44">
        <v>0.19</v>
      </c>
      <c r="X156" s="44">
        <v>0.19</v>
      </c>
      <c r="Y156" s="44">
        <v>0.19</v>
      </c>
      <c r="Z156" s="44">
        <v>0.19</v>
      </c>
      <c r="AA156" s="44">
        <v>0.19</v>
      </c>
      <c r="AB156" s="44">
        <v>0.19</v>
      </c>
      <c r="AC156" s="44">
        <v>0.19</v>
      </c>
      <c r="AD156" s="44">
        <v>0.19</v>
      </c>
      <c r="AE156" s="44">
        <v>0.19</v>
      </c>
      <c r="AF156" s="44">
        <v>0.19</v>
      </c>
      <c r="AG156" s="44">
        <v>0.19</v>
      </c>
      <c r="AH156" s="44">
        <v>0.19</v>
      </c>
      <c r="AI156" s="44">
        <v>0.19</v>
      </c>
      <c r="AJ156" s="44">
        <v>0.19</v>
      </c>
      <c r="AK156" s="44">
        <v>0.19</v>
      </c>
      <c r="AL156" s="44">
        <v>0.19</v>
      </c>
      <c r="AM156" s="45">
        <v>0.19</v>
      </c>
    </row>
    <row r="157" spans="7:39">
      <c r="G157" s="48" t="s">
        <v>157</v>
      </c>
      <c r="H157" s="44">
        <v>0.71499999999999997</v>
      </c>
      <c r="I157" s="44">
        <v>0.71499999999999997</v>
      </c>
      <c r="J157" s="44">
        <v>0.71499999999999997</v>
      </c>
      <c r="K157" s="44">
        <v>0.71499999999999997</v>
      </c>
      <c r="L157" s="44">
        <v>0.71499999999999997</v>
      </c>
      <c r="M157" s="44">
        <v>0.71499999999999997</v>
      </c>
      <c r="N157" s="44">
        <v>0.71499999999999997</v>
      </c>
      <c r="O157" s="44">
        <v>0.71499999999999997</v>
      </c>
      <c r="P157" s="44">
        <v>0.71499999999999997</v>
      </c>
      <c r="Q157" s="44">
        <v>0.71499999999999997</v>
      </c>
      <c r="R157" s="44">
        <v>0.71499999999999997</v>
      </c>
      <c r="S157" s="44">
        <v>0.71499999999999997</v>
      </c>
      <c r="T157" s="44">
        <v>0.71499999999999997</v>
      </c>
      <c r="U157" s="44">
        <v>0.71499999999999997</v>
      </c>
      <c r="V157" s="44">
        <v>0.71499999999999997</v>
      </c>
      <c r="W157" s="44">
        <v>0.71499999999999997</v>
      </c>
      <c r="X157" s="44">
        <v>0.71499999999999997</v>
      </c>
      <c r="Y157" s="44">
        <v>0.71499999999999997</v>
      </c>
      <c r="Z157" s="44">
        <v>0.71499999999999997</v>
      </c>
      <c r="AA157" s="44">
        <v>0.71499999999999997</v>
      </c>
      <c r="AB157" s="44">
        <v>0.71499999999999997</v>
      </c>
      <c r="AC157" s="44">
        <v>0.71499999999999997</v>
      </c>
      <c r="AD157" s="44">
        <v>0.71499999999999997</v>
      </c>
      <c r="AE157" s="44">
        <v>0.71499999999999997</v>
      </c>
      <c r="AF157" s="44">
        <v>0.71499999999999997</v>
      </c>
      <c r="AG157" s="44">
        <v>0.71499999999999997</v>
      </c>
      <c r="AH157" s="44">
        <v>0.71499999999999997</v>
      </c>
      <c r="AI157" s="44">
        <v>0.71499999999999997</v>
      </c>
      <c r="AJ157" s="44">
        <v>0.71499999999999997</v>
      </c>
      <c r="AK157" s="44">
        <v>0.71499999999999997</v>
      </c>
      <c r="AL157" s="44">
        <v>0.71499999999999997</v>
      </c>
      <c r="AM157" s="45">
        <v>0.71499999999999997</v>
      </c>
    </row>
    <row r="158" spans="7:39">
      <c r="G158" s="48" t="s">
        <v>158</v>
      </c>
      <c r="H158" s="44">
        <v>0.71499999999999997</v>
      </c>
      <c r="I158" s="44">
        <v>0.71499999999999997</v>
      </c>
      <c r="J158" s="44">
        <v>0.71499999999999997</v>
      </c>
      <c r="K158" s="44">
        <v>0.71499999999999997</v>
      </c>
      <c r="L158" s="44">
        <v>0.71499999999999997</v>
      </c>
      <c r="M158" s="44">
        <v>0.71499999999999997</v>
      </c>
      <c r="N158" s="44">
        <v>0.71499999999999997</v>
      </c>
      <c r="O158" s="44">
        <v>0.71499999999999997</v>
      </c>
      <c r="P158" s="44">
        <v>0.71499999999999997</v>
      </c>
      <c r="Q158" s="44">
        <v>0.71499999999999997</v>
      </c>
      <c r="R158" s="44">
        <v>0.71499999999999997</v>
      </c>
      <c r="S158" s="44">
        <v>0.71499999999999997</v>
      </c>
      <c r="T158" s="44">
        <v>0.71499999999999997</v>
      </c>
      <c r="U158" s="44">
        <v>0.71499999999999997</v>
      </c>
      <c r="V158" s="44">
        <v>0.71499999999999997</v>
      </c>
      <c r="W158" s="44">
        <v>0.71499999999999997</v>
      </c>
      <c r="X158" s="44">
        <v>0.71499999999999997</v>
      </c>
      <c r="Y158" s="44">
        <v>0.71499999999999997</v>
      </c>
      <c r="Z158" s="44">
        <v>0.71499999999999997</v>
      </c>
      <c r="AA158" s="44">
        <v>0.71499999999999997</v>
      </c>
      <c r="AB158" s="44">
        <v>0.71499999999999997</v>
      </c>
      <c r="AC158" s="44">
        <v>0.71499999999999997</v>
      </c>
      <c r="AD158" s="44">
        <v>0.71499999999999997</v>
      </c>
      <c r="AE158" s="44">
        <v>0.71499999999999997</v>
      </c>
      <c r="AF158" s="44">
        <v>0.71499999999999997</v>
      </c>
      <c r="AG158" s="44">
        <v>0.71499999999999997</v>
      </c>
      <c r="AH158" s="44">
        <v>0.71499999999999997</v>
      </c>
      <c r="AI158" s="44">
        <v>0.71499999999999997</v>
      </c>
      <c r="AJ158" s="44">
        <v>0.71499999999999997</v>
      </c>
      <c r="AK158" s="44">
        <v>0.71499999999999997</v>
      </c>
      <c r="AL158" s="44">
        <v>0.71499999999999997</v>
      </c>
      <c r="AM158" s="45">
        <v>0.71499999999999997</v>
      </c>
    </row>
    <row r="159" spans="7:39">
      <c r="G159" s="48" t="s">
        <v>159</v>
      </c>
      <c r="H159" s="44">
        <v>0.21</v>
      </c>
      <c r="I159" s="44">
        <v>0.21</v>
      </c>
      <c r="J159" s="44">
        <v>0.21</v>
      </c>
      <c r="K159" s="44">
        <v>0.21</v>
      </c>
      <c r="L159" s="44">
        <v>0.21</v>
      </c>
      <c r="M159" s="44">
        <v>0.21</v>
      </c>
      <c r="N159" s="44">
        <v>0.21</v>
      </c>
      <c r="O159" s="44">
        <v>0.21</v>
      </c>
      <c r="P159" s="44">
        <v>0.21</v>
      </c>
      <c r="Q159" s="44">
        <v>0.21</v>
      </c>
      <c r="R159" s="44">
        <v>0.21</v>
      </c>
      <c r="S159" s="44">
        <v>0.21</v>
      </c>
      <c r="T159" s="44">
        <v>0.21</v>
      </c>
      <c r="U159" s="44">
        <v>0.21</v>
      </c>
      <c r="V159" s="44">
        <v>0.21</v>
      </c>
      <c r="W159" s="44">
        <v>0.21</v>
      </c>
      <c r="X159" s="44">
        <v>0.21</v>
      </c>
      <c r="Y159" s="44">
        <v>0.21</v>
      </c>
      <c r="Z159" s="44">
        <v>0.21</v>
      </c>
      <c r="AA159" s="44">
        <v>0.21</v>
      </c>
      <c r="AB159" s="44">
        <v>0.21</v>
      </c>
      <c r="AC159" s="44">
        <v>0.21</v>
      </c>
      <c r="AD159" s="44">
        <v>0.21</v>
      </c>
      <c r="AE159" s="44">
        <v>0.21</v>
      </c>
      <c r="AF159" s="44">
        <v>0.21</v>
      </c>
      <c r="AG159" s="44">
        <v>0.21</v>
      </c>
      <c r="AH159" s="44">
        <v>0.21</v>
      </c>
      <c r="AI159" s="44">
        <v>0.21</v>
      </c>
      <c r="AJ159" s="44">
        <v>0.21</v>
      </c>
      <c r="AK159" s="44">
        <v>0.21</v>
      </c>
      <c r="AL159" s="44">
        <v>0.21</v>
      </c>
      <c r="AM159" s="45">
        <v>0.21</v>
      </c>
    </row>
    <row r="160" spans="7:39">
      <c r="G160" s="48" t="s">
        <v>160</v>
      </c>
      <c r="H160" s="44">
        <v>0.52</v>
      </c>
      <c r="I160" s="44">
        <v>0.52</v>
      </c>
      <c r="J160" s="44">
        <v>0.52</v>
      </c>
      <c r="K160" s="44">
        <v>0.52</v>
      </c>
      <c r="L160" s="44">
        <v>0.52</v>
      </c>
      <c r="M160" s="44">
        <v>0.52</v>
      </c>
      <c r="N160" s="44">
        <v>0.52</v>
      </c>
      <c r="O160" s="44">
        <v>0.52</v>
      </c>
      <c r="P160" s="44">
        <v>0.52</v>
      </c>
      <c r="Q160" s="44">
        <v>0.52</v>
      </c>
      <c r="R160" s="44">
        <v>0.52</v>
      </c>
      <c r="S160" s="44">
        <v>0.52</v>
      </c>
      <c r="T160" s="44">
        <v>0.52</v>
      </c>
      <c r="U160" s="44">
        <v>0.52</v>
      </c>
      <c r="V160" s="44">
        <v>0.52</v>
      </c>
      <c r="W160" s="44">
        <v>0.52</v>
      </c>
      <c r="X160" s="44">
        <v>0.52</v>
      </c>
      <c r="Y160" s="44">
        <v>0.52</v>
      </c>
      <c r="Z160" s="44">
        <v>0.52</v>
      </c>
      <c r="AA160" s="44">
        <v>0.52</v>
      </c>
      <c r="AB160" s="44">
        <v>0.52</v>
      </c>
      <c r="AC160" s="44">
        <v>0.52</v>
      </c>
      <c r="AD160" s="44">
        <v>0.52</v>
      </c>
      <c r="AE160" s="44">
        <v>0.52</v>
      </c>
      <c r="AF160" s="44">
        <v>0.52</v>
      </c>
      <c r="AG160" s="44">
        <v>0.52</v>
      </c>
      <c r="AH160" s="44">
        <v>0.52</v>
      </c>
      <c r="AI160" s="44">
        <v>0.52</v>
      </c>
      <c r="AJ160" s="44">
        <v>0.52</v>
      </c>
      <c r="AK160" s="44">
        <v>0.52</v>
      </c>
      <c r="AL160" s="44">
        <v>0.52</v>
      </c>
      <c r="AM160" s="45">
        <v>0.52</v>
      </c>
    </row>
    <row r="161" spans="7:39">
      <c r="G161" s="48" t="s">
        <v>161</v>
      </c>
      <c r="H161" s="44">
        <v>0.29499999999999998</v>
      </c>
      <c r="I161" s="44">
        <v>0.29863635999999999</v>
      </c>
      <c r="J161" s="44">
        <v>0.30227272999999999</v>
      </c>
      <c r="K161" s="44">
        <v>0.30590908999999999</v>
      </c>
      <c r="L161" s="44">
        <v>0.30954545</v>
      </c>
      <c r="M161" s="44">
        <v>0.31318182</v>
      </c>
      <c r="N161" s="44">
        <v>0.31681818</v>
      </c>
      <c r="O161" s="44">
        <v>0.32045454999999995</v>
      </c>
      <c r="P161" s="44">
        <v>0.32409090999999995</v>
      </c>
      <c r="Q161" s="44">
        <v>0.32772727000000001</v>
      </c>
      <c r="R161" s="44">
        <v>0.33136364000000001</v>
      </c>
      <c r="S161" s="44">
        <v>0.33500000000000002</v>
      </c>
      <c r="T161" s="44">
        <v>0.33700000000000002</v>
      </c>
      <c r="U161" s="44">
        <v>0.33899999999999997</v>
      </c>
      <c r="V161" s="44">
        <v>0.34100000000000003</v>
      </c>
      <c r="W161" s="44">
        <v>0.34299999999999997</v>
      </c>
      <c r="X161" s="44">
        <v>0.34499999999999997</v>
      </c>
      <c r="Y161" s="44">
        <v>0.34700000000000003</v>
      </c>
      <c r="Z161" s="44">
        <v>0.34899999999999998</v>
      </c>
      <c r="AA161" s="44">
        <v>0.35100000000000003</v>
      </c>
      <c r="AB161" s="44">
        <v>0.35299999999999998</v>
      </c>
      <c r="AC161" s="44">
        <v>0.35499999999999998</v>
      </c>
      <c r="AD161" s="44">
        <v>0.35700000000000004</v>
      </c>
      <c r="AE161" s="44">
        <v>0.35899999999999999</v>
      </c>
      <c r="AF161" s="44">
        <v>0.36099999999999999</v>
      </c>
      <c r="AG161" s="44">
        <v>0.36299999999999999</v>
      </c>
      <c r="AH161" s="44">
        <v>0.36499999999999999</v>
      </c>
      <c r="AI161" s="44">
        <v>0.36700000000000005</v>
      </c>
      <c r="AJ161" s="44">
        <v>0.36899999999999999</v>
      </c>
      <c r="AK161" s="44">
        <v>0.371</v>
      </c>
      <c r="AL161" s="44">
        <v>0.373</v>
      </c>
      <c r="AM161" s="45">
        <v>0.375</v>
      </c>
    </row>
    <row r="162" spans="7:39">
      <c r="G162" s="48" t="s">
        <v>162</v>
      </c>
      <c r="H162" s="44">
        <v>0.41</v>
      </c>
      <c r="I162" s="44">
        <v>0.41136364000000003</v>
      </c>
      <c r="J162" s="44">
        <v>0.41272727000000003</v>
      </c>
      <c r="K162" s="44">
        <v>0.41409090999999998</v>
      </c>
      <c r="L162" s="44">
        <v>0.41545454999999998</v>
      </c>
      <c r="M162" s="44">
        <v>0.41681817999999998</v>
      </c>
      <c r="N162" s="44">
        <v>0.41818181999999998</v>
      </c>
      <c r="O162" s="44">
        <v>0.41954545000000004</v>
      </c>
      <c r="P162" s="44">
        <v>0.42090909000000004</v>
      </c>
      <c r="Q162" s="44">
        <v>0.42227272999999999</v>
      </c>
      <c r="R162" s="44">
        <v>0.42363635999999999</v>
      </c>
      <c r="S162" s="44">
        <v>0.42499999999999999</v>
      </c>
      <c r="T162" s="44">
        <v>0.42575000000000002</v>
      </c>
      <c r="U162" s="44">
        <v>0.42649999999999999</v>
      </c>
      <c r="V162" s="44">
        <v>0.42725000000000002</v>
      </c>
      <c r="W162" s="44">
        <v>0.42799999999999999</v>
      </c>
      <c r="X162" s="44">
        <v>0.42875000000000002</v>
      </c>
      <c r="Y162" s="44">
        <v>0.42950000000000005</v>
      </c>
      <c r="Z162" s="44">
        <v>0.43024999999999997</v>
      </c>
      <c r="AA162" s="44">
        <v>0.43099999999999999</v>
      </c>
      <c r="AB162" s="44">
        <v>0.43174999999999997</v>
      </c>
      <c r="AC162" s="44">
        <v>0.4325</v>
      </c>
      <c r="AD162" s="44">
        <v>0.43325000000000002</v>
      </c>
      <c r="AE162" s="44">
        <v>0.434</v>
      </c>
      <c r="AF162" s="44">
        <v>0.43475000000000003</v>
      </c>
      <c r="AG162" s="44">
        <v>0.4355</v>
      </c>
      <c r="AH162" s="44">
        <v>0.43625000000000003</v>
      </c>
      <c r="AI162" s="44">
        <v>0.43700000000000006</v>
      </c>
      <c r="AJ162" s="44">
        <v>0.43774999999999997</v>
      </c>
      <c r="AK162" s="44">
        <v>0.4385</v>
      </c>
      <c r="AL162" s="44">
        <v>0.43924999999999997</v>
      </c>
      <c r="AM162" s="45">
        <v>0.44</v>
      </c>
    </row>
    <row r="163" spans="7:39">
      <c r="G163" s="48" t="s">
        <v>8</v>
      </c>
      <c r="H163" s="44">
        <v>0.92</v>
      </c>
      <c r="I163" s="44">
        <v>0.92</v>
      </c>
      <c r="J163" s="44">
        <v>0.92</v>
      </c>
      <c r="K163" s="44">
        <v>0.92</v>
      </c>
      <c r="L163" s="44">
        <v>0.92</v>
      </c>
      <c r="M163" s="44">
        <v>0.92</v>
      </c>
      <c r="N163" s="44">
        <v>0.92</v>
      </c>
      <c r="O163" s="44">
        <v>0.92</v>
      </c>
      <c r="P163" s="44">
        <v>0.92</v>
      </c>
      <c r="Q163" s="44">
        <v>0.92</v>
      </c>
      <c r="R163" s="44">
        <v>0.92</v>
      </c>
      <c r="S163" s="44">
        <v>0.92</v>
      </c>
      <c r="T163" s="44">
        <v>0.92</v>
      </c>
      <c r="U163" s="44">
        <v>0.92</v>
      </c>
      <c r="V163" s="44">
        <v>0.92</v>
      </c>
      <c r="W163" s="44">
        <v>0.92</v>
      </c>
      <c r="X163" s="44">
        <v>0.92</v>
      </c>
      <c r="Y163" s="44">
        <v>0.92</v>
      </c>
      <c r="Z163" s="44">
        <v>0.92</v>
      </c>
      <c r="AA163" s="44">
        <v>0.92</v>
      </c>
      <c r="AB163" s="44">
        <v>0.92</v>
      </c>
      <c r="AC163" s="44">
        <v>0.92</v>
      </c>
      <c r="AD163" s="44">
        <v>0.92</v>
      </c>
      <c r="AE163" s="44">
        <v>0.92</v>
      </c>
      <c r="AF163" s="44">
        <v>0.92</v>
      </c>
      <c r="AG163" s="44">
        <v>0.92</v>
      </c>
      <c r="AH163" s="44">
        <v>0.92</v>
      </c>
      <c r="AI163" s="44">
        <v>0.92</v>
      </c>
      <c r="AJ163" s="44">
        <v>0.92</v>
      </c>
      <c r="AK163" s="44">
        <v>0.92</v>
      </c>
      <c r="AL163" s="44">
        <v>0.92</v>
      </c>
      <c r="AM163" s="45">
        <v>0.92</v>
      </c>
    </row>
    <row r="164" spans="7:39">
      <c r="G164" s="48" t="s">
        <v>21</v>
      </c>
      <c r="H164" s="44">
        <v>0.85</v>
      </c>
      <c r="I164" s="44">
        <v>0.85</v>
      </c>
      <c r="J164" s="44">
        <v>0.85</v>
      </c>
      <c r="K164" s="44">
        <v>0.85</v>
      </c>
      <c r="L164" s="44">
        <v>0.85</v>
      </c>
      <c r="M164" s="44">
        <v>0.85</v>
      </c>
      <c r="N164" s="44">
        <v>0.85</v>
      </c>
      <c r="O164" s="44">
        <v>0.85</v>
      </c>
      <c r="P164" s="44">
        <v>0.85</v>
      </c>
      <c r="Q164" s="44">
        <v>0.85</v>
      </c>
      <c r="R164" s="44">
        <v>0.85</v>
      </c>
      <c r="S164" s="44">
        <v>0.85</v>
      </c>
      <c r="T164" s="44">
        <v>0.85</v>
      </c>
      <c r="U164" s="44">
        <v>0.85</v>
      </c>
      <c r="V164" s="44">
        <v>0.85</v>
      </c>
      <c r="W164" s="44">
        <v>0.85</v>
      </c>
      <c r="X164" s="44">
        <v>0.85</v>
      </c>
      <c r="Y164" s="44">
        <v>0.85</v>
      </c>
      <c r="Z164" s="44">
        <v>0.85</v>
      </c>
      <c r="AA164" s="44">
        <v>0.85</v>
      </c>
      <c r="AB164" s="44">
        <v>0.85</v>
      </c>
      <c r="AC164" s="44">
        <v>0.85</v>
      </c>
      <c r="AD164" s="44">
        <v>0.85</v>
      </c>
      <c r="AE164" s="44">
        <v>0.85</v>
      </c>
      <c r="AF164" s="44">
        <v>0.85</v>
      </c>
      <c r="AG164" s="44">
        <v>0.85</v>
      </c>
      <c r="AH164" s="44">
        <v>0.85</v>
      </c>
      <c r="AI164" s="44">
        <v>0.85</v>
      </c>
      <c r="AJ164" s="44">
        <v>0.85</v>
      </c>
      <c r="AK164" s="44">
        <v>0.85</v>
      </c>
      <c r="AL164" s="44">
        <v>0.85</v>
      </c>
      <c r="AM164" s="45">
        <v>0.85</v>
      </c>
    </row>
    <row r="165" spans="7:39">
      <c r="G165" s="48" t="s">
        <v>30</v>
      </c>
      <c r="H165" s="44">
        <v>0.56000000000000005</v>
      </c>
      <c r="I165" s="44">
        <v>0.56000000000000005</v>
      </c>
      <c r="J165" s="44">
        <v>0.56000000000000005</v>
      </c>
      <c r="K165" s="44">
        <v>0.56000000000000005</v>
      </c>
      <c r="L165" s="44">
        <v>0.56000000000000005</v>
      </c>
      <c r="M165" s="44">
        <v>0.56000000000000005</v>
      </c>
      <c r="N165" s="44">
        <v>0.56000000000000005</v>
      </c>
      <c r="O165" s="44">
        <v>0.56000000000000005</v>
      </c>
      <c r="P165" s="44">
        <v>0.56000000000000005</v>
      </c>
      <c r="Q165" s="44">
        <v>0.56000000000000005</v>
      </c>
      <c r="R165" s="44">
        <v>0.56000000000000005</v>
      </c>
      <c r="S165" s="44">
        <v>0.56000000000000005</v>
      </c>
      <c r="T165" s="44">
        <v>0.56000000000000005</v>
      </c>
      <c r="U165" s="44">
        <v>0.56000000000000005</v>
      </c>
      <c r="V165" s="44">
        <v>0.56000000000000005</v>
      </c>
      <c r="W165" s="44">
        <v>0.56000000000000005</v>
      </c>
      <c r="X165" s="44">
        <v>0.56000000000000005</v>
      </c>
      <c r="Y165" s="44">
        <v>0.56000000000000005</v>
      </c>
      <c r="Z165" s="44">
        <v>0.56000000000000005</v>
      </c>
      <c r="AA165" s="44">
        <v>0.56000000000000005</v>
      </c>
      <c r="AB165" s="44">
        <v>0.56000000000000005</v>
      </c>
      <c r="AC165" s="44">
        <v>0.56000000000000005</v>
      </c>
      <c r="AD165" s="44">
        <v>0.56000000000000005</v>
      </c>
      <c r="AE165" s="44">
        <v>0.56000000000000005</v>
      </c>
      <c r="AF165" s="44">
        <v>0.56000000000000005</v>
      </c>
      <c r="AG165" s="44">
        <v>0.56000000000000005</v>
      </c>
      <c r="AH165" s="44">
        <v>0.56000000000000005</v>
      </c>
      <c r="AI165" s="44">
        <v>0.56000000000000005</v>
      </c>
      <c r="AJ165" s="44">
        <v>0.56000000000000005</v>
      </c>
      <c r="AK165" s="44">
        <v>0.56000000000000005</v>
      </c>
      <c r="AL165" s="44">
        <v>0.56000000000000005</v>
      </c>
      <c r="AM165" s="45">
        <v>0.56000000000000005</v>
      </c>
    </row>
    <row r="166" spans="7:39" ht="18" thickBot="1">
      <c r="G166" s="49" t="s">
        <v>150</v>
      </c>
      <c r="H166" s="46">
        <v>0.63</v>
      </c>
      <c r="I166" s="46">
        <v>0.63</v>
      </c>
      <c r="J166" s="46">
        <v>0.63</v>
      </c>
      <c r="K166" s="46">
        <v>0.63</v>
      </c>
      <c r="L166" s="46">
        <v>0.63</v>
      </c>
      <c r="M166" s="46">
        <v>0.63</v>
      </c>
      <c r="N166" s="46">
        <v>0.63</v>
      </c>
      <c r="O166" s="46">
        <v>0.63</v>
      </c>
      <c r="P166" s="46">
        <v>0.63</v>
      </c>
      <c r="Q166" s="46">
        <v>0.63</v>
      </c>
      <c r="R166" s="46">
        <v>0.63</v>
      </c>
      <c r="S166" s="46">
        <v>0.63</v>
      </c>
      <c r="T166" s="46">
        <v>0.63</v>
      </c>
      <c r="U166" s="46">
        <v>0.63</v>
      </c>
      <c r="V166" s="46">
        <v>0.63</v>
      </c>
      <c r="W166" s="46">
        <v>0.63</v>
      </c>
      <c r="X166" s="46">
        <v>0.63</v>
      </c>
      <c r="Y166" s="46">
        <v>0.63</v>
      </c>
      <c r="Z166" s="46">
        <v>0.63</v>
      </c>
      <c r="AA166" s="46">
        <v>0.63</v>
      </c>
      <c r="AB166" s="46">
        <v>0.63</v>
      </c>
      <c r="AC166" s="46">
        <v>0.63</v>
      </c>
      <c r="AD166" s="46">
        <v>0.63</v>
      </c>
      <c r="AE166" s="46">
        <v>0.63</v>
      </c>
      <c r="AF166" s="46">
        <v>0.63</v>
      </c>
      <c r="AG166" s="46">
        <v>0.63</v>
      </c>
      <c r="AH166" s="46">
        <v>0.63</v>
      </c>
      <c r="AI166" s="46">
        <v>0.63</v>
      </c>
      <c r="AJ166" s="46">
        <v>0.63</v>
      </c>
      <c r="AK166" s="46">
        <v>0.63</v>
      </c>
      <c r="AL166" s="46">
        <v>0.63</v>
      </c>
      <c r="AM166" s="47">
        <v>0.63</v>
      </c>
    </row>
    <row r="167" spans="7:39" ht="18" thickBot="1"/>
    <row r="168" spans="7:39" ht="18" thickBot="1">
      <c r="G168" s="134" t="s">
        <v>145</v>
      </c>
      <c r="H168" s="134"/>
    </row>
    <row r="169" spans="7:39" ht="18" thickBot="1">
      <c r="G169" s="50" t="s">
        <v>131</v>
      </c>
      <c r="H169" s="51">
        <v>2019</v>
      </c>
      <c r="I169" s="52">
        <v>2020</v>
      </c>
      <c r="J169" s="52">
        <v>2021</v>
      </c>
      <c r="K169" s="52">
        <v>2022</v>
      </c>
      <c r="L169" s="52">
        <v>2023</v>
      </c>
      <c r="M169" s="52">
        <v>2024</v>
      </c>
      <c r="N169" s="52">
        <v>2025</v>
      </c>
      <c r="O169" s="52">
        <v>2026</v>
      </c>
      <c r="P169" s="52">
        <v>2027</v>
      </c>
      <c r="Q169" s="52">
        <v>2028</v>
      </c>
      <c r="R169" s="52">
        <v>2029</v>
      </c>
      <c r="S169" s="52">
        <v>2030</v>
      </c>
      <c r="T169" s="52">
        <v>2031</v>
      </c>
      <c r="U169" s="52">
        <v>2032</v>
      </c>
      <c r="V169" s="52">
        <v>2033</v>
      </c>
      <c r="W169" s="52">
        <v>2034</v>
      </c>
      <c r="X169" s="52">
        <v>2035</v>
      </c>
      <c r="Y169" s="52">
        <v>2036</v>
      </c>
      <c r="Z169" s="52">
        <v>2037</v>
      </c>
      <c r="AA169" s="52">
        <v>2038</v>
      </c>
      <c r="AB169" s="52">
        <v>2039</v>
      </c>
      <c r="AC169" s="52">
        <v>2040</v>
      </c>
      <c r="AD169" s="52">
        <v>2041</v>
      </c>
      <c r="AE169" s="52">
        <v>2042</v>
      </c>
      <c r="AF169" s="52">
        <v>2043</v>
      </c>
      <c r="AG169" s="52">
        <v>2044</v>
      </c>
      <c r="AH169" s="52">
        <v>2045</v>
      </c>
      <c r="AI169" s="52">
        <v>2046</v>
      </c>
      <c r="AJ169" s="52">
        <v>2047</v>
      </c>
      <c r="AK169" s="52">
        <v>2048</v>
      </c>
      <c r="AL169" s="52">
        <v>2049</v>
      </c>
      <c r="AM169" s="53">
        <v>2050</v>
      </c>
    </row>
    <row r="170" spans="7:39">
      <c r="G170" s="48" t="s">
        <v>3</v>
      </c>
      <c r="H170" s="65">
        <v>1086.84691</v>
      </c>
      <c r="I170" s="66">
        <v>1064.5650000000001</v>
      </c>
      <c r="J170" s="66">
        <v>993.27440000000001</v>
      </c>
      <c r="K170" s="66">
        <v>920.65660000000003</v>
      </c>
      <c r="L170" s="66">
        <v>814.67100000000005</v>
      </c>
      <c r="M170" s="66">
        <v>707.23310000000004</v>
      </c>
      <c r="N170" s="66">
        <v>614.50423999999998</v>
      </c>
      <c r="O170" s="66">
        <v>568.07190000000003</v>
      </c>
      <c r="P170" s="66">
        <v>536.05740000000003</v>
      </c>
      <c r="Q170" s="66">
        <v>517.83320000000003</v>
      </c>
      <c r="R170" s="66">
        <v>513.05029999999999</v>
      </c>
      <c r="S170" s="66">
        <v>487.54109999999997</v>
      </c>
      <c r="T170" s="66">
        <v>464.37959999999998</v>
      </c>
      <c r="U170" s="66">
        <v>422.0249</v>
      </c>
      <c r="V170" s="66">
        <v>422.0249</v>
      </c>
      <c r="W170" s="66">
        <v>396.61130000000003</v>
      </c>
      <c r="X170" s="66">
        <v>396.61130000000003</v>
      </c>
      <c r="Y170" s="66">
        <v>396.61130000000003</v>
      </c>
      <c r="Z170" s="66">
        <v>386.41379999999998</v>
      </c>
      <c r="AA170" s="66">
        <v>386.41379999999998</v>
      </c>
      <c r="AB170" s="66">
        <v>386.41379999999998</v>
      </c>
      <c r="AC170" s="66">
        <v>386.41379999999998</v>
      </c>
      <c r="AD170" s="66">
        <v>375.75290000000001</v>
      </c>
      <c r="AE170" s="66">
        <v>375.75290000000001</v>
      </c>
      <c r="AF170" s="66">
        <v>370.81220000000002</v>
      </c>
      <c r="AG170" s="66">
        <v>370.81220000000002</v>
      </c>
      <c r="AH170" s="66">
        <v>370.81220000000002</v>
      </c>
      <c r="AI170" s="66">
        <v>370.81220000000002</v>
      </c>
      <c r="AJ170" s="66">
        <v>370.81220000000002</v>
      </c>
      <c r="AK170" s="66">
        <v>370.81220000000002</v>
      </c>
      <c r="AL170" s="66">
        <v>370.81220000000002</v>
      </c>
      <c r="AM170" s="67">
        <v>370.81220000000002</v>
      </c>
    </row>
    <row r="171" spans="7:39">
      <c r="G171" s="48" t="s">
        <v>143</v>
      </c>
      <c r="H171" s="68">
        <v>63.320291400000002</v>
      </c>
      <c r="I171" s="69">
        <v>63.32029</v>
      </c>
      <c r="J171" s="69">
        <v>63.32029</v>
      </c>
      <c r="K171" s="69">
        <v>63.32029</v>
      </c>
      <c r="L171" s="69">
        <v>63.32029</v>
      </c>
      <c r="M171" s="69">
        <v>63.32029</v>
      </c>
      <c r="N171" s="69">
        <v>63.320290999999997</v>
      </c>
      <c r="O171" s="69">
        <v>63.32029</v>
      </c>
      <c r="P171" s="69">
        <v>63.32029</v>
      </c>
      <c r="Q171" s="69">
        <v>63.32029</v>
      </c>
      <c r="R171" s="69">
        <v>63.32029</v>
      </c>
      <c r="S171" s="69">
        <v>63.32029</v>
      </c>
      <c r="T171" s="69">
        <v>63.32029</v>
      </c>
      <c r="U171" s="69">
        <v>63.32029</v>
      </c>
      <c r="V171" s="69">
        <v>63.32029</v>
      </c>
      <c r="W171" s="69">
        <v>63.32029</v>
      </c>
      <c r="X171" s="69">
        <v>63.32029</v>
      </c>
      <c r="Y171" s="69">
        <v>63.32029</v>
      </c>
      <c r="Z171" s="69">
        <v>63.32029</v>
      </c>
      <c r="AA171" s="69">
        <v>63.32029</v>
      </c>
      <c r="AB171" s="69">
        <v>63.32029</v>
      </c>
      <c r="AC171" s="69">
        <v>63.32029</v>
      </c>
      <c r="AD171" s="69">
        <v>63.32029</v>
      </c>
      <c r="AE171" s="69">
        <v>63.32029</v>
      </c>
      <c r="AF171" s="69">
        <v>63.32029</v>
      </c>
      <c r="AG171" s="69">
        <v>63.32029</v>
      </c>
      <c r="AH171" s="69">
        <v>63.32029</v>
      </c>
      <c r="AI171" s="69">
        <v>63.32029</v>
      </c>
      <c r="AJ171" s="69">
        <v>63.32029</v>
      </c>
      <c r="AK171" s="69">
        <v>63.32029</v>
      </c>
      <c r="AL171" s="69">
        <v>63.32029</v>
      </c>
      <c r="AM171" s="70">
        <v>63.32029</v>
      </c>
    </row>
    <row r="172" spans="7:39">
      <c r="G172" s="48" t="s">
        <v>156</v>
      </c>
      <c r="H172" s="68">
        <v>724.11517600000002</v>
      </c>
      <c r="I172" s="69">
        <v>716.80889999999999</v>
      </c>
      <c r="J172" s="69">
        <v>675.27160000000003</v>
      </c>
      <c r="K172" s="69">
        <v>665.22260000000006</v>
      </c>
      <c r="L172" s="69">
        <v>648.65650000000005</v>
      </c>
      <c r="M172" s="69">
        <v>632.77639999999997</v>
      </c>
      <c r="N172" s="69">
        <v>624.24504000000002</v>
      </c>
      <c r="O172" s="69">
        <v>600.31619999999998</v>
      </c>
      <c r="P172" s="69">
        <v>596.59320000000002</v>
      </c>
      <c r="Q172" s="69">
        <v>588.04999999999995</v>
      </c>
      <c r="R172" s="69">
        <v>573.41079999999999</v>
      </c>
      <c r="S172" s="69">
        <v>573.1585</v>
      </c>
      <c r="T172" s="69">
        <v>570.42179999999996</v>
      </c>
      <c r="U172" s="69">
        <v>570.42179999999996</v>
      </c>
      <c r="V172" s="69">
        <v>569.39250000000004</v>
      </c>
      <c r="W172" s="69">
        <v>569.04219999999998</v>
      </c>
      <c r="X172" s="69">
        <v>568.60850000000005</v>
      </c>
      <c r="Y172" s="69">
        <v>566.69269999999995</v>
      </c>
      <c r="Z172" s="69">
        <v>566.69269999999995</v>
      </c>
      <c r="AA172" s="69">
        <v>563.13620000000003</v>
      </c>
      <c r="AB172" s="69">
        <v>563.13620000000003</v>
      </c>
      <c r="AC172" s="69">
        <v>562.23119999999994</v>
      </c>
      <c r="AD172" s="69">
        <v>550.24760000000003</v>
      </c>
      <c r="AE172" s="69">
        <v>548.22839999999997</v>
      </c>
      <c r="AF172" s="69">
        <v>547.31730000000005</v>
      </c>
      <c r="AG172" s="69">
        <v>547.31730000000005</v>
      </c>
      <c r="AH172" s="69">
        <v>545.97439999999995</v>
      </c>
      <c r="AI172" s="69">
        <v>544.97140000000002</v>
      </c>
      <c r="AJ172" s="69">
        <v>544.97140000000002</v>
      </c>
      <c r="AK172" s="69">
        <v>544.97140000000002</v>
      </c>
      <c r="AL172" s="69">
        <v>544.97140000000002</v>
      </c>
      <c r="AM172" s="70">
        <v>544.97140000000002</v>
      </c>
    </row>
    <row r="173" spans="7:39">
      <c r="G173" s="48" t="s">
        <v>157</v>
      </c>
      <c r="H173" s="68">
        <v>725.83126000000004</v>
      </c>
      <c r="I173" s="69">
        <v>719.16099999999994</v>
      </c>
      <c r="J173" s="69">
        <v>680.69839999999999</v>
      </c>
      <c r="K173" s="69">
        <v>657.61630000000002</v>
      </c>
      <c r="L173" s="69">
        <v>641.4248</v>
      </c>
      <c r="M173" s="69">
        <v>621.45489999999995</v>
      </c>
      <c r="N173" s="69">
        <v>609.09897000000001</v>
      </c>
      <c r="O173" s="69">
        <v>592.27020000000005</v>
      </c>
      <c r="P173" s="69">
        <v>586.42719999999997</v>
      </c>
      <c r="Q173" s="69">
        <v>582.87900000000002</v>
      </c>
      <c r="R173" s="69">
        <v>575.68129999999996</v>
      </c>
      <c r="S173" s="69">
        <v>573.70150000000001</v>
      </c>
      <c r="T173" s="69">
        <v>570.84839999999997</v>
      </c>
      <c r="U173" s="69">
        <v>566.38080000000002</v>
      </c>
      <c r="V173" s="69">
        <v>565.30769999999995</v>
      </c>
      <c r="W173" s="69">
        <v>561.72490000000005</v>
      </c>
      <c r="X173" s="69">
        <v>550.17830000000004</v>
      </c>
      <c r="Y173" s="69">
        <v>547.12279999999998</v>
      </c>
      <c r="Z173" s="69">
        <v>547.12279999999998</v>
      </c>
      <c r="AA173" s="69">
        <v>536.25689999999997</v>
      </c>
      <c r="AB173" s="69">
        <v>534.10199999999998</v>
      </c>
      <c r="AC173" s="69">
        <v>534.10199999999998</v>
      </c>
      <c r="AD173" s="69">
        <v>533.12959999999998</v>
      </c>
      <c r="AE173" s="69">
        <v>526.9932</v>
      </c>
      <c r="AF173" s="69">
        <v>511.85599999999999</v>
      </c>
      <c r="AG173" s="69">
        <v>511.85599999999999</v>
      </c>
      <c r="AH173" s="69">
        <v>508.53590000000003</v>
      </c>
      <c r="AI173" s="69">
        <v>504.4975</v>
      </c>
      <c r="AJ173" s="69">
        <v>498.49779999999998</v>
      </c>
      <c r="AK173" s="69">
        <v>498.49779999999998</v>
      </c>
      <c r="AL173" s="69">
        <v>498.49779999999998</v>
      </c>
      <c r="AM173" s="70">
        <v>498.46980000000002</v>
      </c>
    </row>
    <row r="174" spans="7:39">
      <c r="G174" s="48" t="s">
        <v>158</v>
      </c>
      <c r="H174" s="68">
        <v>212.20500000000001</v>
      </c>
      <c r="I174" s="69">
        <v>244.5625</v>
      </c>
      <c r="J174" s="69">
        <v>410.43979999999999</v>
      </c>
      <c r="K174" s="69">
        <v>492.16500000000002</v>
      </c>
      <c r="L174" s="69">
        <v>567.55359999999996</v>
      </c>
      <c r="M174" s="69">
        <v>583.49239999999998</v>
      </c>
      <c r="N174" s="69">
        <v>583.49234999999999</v>
      </c>
      <c r="O174" s="69">
        <v>713.35680000000002</v>
      </c>
      <c r="P174" s="69">
        <v>786.96389999999997</v>
      </c>
      <c r="Q174" s="69">
        <v>848.49310000000003</v>
      </c>
      <c r="R174" s="69">
        <v>906.18989999999997</v>
      </c>
      <c r="S174" s="69">
        <v>963.57960000000003</v>
      </c>
      <c r="T174" s="69">
        <v>1021.227</v>
      </c>
      <c r="U174" s="69">
        <v>1108.7670000000001</v>
      </c>
      <c r="V174" s="69">
        <v>1138.3209999999999</v>
      </c>
      <c r="W174" s="69">
        <v>1194.4280000000001</v>
      </c>
      <c r="X174" s="69">
        <v>1232.492</v>
      </c>
      <c r="Y174" s="69">
        <v>1262.8920000000001</v>
      </c>
      <c r="Z174" s="69">
        <v>1297.8779999999999</v>
      </c>
      <c r="AA174" s="69">
        <v>1336.4680000000001</v>
      </c>
      <c r="AB174" s="69">
        <v>1362.1869999999999</v>
      </c>
      <c r="AC174" s="69">
        <v>1386.067</v>
      </c>
      <c r="AD174" s="69">
        <v>1432.088</v>
      </c>
      <c r="AE174" s="69">
        <v>1462.0909999999999</v>
      </c>
      <c r="AF174" s="69">
        <v>1504.3869999999999</v>
      </c>
      <c r="AG174" s="69">
        <v>1525.1669999999999</v>
      </c>
      <c r="AH174" s="69">
        <v>1550.1</v>
      </c>
      <c r="AI174" s="69">
        <v>1574.913</v>
      </c>
      <c r="AJ174" s="69">
        <v>1600.578</v>
      </c>
      <c r="AK174" s="69">
        <v>1619.3969999999999</v>
      </c>
      <c r="AL174" s="69">
        <v>1637.759</v>
      </c>
      <c r="AM174" s="70">
        <v>1655.704</v>
      </c>
    </row>
    <row r="175" spans="7:39">
      <c r="G175" s="48" t="s">
        <v>159</v>
      </c>
      <c r="H175" s="68">
        <v>77.214187999999993</v>
      </c>
      <c r="I175" s="69">
        <v>96.167929999999998</v>
      </c>
      <c r="J175" s="69">
        <v>118.913</v>
      </c>
      <c r="K175" s="69">
        <v>148.45410000000001</v>
      </c>
      <c r="L175" s="69">
        <v>189.84270000000001</v>
      </c>
      <c r="M175" s="69">
        <v>251.91659999999999</v>
      </c>
      <c r="N175" s="69">
        <v>351.26853</v>
      </c>
      <c r="O175" s="69">
        <v>351.26560000000001</v>
      </c>
      <c r="P175" s="69">
        <v>351.26560000000001</v>
      </c>
      <c r="Q175" s="69">
        <v>351.26560000000001</v>
      </c>
      <c r="R175" s="69">
        <v>351.15609999999998</v>
      </c>
      <c r="S175" s="69">
        <v>351.15609999999998</v>
      </c>
      <c r="T175" s="69">
        <v>351.15609999999998</v>
      </c>
      <c r="U175" s="69">
        <v>351.15609999999998</v>
      </c>
      <c r="V175" s="69">
        <v>351.15609999999998</v>
      </c>
      <c r="W175" s="69">
        <v>351.15609999999998</v>
      </c>
      <c r="X175" s="69">
        <v>351.15609999999998</v>
      </c>
      <c r="Y175" s="69">
        <v>351.15609999999998</v>
      </c>
      <c r="Z175" s="69">
        <v>351.15609999999998</v>
      </c>
      <c r="AA175" s="69">
        <v>351.15609999999998</v>
      </c>
      <c r="AB175" s="69">
        <v>351.15609999999998</v>
      </c>
      <c r="AC175" s="69">
        <v>351.15609999999998</v>
      </c>
      <c r="AD175" s="69">
        <v>351.15609999999998</v>
      </c>
      <c r="AE175" s="69">
        <v>351.15609999999998</v>
      </c>
      <c r="AF175" s="69">
        <v>351.15609999999998</v>
      </c>
      <c r="AG175" s="69">
        <v>351.15609999999998</v>
      </c>
      <c r="AH175" s="69">
        <v>351.15609999999998</v>
      </c>
      <c r="AI175" s="69">
        <v>351.15609999999998</v>
      </c>
      <c r="AJ175" s="69">
        <v>351.0933</v>
      </c>
      <c r="AK175" s="69">
        <v>351.0933</v>
      </c>
      <c r="AL175" s="69">
        <v>351.0933</v>
      </c>
      <c r="AM175" s="70">
        <v>351.0933</v>
      </c>
    </row>
    <row r="176" spans="7:39">
      <c r="G176" s="48" t="s">
        <v>160</v>
      </c>
      <c r="H176" s="68">
        <v>3.807188</v>
      </c>
      <c r="I176" s="69">
        <v>3.8057280000000002</v>
      </c>
      <c r="J176" s="69">
        <v>3.8045599999999999</v>
      </c>
      <c r="K176" s="69">
        <v>3.775506</v>
      </c>
      <c r="L176" s="69">
        <v>3.766016</v>
      </c>
      <c r="M176" s="69">
        <v>3.7426560000000002</v>
      </c>
      <c r="N176" s="69">
        <v>3.7390059999999998</v>
      </c>
      <c r="O176" s="69">
        <v>3.7360859999999998</v>
      </c>
      <c r="P176" s="69">
        <v>3.7360859999999998</v>
      </c>
      <c r="Q176" s="69">
        <v>3.7360859999999998</v>
      </c>
      <c r="R176" s="69">
        <v>3.6265860000000001</v>
      </c>
      <c r="S176" s="69">
        <v>3.6265860000000001</v>
      </c>
      <c r="T176" s="69">
        <v>3.6265860000000001</v>
      </c>
      <c r="U176" s="69">
        <v>3.6265860000000001</v>
      </c>
      <c r="V176" s="69">
        <v>3.6265860000000001</v>
      </c>
      <c r="W176" s="69">
        <v>3.6265860000000001</v>
      </c>
      <c r="X176" s="69">
        <v>3.6265860000000001</v>
      </c>
      <c r="Y176" s="69">
        <v>3.6265860000000001</v>
      </c>
      <c r="Z176" s="69">
        <v>3.6265860000000001</v>
      </c>
      <c r="AA176" s="69">
        <v>3.6265860000000001</v>
      </c>
      <c r="AB176" s="69">
        <v>3.6265860000000001</v>
      </c>
      <c r="AC176" s="69">
        <v>3.6265860000000001</v>
      </c>
      <c r="AD176" s="69">
        <v>3.6265860000000001</v>
      </c>
      <c r="AE176" s="69">
        <v>3.6265860000000001</v>
      </c>
      <c r="AF176" s="69">
        <v>3.6265860000000001</v>
      </c>
      <c r="AG176" s="69">
        <v>3.6265860000000001</v>
      </c>
      <c r="AH176" s="69">
        <v>3.6265860000000001</v>
      </c>
      <c r="AI176" s="69">
        <v>3.6265860000000001</v>
      </c>
      <c r="AJ176" s="69">
        <v>3.563806</v>
      </c>
      <c r="AK176" s="69">
        <v>3.563806</v>
      </c>
      <c r="AL176" s="69">
        <v>3.563806</v>
      </c>
      <c r="AM176" s="70">
        <v>3.563806</v>
      </c>
    </row>
    <row r="177" spans="7:39">
      <c r="G177" s="48" t="s">
        <v>161</v>
      </c>
      <c r="H177" s="68">
        <v>308.90618799999999</v>
      </c>
      <c r="I177" s="69">
        <v>348.80610000000001</v>
      </c>
      <c r="J177" s="69">
        <v>396.6866</v>
      </c>
      <c r="K177" s="69">
        <v>458.90379999999999</v>
      </c>
      <c r="L177" s="69">
        <v>546.03890000000001</v>
      </c>
      <c r="M177" s="69">
        <v>646.01559999999995</v>
      </c>
      <c r="N177" s="69">
        <v>722.25115000000005</v>
      </c>
      <c r="O177" s="69">
        <v>722.2482</v>
      </c>
      <c r="P177" s="69">
        <v>722.2482</v>
      </c>
      <c r="Q177" s="69">
        <v>722.2482</v>
      </c>
      <c r="R177" s="69">
        <v>722.13869999999997</v>
      </c>
      <c r="S177" s="69">
        <v>722.13869999999997</v>
      </c>
      <c r="T177" s="69">
        <v>722.13869999999997</v>
      </c>
      <c r="U177" s="69">
        <v>722.13869999999997</v>
      </c>
      <c r="V177" s="69">
        <v>722.13869999999997</v>
      </c>
      <c r="W177" s="69">
        <v>722.13869999999997</v>
      </c>
      <c r="X177" s="69">
        <v>722.13869999999997</v>
      </c>
      <c r="Y177" s="69">
        <v>722.13869999999997</v>
      </c>
      <c r="Z177" s="69">
        <v>722.13869999999997</v>
      </c>
      <c r="AA177" s="69">
        <v>722.13869999999997</v>
      </c>
      <c r="AB177" s="69">
        <v>722.13869999999997</v>
      </c>
      <c r="AC177" s="69">
        <v>722.13869999999997</v>
      </c>
      <c r="AD177" s="69">
        <v>722.13869999999997</v>
      </c>
      <c r="AE177" s="69">
        <v>722.13869999999997</v>
      </c>
      <c r="AF177" s="69">
        <v>722.13869999999997</v>
      </c>
      <c r="AG177" s="69">
        <v>722.13869999999997</v>
      </c>
      <c r="AH177" s="69">
        <v>722.13869999999997</v>
      </c>
      <c r="AI177" s="69">
        <v>722.13869999999997</v>
      </c>
      <c r="AJ177" s="69">
        <v>722.07600000000002</v>
      </c>
      <c r="AK177" s="69">
        <v>722.07600000000002</v>
      </c>
      <c r="AL177" s="69">
        <v>722.07600000000002</v>
      </c>
      <c r="AM177" s="70">
        <v>722.07600000000002</v>
      </c>
    </row>
    <row r="178" spans="7:39">
      <c r="G178" s="48" t="s">
        <v>162</v>
      </c>
      <c r="H178" s="68">
        <v>0</v>
      </c>
      <c r="I178" s="69">
        <v>0</v>
      </c>
      <c r="J178" s="69">
        <v>0</v>
      </c>
      <c r="K178" s="69">
        <v>0</v>
      </c>
      <c r="L178" s="69">
        <v>0</v>
      </c>
      <c r="M178" s="69">
        <v>0</v>
      </c>
      <c r="N178" s="69">
        <v>0</v>
      </c>
      <c r="O178" s="69">
        <v>0</v>
      </c>
      <c r="P178" s="69">
        <v>0</v>
      </c>
      <c r="Q178" s="69">
        <v>0</v>
      </c>
      <c r="R178" s="69">
        <v>0</v>
      </c>
      <c r="S178" s="69">
        <v>0</v>
      </c>
      <c r="T178" s="69">
        <v>0</v>
      </c>
      <c r="U178" s="69">
        <v>0</v>
      </c>
      <c r="V178" s="69">
        <v>0</v>
      </c>
      <c r="W178" s="69">
        <v>0</v>
      </c>
      <c r="X178" s="69">
        <v>0</v>
      </c>
      <c r="Y178" s="69">
        <v>0</v>
      </c>
      <c r="Z178" s="69">
        <v>0</v>
      </c>
      <c r="AA178" s="69">
        <v>0</v>
      </c>
      <c r="AB178" s="69">
        <v>0</v>
      </c>
      <c r="AC178" s="69">
        <v>0</v>
      </c>
      <c r="AD178" s="69">
        <v>0</v>
      </c>
      <c r="AE178" s="69">
        <v>0</v>
      </c>
      <c r="AF178" s="69">
        <v>0</v>
      </c>
      <c r="AG178" s="69">
        <v>0</v>
      </c>
      <c r="AH178" s="69">
        <v>0</v>
      </c>
      <c r="AI178" s="69">
        <v>0</v>
      </c>
      <c r="AJ178" s="69">
        <v>0</v>
      </c>
      <c r="AK178" s="69">
        <v>0</v>
      </c>
      <c r="AL178" s="69">
        <v>0</v>
      </c>
      <c r="AM178" s="70">
        <v>0</v>
      </c>
    </row>
    <row r="179" spans="7:39">
      <c r="G179" s="48" t="s">
        <v>8</v>
      </c>
      <c r="H179" s="68">
        <v>864.42920000000004</v>
      </c>
      <c r="I179" s="69">
        <v>847.83429999999998</v>
      </c>
      <c r="J179" s="69">
        <v>799.99850000000004</v>
      </c>
      <c r="K179" s="69">
        <v>768.80589999999995</v>
      </c>
      <c r="L179" s="69">
        <v>739.17520000000002</v>
      </c>
      <c r="M179" s="69">
        <v>739.17520000000002</v>
      </c>
      <c r="N179" s="69">
        <v>710.93821000000003</v>
      </c>
      <c r="O179" s="69">
        <v>701.14449999999999</v>
      </c>
      <c r="P179" s="69">
        <v>701.14449999999999</v>
      </c>
      <c r="Q179" s="69">
        <v>701.14449999999999</v>
      </c>
      <c r="R179" s="69">
        <v>701.14449999999999</v>
      </c>
      <c r="S179" s="69">
        <v>701.14449999999999</v>
      </c>
      <c r="T179" s="69">
        <v>701.14449999999999</v>
      </c>
      <c r="U179" s="69">
        <v>688.5915</v>
      </c>
      <c r="V179" s="69">
        <v>688.5915</v>
      </c>
      <c r="W179" s="69">
        <v>688.5915</v>
      </c>
      <c r="X179" s="69">
        <v>688.5915</v>
      </c>
      <c r="Y179" s="69">
        <v>688.5915</v>
      </c>
      <c r="Z179" s="69">
        <v>688.5915</v>
      </c>
      <c r="AA179" s="69">
        <v>688.5915</v>
      </c>
      <c r="AB179" s="69">
        <v>688.5915</v>
      </c>
      <c r="AC179" s="69">
        <v>688.5915</v>
      </c>
      <c r="AD179" s="69">
        <v>688.5915</v>
      </c>
      <c r="AE179" s="69">
        <v>688.5915</v>
      </c>
      <c r="AF179" s="69">
        <v>688.5915</v>
      </c>
      <c r="AG179" s="69">
        <v>688.5915</v>
      </c>
      <c r="AH179" s="69">
        <v>688.5915</v>
      </c>
      <c r="AI179" s="69">
        <v>688.5915</v>
      </c>
      <c r="AJ179" s="69">
        <v>688.5915</v>
      </c>
      <c r="AK179" s="69">
        <v>688.5915</v>
      </c>
      <c r="AL179" s="69">
        <v>688.5915</v>
      </c>
      <c r="AM179" s="70">
        <v>688.5915</v>
      </c>
    </row>
    <row r="180" spans="7:39">
      <c r="G180" s="48" t="s">
        <v>21</v>
      </c>
      <c r="H180" s="68">
        <v>15.949187999999999</v>
      </c>
      <c r="I180" s="69">
        <v>15.94773</v>
      </c>
      <c r="J180" s="69">
        <v>15.94656</v>
      </c>
      <c r="K180" s="69">
        <v>15.91751</v>
      </c>
      <c r="L180" s="69">
        <v>15.90802</v>
      </c>
      <c r="M180" s="69">
        <v>15.88466</v>
      </c>
      <c r="N180" s="69">
        <v>15.881005999999999</v>
      </c>
      <c r="O180" s="69">
        <v>15.87809</v>
      </c>
      <c r="P180" s="69">
        <v>15.87809</v>
      </c>
      <c r="Q180" s="69">
        <v>15.87809</v>
      </c>
      <c r="R180" s="69">
        <v>15.76859</v>
      </c>
      <c r="S180" s="69">
        <v>15.76859</v>
      </c>
      <c r="T180" s="69">
        <v>15.76859</v>
      </c>
      <c r="U180" s="69">
        <v>15.76859</v>
      </c>
      <c r="V180" s="69">
        <v>15.76859</v>
      </c>
      <c r="W180" s="69">
        <v>15.76859</v>
      </c>
      <c r="X180" s="69">
        <v>15.76859</v>
      </c>
      <c r="Y180" s="69">
        <v>15.76859</v>
      </c>
      <c r="Z180" s="69">
        <v>15.76859</v>
      </c>
      <c r="AA180" s="69">
        <v>15.76859</v>
      </c>
      <c r="AB180" s="69">
        <v>15.76859</v>
      </c>
      <c r="AC180" s="69">
        <v>15.76859</v>
      </c>
      <c r="AD180" s="69">
        <v>15.76859</v>
      </c>
      <c r="AE180" s="69">
        <v>15.76859</v>
      </c>
      <c r="AF180" s="69">
        <v>15.76859</v>
      </c>
      <c r="AG180" s="69">
        <v>15.76859</v>
      </c>
      <c r="AH180" s="69">
        <v>15.76859</v>
      </c>
      <c r="AI180" s="69">
        <v>15.76859</v>
      </c>
      <c r="AJ180" s="69">
        <v>15.70581</v>
      </c>
      <c r="AK180" s="69">
        <v>15.70581</v>
      </c>
      <c r="AL180" s="69">
        <v>15.70581</v>
      </c>
      <c r="AM180" s="70">
        <v>15.70581</v>
      </c>
    </row>
    <row r="181" spans="7:39">
      <c r="G181" s="48" t="s">
        <v>30</v>
      </c>
      <c r="H181" s="68">
        <v>96.683188000000001</v>
      </c>
      <c r="I181" s="69">
        <v>96.681730000000002</v>
      </c>
      <c r="J181" s="69">
        <v>96.68056</v>
      </c>
      <c r="K181" s="69">
        <v>96.651510000000002</v>
      </c>
      <c r="L181" s="69">
        <v>96.642020000000002</v>
      </c>
      <c r="M181" s="69">
        <v>96.618660000000006</v>
      </c>
      <c r="N181" s="69">
        <v>96.615005999999994</v>
      </c>
      <c r="O181" s="69">
        <v>96.612089999999995</v>
      </c>
      <c r="P181" s="69">
        <v>96.612089999999995</v>
      </c>
      <c r="Q181" s="69">
        <v>96.612089999999995</v>
      </c>
      <c r="R181" s="69">
        <v>96.502589999999998</v>
      </c>
      <c r="S181" s="69">
        <v>96.502589999999998</v>
      </c>
      <c r="T181" s="69">
        <v>96.502589999999998</v>
      </c>
      <c r="U181" s="69">
        <v>96.502589999999998</v>
      </c>
      <c r="V181" s="69">
        <v>96.502589999999998</v>
      </c>
      <c r="W181" s="69">
        <v>96.502589999999998</v>
      </c>
      <c r="X181" s="69">
        <v>96.502589999999998</v>
      </c>
      <c r="Y181" s="69">
        <v>96.502589999999998</v>
      </c>
      <c r="Z181" s="69">
        <v>96.502589999999998</v>
      </c>
      <c r="AA181" s="69">
        <v>96.502589999999998</v>
      </c>
      <c r="AB181" s="69">
        <v>96.502589999999998</v>
      </c>
      <c r="AC181" s="69">
        <v>96.502589999999998</v>
      </c>
      <c r="AD181" s="69">
        <v>96.502589999999998</v>
      </c>
      <c r="AE181" s="69">
        <v>96.502589999999998</v>
      </c>
      <c r="AF181" s="69">
        <v>96.502589999999998</v>
      </c>
      <c r="AG181" s="69">
        <v>96.502589999999998</v>
      </c>
      <c r="AH181" s="69">
        <v>96.502589999999998</v>
      </c>
      <c r="AI181" s="69">
        <v>96.502589999999998</v>
      </c>
      <c r="AJ181" s="69">
        <v>96.439809999999994</v>
      </c>
      <c r="AK181" s="69">
        <v>96.439809999999994</v>
      </c>
      <c r="AL181" s="69">
        <v>96.439809999999994</v>
      </c>
      <c r="AM181" s="70">
        <v>96.439809999999994</v>
      </c>
    </row>
    <row r="182" spans="7:39" ht="18" thickBot="1">
      <c r="G182" s="49" t="s">
        <v>150</v>
      </c>
      <c r="H182" s="68">
        <v>352.40618799999999</v>
      </c>
      <c r="I182" s="69">
        <v>352.40469999999999</v>
      </c>
      <c r="J182" s="69">
        <v>352.40359999999998</v>
      </c>
      <c r="K182" s="69">
        <v>352.37450000000001</v>
      </c>
      <c r="L182" s="69">
        <v>352.36500000000001</v>
      </c>
      <c r="M182" s="69">
        <v>352.3417</v>
      </c>
      <c r="N182" s="69">
        <v>352.33801</v>
      </c>
      <c r="O182" s="69">
        <v>352.33510000000001</v>
      </c>
      <c r="P182" s="69">
        <v>352.33510000000001</v>
      </c>
      <c r="Q182" s="69">
        <v>352.33510000000001</v>
      </c>
      <c r="R182" s="69">
        <v>352.22559999999999</v>
      </c>
      <c r="S182" s="69">
        <v>352.22559999999999</v>
      </c>
      <c r="T182" s="69">
        <v>352.22559999999999</v>
      </c>
      <c r="U182" s="69">
        <v>352.22559999999999</v>
      </c>
      <c r="V182" s="69">
        <v>352.22559999999999</v>
      </c>
      <c r="W182" s="69">
        <v>352.22559999999999</v>
      </c>
      <c r="X182" s="69">
        <v>352.22559999999999</v>
      </c>
      <c r="Y182" s="69">
        <v>352.22559999999999</v>
      </c>
      <c r="Z182" s="69">
        <v>352.22559999999999</v>
      </c>
      <c r="AA182" s="69">
        <v>352.22559999999999</v>
      </c>
      <c r="AB182" s="69">
        <v>352.22559999999999</v>
      </c>
      <c r="AC182" s="69">
        <v>352.22559999999999</v>
      </c>
      <c r="AD182" s="69">
        <v>352.22559999999999</v>
      </c>
      <c r="AE182" s="69">
        <v>352.22559999999999</v>
      </c>
      <c r="AF182" s="69">
        <v>352.22559999999999</v>
      </c>
      <c r="AG182" s="69">
        <v>352.22559999999999</v>
      </c>
      <c r="AH182" s="69">
        <v>352.22559999999999</v>
      </c>
      <c r="AI182" s="69">
        <v>352.22559999999999</v>
      </c>
      <c r="AJ182" s="69">
        <v>352.1628</v>
      </c>
      <c r="AK182" s="69">
        <v>352.1628</v>
      </c>
      <c r="AL182" s="69">
        <v>352.1628</v>
      </c>
      <c r="AM182" s="70">
        <v>352.1628</v>
      </c>
    </row>
    <row r="183" spans="7:39">
      <c r="G183" s="48" t="s">
        <v>142</v>
      </c>
      <c r="H183" s="68">
        <v>47.147851080000002</v>
      </c>
      <c r="I183" s="69">
        <v>47.13823</v>
      </c>
      <c r="J183" s="69">
        <v>47.138339999999999</v>
      </c>
      <c r="K183" s="69">
        <v>47.138489999999997</v>
      </c>
      <c r="L183" s="69">
        <v>47.138219999999997</v>
      </c>
      <c r="M183" s="69">
        <v>47.129460000000002</v>
      </c>
      <c r="N183" s="69">
        <v>47.129480999999998</v>
      </c>
      <c r="O183" s="69">
        <v>47.129469999999998</v>
      </c>
      <c r="P183" s="69">
        <v>47.129669999999997</v>
      </c>
      <c r="Q183" s="69">
        <v>47.129530000000003</v>
      </c>
      <c r="R183" s="69">
        <v>47.129519999999999</v>
      </c>
      <c r="S183" s="69">
        <v>47.129460000000002</v>
      </c>
      <c r="T183" s="69">
        <v>47.129480000000001</v>
      </c>
      <c r="U183" s="69">
        <v>47.129730000000002</v>
      </c>
      <c r="V183" s="69">
        <v>47.129779999999997</v>
      </c>
      <c r="W183" s="69">
        <v>47.129519999999999</v>
      </c>
      <c r="X183" s="69">
        <v>47.129510000000003</v>
      </c>
      <c r="Y183" s="69">
        <v>47.129750000000001</v>
      </c>
      <c r="Z183" s="69">
        <v>47.129689999999997</v>
      </c>
      <c r="AA183" s="69">
        <v>47.129770000000001</v>
      </c>
      <c r="AB183" s="69">
        <v>47.129750000000001</v>
      </c>
      <c r="AC183" s="69">
        <v>47.129739999999998</v>
      </c>
      <c r="AD183" s="69">
        <v>47.129840000000002</v>
      </c>
      <c r="AE183" s="69">
        <v>47.129950000000001</v>
      </c>
      <c r="AF183" s="69">
        <v>47.130020000000002</v>
      </c>
      <c r="AG183" s="69">
        <v>47.130020000000002</v>
      </c>
      <c r="AH183" s="69">
        <v>47.12988</v>
      </c>
      <c r="AI183" s="69">
        <v>47.12988</v>
      </c>
      <c r="AJ183" s="69">
        <v>47.129820000000002</v>
      </c>
      <c r="AK183" s="69">
        <v>47.129820000000002</v>
      </c>
      <c r="AL183" s="69">
        <v>47.129820000000002</v>
      </c>
      <c r="AM183" s="70">
        <v>47.12979</v>
      </c>
    </row>
    <row r="184" spans="7:39">
      <c r="G184" s="48" t="s">
        <v>38</v>
      </c>
      <c r="H184" s="62">
        <v>4578.8618159999996</v>
      </c>
      <c r="I184" s="61">
        <v>4617.2039999999997</v>
      </c>
      <c r="J184" s="61">
        <v>4654.576</v>
      </c>
      <c r="K184" s="61">
        <v>4691.0020000000004</v>
      </c>
      <c r="L184" s="61">
        <v>4726.5020000000004</v>
      </c>
      <c r="M184" s="61">
        <v>4761.1019999999999</v>
      </c>
      <c r="N184" s="61">
        <v>4794.8212999999996</v>
      </c>
      <c r="O184" s="61">
        <v>4827.6850000000004</v>
      </c>
      <c r="P184" s="61">
        <v>4859.7110000000002</v>
      </c>
      <c r="Q184" s="61">
        <v>4890.9250000000002</v>
      </c>
      <c r="R184" s="61">
        <v>4921.3450000000003</v>
      </c>
      <c r="S184" s="61">
        <v>4950.9930000000004</v>
      </c>
      <c r="T184" s="61">
        <v>4979.8900000000003</v>
      </c>
      <c r="U184" s="61">
        <v>5008.0550000000003</v>
      </c>
      <c r="V184" s="61">
        <v>5035.5060000000003</v>
      </c>
      <c r="W184" s="61">
        <v>5062.2659999999996</v>
      </c>
      <c r="X184" s="61">
        <v>5088.3500000000004</v>
      </c>
      <c r="Y184" s="61">
        <v>5113.7780000000002</v>
      </c>
      <c r="Z184" s="61">
        <v>5138.567</v>
      </c>
      <c r="AA184" s="61">
        <v>5162.7340000000004</v>
      </c>
      <c r="AB184" s="61">
        <v>5186.2979999999998</v>
      </c>
      <c r="AC184" s="61">
        <v>5209.2730000000001</v>
      </c>
      <c r="AD184" s="61">
        <v>5231.6779999999999</v>
      </c>
      <c r="AE184" s="61">
        <v>5253.5249999999996</v>
      </c>
      <c r="AF184" s="61">
        <v>5274.8320000000003</v>
      </c>
      <c r="AG184" s="61">
        <v>5295.6120000000001</v>
      </c>
      <c r="AH184" s="61">
        <v>5315.8819999999996</v>
      </c>
      <c r="AI184" s="61">
        <v>5335.6540000000005</v>
      </c>
      <c r="AJ184" s="61">
        <v>5354.9430000000002</v>
      </c>
      <c r="AK184" s="61">
        <v>5373.7619999999997</v>
      </c>
      <c r="AL184" s="61">
        <v>5392.1229999999996</v>
      </c>
      <c r="AM184" s="63">
        <v>5410.0410000000002</v>
      </c>
    </row>
    <row r="185" spans="7:39">
      <c r="G185" s="48" t="s">
        <v>166</v>
      </c>
      <c r="H185" s="62">
        <v>854.96612800000003</v>
      </c>
      <c r="I185" s="61">
        <v>913.81399999999996</v>
      </c>
      <c r="J185" s="61">
        <v>984.43489999999997</v>
      </c>
      <c r="K185" s="61">
        <v>1076.077</v>
      </c>
      <c r="L185" s="61">
        <v>1204.5630000000001</v>
      </c>
      <c r="M185" s="61">
        <v>1366.52</v>
      </c>
      <c r="N185" s="61">
        <v>1542.0926999999999</v>
      </c>
      <c r="O185" s="61">
        <v>1542.075</v>
      </c>
      <c r="P185" s="61">
        <v>1542.075</v>
      </c>
      <c r="Q185" s="61">
        <v>1542.075</v>
      </c>
      <c r="R185" s="61">
        <v>1541.4179999999999</v>
      </c>
      <c r="S185" s="61">
        <v>1541.4179999999999</v>
      </c>
      <c r="T185" s="61">
        <v>1541.4179999999999</v>
      </c>
      <c r="U185" s="61">
        <v>1541.4179999999999</v>
      </c>
      <c r="V185" s="61">
        <v>1541.4179999999999</v>
      </c>
      <c r="W185" s="61">
        <v>1541.4179999999999</v>
      </c>
      <c r="X185" s="61">
        <v>1541.4179999999999</v>
      </c>
      <c r="Y185" s="61">
        <v>1541.4179999999999</v>
      </c>
      <c r="Z185" s="61">
        <v>1541.4179999999999</v>
      </c>
      <c r="AA185" s="61">
        <v>1541.4179999999999</v>
      </c>
      <c r="AB185" s="61">
        <v>1541.4179999999999</v>
      </c>
      <c r="AC185" s="61">
        <v>1541.4179999999999</v>
      </c>
      <c r="AD185" s="61">
        <v>1541.4179999999999</v>
      </c>
      <c r="AE185" s="61">
        <v>1541.4179999999999</v>
      </c>
      <c r="AF185" s="61">
        <v>1541.4179999999999</v>
      </c>
      <c r="AG185" s="61">
        <v>1541.4179999999999</v>
      </c>
      <c r="AH185" s="61">
        <v>1541.4179999999999</v>
      </c>
      <c r="AI185" s="61">
        <v>1541.4179999999999</v>
      </c>
      <c r="AJ185" s="61">
        <v>1541.0419999999999</v>
      </c>
      <c r="AK185" s="61">
        <v>1541.0419999999999</v>
      </c>
      <c r="AL185" s="61">
        <v>1541.0419999999999</v>
      </c>
      <c r="AM185" s="63">
        <v>1541.0419999999999</v>
      </c>
    </row>
    <row r="186" spans="7:39" ht="18" thickBot="1">
      <c r="G186" s="49" t="s">
        <v>167</v>
      </c>
      <c r="H186" s="64">
        <v>18.672022930000001</v>
      </c>
      <c r="I186" s="54">
        <v>19.791499999999999</v>
      </c>
      <c r="J186" s="54">
        <v>21.149830000000001</v>
      </c>
      <c r="K186" s="54">
        <v>22.939170000000001</v>
      </c>
      <c r="L186" s="54">
        <v>25.485289999999999</v>
      </c>
      <c r="M186" s="54">
        <v>28.70176</v>
      </c>
      <c r="N186" s="54">
        <v>32.161630000000002</v>
      </c>
      <c r="O186" s="54">
        <v>31.942340000000002</v>
      </c>
      <c r="P186" s="54">
        <v>31.731829999999999</v>
      </c>
      <c r="Q186" s="54">
        <v>31.529319999999998</v>
      </c>
      <c r="R186" s="54">
        <v>31.321079999999998</v>
      </c>
      <c r="S186" s="54">
        <v>31.133510000000001</v>
      </c>
      <c r="T186" s="54">
        <v>30.952860000000001</v>
      </c>
      <c r="U186" s="54">
        <v>30.778780000000001</v>
      </c>
      <c r="V186" s="54">
        <v>30.610990000000001</v>
      </c>
      <c r="W186" s="54">
        <v>30.449179999999998</v>
      </c>
      <c r="X186" s="54">
        <v>30.293089999999999</v>
      </c>
      <c r="Y186" s="54">
        <v>30.14245</v>
      </c>
      <c r="Z186" s="54">
        <v>29.997039999999998</v>
      </c>
      <c r="AA186" s="54">
        <v>29.856619999999999</v>
      </c>
      <c r="AB186" s="54">
        <v>29.720970000000001</v>
      </c>
      <c r="AC186" s="54">
        <v>29.58989</v>
      </c>
      <c r="AD186" s="54">
        <v>29.463170000000002</v>
      </c>
      <c r="AE186" s="54">
        <v>29.34064</v>
      </c>
      <c r="AF186" s="54">
        <v>29.22213</v>
      </c>
      <c r="AG186" s="54">
        <v>29.10746</v>
      </c>
      <c r="AH186" s="54">
        <v>28.996469999999999</v>
      </c>
      <c r="AI186" s="54">
        <v>28.889019999999999</v>
      </c>
      <c r="AJ186" s="54">
        <v>28.777930000000001</v>
      </c>
      <c r="AK186" s="54">
        <v>28.677150000000001</v>
      </c>
      <c r="AL186" s="54">
        <v>28.57949</v>
      </c>
      <c r="AM186" s="55">
        <v>28.484839999999998</v>
      </c>
    </row>
    <row r="187" spans="7:39" ht="18" thickBot="1"/>
    <row r="188" spans="7:39" ht="18" thickBot="1">
      <c r="G188" s="135" t="s">
        <v>182</v>
      </c>
      <c r="H188" s="136"/>
    </row>
    <row r="189" spans="7:39" ht="18" thickBot="1">
      <c r="G189" s="50" t="s">
        <v>131</v>
      </c>
      <c r="H189" s="51">
        <v>2019</v>
      </c>
      <c r="I189" s="52">
        <v>2020</v>
      </c>
      <c r="J189" s="52">
        <v>2021</v>
      </c>
      <c r="K189" s="52">
        <v>2022</v>
      </c>
      <c r="L189" s="52">
        <v>2023</v>
      </c>
      <c r="M189" s="52">
        <v>2024</v>
      </c>
      <c r="N189" s="52">
        <v>2025</v>
      </c>
      <c r="O189" s="52">
        <v>2026</v>
      </c>
      <c r="P189" s="52">
        <v>2027</v>
      </c>
      <c r="Q189" s="52">
        <v>2028</v>
      </c>
      <c r="R189" s="52">
        <v>2029</v>
      </c>
      <c r="S189" s="52">
        <v>2030</v>
      </c>
      <c r="T189" s="52">
        <v>2031</v>
      </c>
      <c r="U189" s="52">
        <v>2032</v>
      </c>
      <c r="V189" s="52">
        <v>2033</v>
      </c>
      <c r="W189" s="52">
        <v>2034</v>
      </c>
      <c r="X189" s="52">
        <v>2035</v>
      </c>
      <c r="Y189" s="52">
        <v>2036</v>
      </c>
      <c r="Z189" s="52">
        <v>2037</v>
      </c>
      <c r="AA189" s="52">
        <v>2038</v>
      </c>
      <c r="AB189" s="52">
        <v>2039</v>
      </c>
      <c r="AC189" s="52">
        <v>2040</v>
      </c>
      <c r="AD189" s="52">
        <v>2041</v>
      </c>
      <c r="AE189" s="52">
        <v>2042</v>
      </c>
      <c r="AF189" s="52">
        <v>2043</v>
      </c>
      <c r="AG189" s="52">
        <v>2044</v>
      </c>
      <c r="AH189" s="52">
        <v>2045</v>
      </c>
      <c r="AI189" s="52">
        <v>2046</v>
      </c>
      <c r="AJ189" s="52">
        <v>2047</v>
      </c>
      <c r="AK189" s="52">
        <v>2048</v>
      </c>
      <c r="AL189" s="52">
        <v>2049</v>
      </c>
      <c r="AM189" s="53">
        <v>2050</v>
      </c>
    </row>
    <row r="190" spans="7:39">
      <c r="G190" s="48" t="s">
        <v>3</v>
      </c>
      <c r="H190" s="65">
        <v>1086.84691</v>
      </c>
      <c r="I190" s="66">
        <v>1064.5650000000001</v>
      </c>
      <c r="J190" s="66">
        <v>993.27440000000001</v>
      </c>
      <c r="K190" s="66">
        <v>920.65660000000003</v>
      </c>
      <c r="L190" s="66">
        <v>814.67100000000005</v>
      </c>
      <c r="M190" s="66">
        <v>707.23310000000004</v>
      </c>
      <c r="N190" s="66">
        <v>614.50423999999998</v>
      </c>
      <c r="O190" s="66">
        <v>568.07190000000003</v>
      </c>
      <c r="P190" s="66">
        <v>536.05740000000003</v>
      </c>
      <c r="Q190" s="66">
        <v>517.83320000000003</v>
      </c>
      <c r="R190" s="66">
        <v>513.05029999999999</v>
      </c>
      <c r="S190" s="66">
        <v>487.54109999999997</v>
      </c>
      <c r="T190" s="66">
        <v>464.37959999999998</v>
      </c>
      <c r="U190" s="66">
        <v>422.0249</v>
      </c>
      <c r="V190" s="66">
        <v>422.0249</v>
      </c>
      <c r="W190" s="66">
        <v>396.61130000000003</v>
      </c>
      <c r="X190" s="66">
        <v>396.61130000000003</v>
      </c>
      <c r="Y190" s="66">
        <v>396.61130000000003</v>
      </c>
      <c r="Z190" s="66">
        <v>386.41379999999998</v>
      </c>
      <c r="AA190" s="66">
        <v>386.41379999999998</v>
      </c>
      <c r="AB190" s="66">
        <v>386.41379999999998</v>
      </c>
      <c r="AC190" s="66">
        <v>386.41379999999998</v>
      </c>
      <c r="AD190" s="66">
        <v>375.75290000000001</v>
      </c>
      <c r="AE190" s="66">
        <v>375.75290000000001</v>
      </c>
      <c r="AF190" s="66">
        <v>370.81220000000002</v>
      </c>
      <c r="AG190" s="66">
        <v>370.81220000000002</v>
      </c>
      <c r="AH190" s="66">
        <v>370.81220000000002</v>
      </c>
      <c r="AI190" s="66">
        <v>370.81220000000002</v>
      </c>
      <c r="AJ190" s="66">
        <v>370.81220000000002</v>
      </c>
      <c r="AK190" s="66">
        <v>370.81220000000002</v>
      </c>
      <c r="AL190" s="66">
        <v>370.81220000000002</v>
      </c>
      <c r="AM190" s="67">
        <v>370.81220000000002</v>
      </c>
    </row>
    <row r="191" spans="7:39">
      <c r="G191" s="48" t="s">
        <v>143</v>
      </c>
      <c r="H191" s="68">
        <v>14.11230108</v>
      </c>
      <c r="I191" s="69">
        <v>14.112299999999999</v>
      </c>
      <c r="J191" s="69">
        <v>14.112299999999999</v>
      </c>
      <c r="K191" s="69">
        <v>14.112299999999999</v>
      </c>
      <c r="L191" s="69">
        <v>14.112299999999999</v>
      </c>
      <c r="M191" s="69">
        <v>14.112299999999999</v>
      </c>
      <c r="N191" s="69">
        <v>14.112301</v>
      </c>
      <c r="O191" s="69">
        <v>14.112299999999999</v>
      </c>
      <c r="P191" s="69">
        <v>14.112299999999999</v>
      </c>
      <c r="Q191" s="69">
        <v>14.112299999999999</v>
      </c>
      <c r="R191" s="69">
        <v>14.112299999999999</v>
      </c>
      <c r="S191" s="69">
        <v>14.112299999999999</v>
      </c>
      <c r="T191" s="69">
        <v>14.112299999999999</v>
      </c>
      <c r="U191" s="69">
        <v>14.112299999999999</v>
      </c>
      <c r="V191" s="69">
        <v>14.112299999999999</v>
      </c>
      <c r="W191" s="69">
        <v>14.112299999999999</v>
      </c>
      <c r="X191" s="69">
        <v>14.112299999999999</v>
      </c>
      <c r="Y191" s="69">
        <v>14.112299999999999</v>
      </c>
      <c r="Z191" s="69">
        <v>14.112299999999999</v>
      </c>
      <c r="AA191" s="69">
        <v>14.112299999999999</v>
      </c>
      <c r="AB191" s="69">
        <v>14.112299999999999</v>
      </c>
      <c r="AC191" s="69">
        <v>14.112299999999999</v>
      </c>
      <c r="AD191" s="69">
        <v>14.112299999999999</v>
      </c>
      <c r="AE191" s="69">
        <v>14.112299999999999</v>
      </c>
      <c r="AF191" s="69">
        <v>14.112299999999999</v>
      </c>
      <c r="AG191" s="69">
        <v>14.112299999999999</v>
      </c>
      <c r="AH191" s="69">
        <v>14.112299999999999</v>
      </c>
      <c r="AI191" s="69">
        <v>14.112299999999999</v>
      </c>
      <c r="AJ191" s="69">
        <v>14.112299999999999</v>
      </c>
      <c r="AK191" s="69">
        <v>14.112299999999999</v>
      </c>
      <c r="AL191" s="69">
        <v>14.112299999999999</v>
      </c>
      <c r="AM191" s="70">
        <v>14.112299999999999</v>
      </c>
    </row>
    <row r="192" spans="7:39">
      <c r="G192" s="48" t="s">
        <v>156</v>
      </c>
      <c r="H192" s="68">
        <v>472.12309479999999</v>
      </c>
      <c r="I192" s="69">
        <v>467.35939999999999</v>
      </c>
      <c r="J192" s="69">
        <v>440.27710000000002</v>
      </c>
      <c r="K192" s="69">
        <v>433.7251</v>
      </c>
      <c r="L192" s="69">
        <v>422.92410000000001</v>
      </c>
      <c r="M192" s="69">
        <v>412.5702</v>
      </c>
      <c r="N192" s="69">
        <v>407.00776000000002</v>
      </c>
      <c r="O192" s="69">
        <v>391.40620000000001</v>
      </c>
      <c r="P192" s="69">
        <v>388.97879999999998</v>
      </c>
      <c r="Q192" s="69">
        <v>383.40859999999998</v>
      </c>
      <c r="R192" s="69">
        <v>373.86380000000003</v>
      </c>
      <c r="S192" s="69">
        <v>373.69929999999999</v>
      </c>
      <c r="T192" s="69">
        <v>371.91500000000002</v>
      </c>
      <c r="U192" s="69">
        <v>371.91500000000002</v>
      </c>
      <c r="V192" s="69">
        <v>371.2439</v>
      </c>
      <c r="W192" s="69">
        <v>371.01549999999997</v>
      </c>
      <c r="X192" s="69">
        <v>370.7328</v>
      </c>
      <c r="Y192" s="69">
        <v>369.4837</v>
      </c>
      <c r="Z192" s="69">
        <v>369.4837</v>
      </c>
      <c r="AA192" s="69">
        <v>367.16480000000001</v>
      </c>
      <c r="AB192" s="69">
        <v>367.16480000000001</v>
      </c>
      <c r="AC192" s="69">
        <v>366.57479999999998</v>
      </c>
      <c r="AD192" s="69">
        <v>358.76139999999998</v>
      </c>
      <c r="AE192" s="69">
        <v>357.44490000000002</v>
      </c>
      <c r="AF192" s="69">
        <v>356.85090000000002</v>
      </c>
      <c r="AG192" s="69">
        <v>356.85090000000002</v>
      </c>
      <c r="AH192" s="69">
        <v>355.9753</v>
      </c>
      <c r="AI192" s="69">
        <v>355.32139999999998</v>
      </c>
      <c r="AJ192" s="69">
        <v>355.32139999999998</v>
      </c>
      <c r="AK192" s="69">
        <v>355.32139999999998</v>
      </c>
      <c r="AL192" s="69">
        <v>355.32139999999998</v>
      </c>
      <c r="AM192" s="70">
        <v>355.32139999999998</v>
      </c>
    </row>
    <row r="193" spans="5:39">
      <c r="G193" s="48" t="s">
        <v>157</v>
      </c>
      <c r="H193" s="68">
        <v>320.0915857</v>
      </c>
      <c r="I193" s="69">
        <v>317.14999999999998</v>
      </c>
      <c r="J193" s="69">
        <v>300.18799999999999</v>
      </c>
      <c r="K193" s="69">
        <v>290.00880000000001</v>
      </c>
      <c r="L193" s="69">
        <v>282.86829999999998</v>
      </c>
      <c r="M193" s="69">
        <v>274.0616</v>
      </c>
      <c r="N193" s="69">
        <v>268.61264999999997</v>
      </c>
      <c r="O193" s="69">
        <v>261.19110000000001</v>
      </c>
      <c r="P193" s="69">
        <v>258.61439999999999</v>
      </c>
      <c r="Q193" s="69">
        <v>257.0496</v>
      </c>
      <c r="R193" s="69">
        <v>253.87549999999999</v>
      </c>
      <c r="S193" s="69">
        <v>253.00239999999999</v>
      </c>
      <c r="T193" s="69">
        <v>251.7441</v>
      </c>
      <c r="U193" s="69">
        <v>249.7739</v>
      </c>
      <c r="V193" s="69">
        <v>249.30070000000001</v>
      </c>
      <c r="W193" s="69">
        <v>247.72069999999999</v>
      </c>
      <c r="X193" s="69">
        <v>242.62860000000001</v>
      </c>
      <c r="Y193" s="69">
        <v>241.28120000000001</v>
      </c>
      <c r="Z193" s="69">
        <v>241.28120000000001</v>
      </c>
      <c r="AA193" s="69">
        <v>236.48929999999999</v>
      </c>
      <c r="AB193" s="69">
        <v>235.53899999999999</v>
      </c>
      <c r="AC193" s="69">
        <v>235.53899999999999</v>
      </c>
      <c r="AD193" s="69">
        <v>235.11019999999999</v>
      </c>
      <c r="AE193" s="69">
        <v>232.404</v>
      </c>
      <c r="AF193" s="69">
        <v>225.7285</v>
      </c>
      <c r="AG193" s="69">
        <v>225.7285</v>
      </c>
      <c r="AH193" s="69">
        <v>224.26429999999999</v>
      </c>
      <c r="AI193" s="69">
        <v>222.48339999999999</v>
      </c>
      <c r="AJ193" s="69">
        <v>219.83750000000001</v>
      </c>
      <c r="AK193" s="69">
        <v>219.83750000000001</v>
      </c>
      <c r="AL193" s="69">
        <v>219.83750000000001</v>
      </c>
      <c r="AM193" s="70">
        <v>219.8252</v>
      </c>
    </row>
    <row r="194" spans="5:39">
      <c r="G194" s="48" t="s">
        <v>158</v>
      </c>
      <c r="H194" s="68">
        <v>20.868876319999998</v>
      </c>
      <c r="I194" s="69">
        <v>24.051010000000002</v>
      </c>
      <c r="J194" s="69">
        <v>40.363880000000002</v>
      </c>
      <c r="K194" s="69">
        <v>48.40099</v>
      </c>
      <c r="L194" s="69">
        <v>55.814920000000001</v>
      </c>
      <c r="M194" s="69">
        <v>57.382390000000001</v>
      </c>
      <c r="N194" s="69">
        <v>57.382387999999999</v>
      </c>
      <c r="O194" s="69">
        <v>70.153649999999999</v>
      </c>
      <c r="P194" s="69">
        <v>77.392390000000006</v>
      </c>
      <c r="Q194" s="69">
        <v>83.443349999999995</v>
      </c>
      <c r="R194" s="69">
        <v>89.117429999999999</v>
      </c>
      <c r="S194" s="69">
        <v>94.761309999999995</v>
      </c>
      <c r="T194" s="69">
        <v>100.4306</v>
      </c>
      <c r="U194" s="69">
        <v>109.0395</v>
      </c>
      <c r="V194" s="69">
        <v>111.94589999999999</v>
      </c>
      <c r="W194" s="69">
        <v>117.4636</v>
      </c>
      <c r="X194" s="69">
        <v>121.20699999999999</v>
      </c>
      <c r="Y194" s="69">
        <v>124.1966</v>
      </c>
      <c r="Z194" s="69">
        <v>127.63720000000001</v>
      </c>
      <c r="AA194" s="69">
        <v>131.4323</v>
      </c>
      <c r="AB194" s="69">
        <v>133.9615</v>
      </c>
      <c r="AC194" s="69">
        <v>136.31</v>
      </c>
      <c r="AD194" s="69">
        <v>140.83580000000001</v>
      </c>
      <c r="AE194" s="69">
        <v>143.78639999999999</v>
      </c>
      <c r="AF194" s="69">
        <v>147.94589999999999</v>
      </c>
      <c r="AG194" s="69">
        <v>149.98949999999999</v>
      </c>
      <c r="AH194" s="69">
        <v>152.44149999999999</v>
      </c>
      <c r="AI194" s="69">
        <v>154.8817</v>
      </c>
      <c r="AJ194" s="69">
        <v>157.4057</v>
      </c>
      <c r="AK194" s="69">
        <v>159.25640000000001</v>
      </c>
      <c r="AL194" s="69">
        <v>161.06209999999999</v>
      </c>
      <c r="AM194" s="70">
        <v>162.82689999999999</v>
      </c>
    </row>
    <row r="195" spans="5:39">
      <c r="G195" s="48" t="s">
        <v>159</v>
      </c>
      <c r="H195" s="68">
        <v>3.47463846</v>
      </c>
      <c r="I195" s="69">
        <v>4.3275569999999997</v>
      </c>
      <c r="J195" s="69">
        <v>5.3510850000000003</v>
      </c>
      <c r="K195" s="69">
        <v>6.6804329999999998</v>
      </c>
      <c r="L195" s="69">
        <v>8.542923</v>
      </c>
      <c r="M195" s="69">
        <v>11.33625</v>
      </c>
      <c r="N195" s="69">
        <v>15.807084</v>
      </c>
      <c r="O195" s="69">
        <v>15.806950000000001</v>
      </c>
      <c r="P195" s="69">
        <v>15.806950000000001</v>
      </c>
      <c r="Q195" s="69">
        <v>15.806950000000001</v>
      </c>
      <c r="R195" s="69">
        <v>15.802020000000001</v>
      </c>
      <c r="S195" s="69">
        <v>15.802020000000001</v>
      </c>
      <c r="T195" s="69">
        <v>15.802020000000001</v>
      </c>
      <c r="U195" s="69">
        <v>15.802020000000001</v>
      </c>
      <c r="V195" s="69">
        <v>15.802020000000001</v>
      </c>
      <c r="W195" s="69">
        <v>15.802020000000001</v>
      </c>
      <c r="X195" s="69">
        <v>15.802020000000001</v>
      </c>
      <c r="Y195" s="69">
        <v>15.802020000000001</v>
      </c>
      <c r="Z195" s="69">
        <v>15.802020000000001</v>
      </c>
      <c r="AA195" s="69">
        <v>15.802020000000001</v>
      </c>
      <c r="AB195" s="69">
        <v>15.802020000000001</v>
      </c>
      <c r="AC195" s="69">
        <v>15.802020000000001</v>
      </c>
      <c r="AD195" s="69">
        <v>15.802020000000001</v>
      </c>
      <c r="AE195" s="69">
        <v>15.802020000000001</v>
      </c>
      <c r="AF195" s="69">
        <v>15.802020000000001</v>
      </c>
      <c r="AG195" s="69">
        <v>15.802020000000001</v>
      </c>
      <c r="AH195" s="69">
        <v>15.802020000000001</v>
      </c>
      <c r="AI195" s="69">
        <v>15.802020000000001</v>
      </c>
      <c r="AJ195" s="69">
        <v>15.799200000000001</v>
      </c>
      <c r="AK195" s="69">
        <v>15.799200000000001</v>
      </c>
      <c r="AL195" s="69">
        <v>15.799200000000001</v>
      </c>
      <c r="AM195" s="70">
        <v>15.799200000000001</v>
      </c>
    </row>
    <row r="196" spans="5:39">
      <c r="G196" s="48" t="s">
        <v>160</v>
      </c>
      <c r="H196" s="68">
        <v>8.3758135999999997E-2</v>
      </c>
      <c r="I196" s="69">
        <v>8.3725999999999995E-2</v>
      </c>
      <c r="J196" s="69">
        <v>8.3699999999999997E-2</v>
      </c>
      <c r="K196" s="69">
        <v>8.3060999999999996E-2</v>
      </c>
      <c r="L196" s="69">
        <v>8.2851999999999995E-2</v>
      </c>
      <c r="M196" s="69">
        <v>8.2337999999999995E-2</v>
      </c>
      <c r="N196" s="69">
        <v>8.2258100000000001E-2</v>
      </c>
      <c r="O196" s="69">
        <v>8.2194000000000003E-2</v>
      </c>
      <c r="P196" s="69">
        <v>8.2194000000000003E-2</v>
      </c>
      <c r="Q196" s="69">
        <v>8.2194000000000003E-2</v>
      </c>
      <c r="R196" s="69">
        <v>7.9784999999999995E-2</v>
      </c>
      <c r="S196" s="69">
        <v>7.9784999999999995E-2</v>
      </c>
      <c r="T196" s="69">
        <v>7.9784999999999995E-2</v>
      </c>
      <c r="U196" s="69">
        <v>7.9784999999999995E-2</v>
      </c>
      <c r="V196" s="69">
        <v>7.9784999999999995E-2</v>
      </c>
      <c r="W196" s="69">
        <v>7.9784999999999995E-2</v>
      </c>
      <c r="X196" s="69">
        <v>7.9784999999999995E-2</v>
      </c>
      <c r="Y196" s="69">
        <v>7.9784999999999995E-2</v>
      </c>
      <c r="Z196" s="69">
        <v>7.9784999999999995E-2</v>
      </c>
      <c r="AA196" s="69">
        <v>7.9784999999999995E-2</v>
      </c>
      <c r="AB196" s="69">
        <v>7.9784999999999995E-2</v>
      </c>
      <c r="AC196" s="69">
        <v>7.9784999999999995E-2</v>
      </c>
      <c r="AD196" s="69">
        <v>7.9784999999999995E-2</v>
      </c>
      <c r="AE196" s="69">
        <v>7.9784999999999995E-2</v>
      </c>
      <c r="AF196" s="69">
        <v>7.9784999999999995E-2</v>
      </c>
      <c r="AG196" s="69">
        <v>7.9784999999999995E-2</v>
      </c>
      <c r="AH196" s="69">
        <v>7.9784999999999995E-2</v>
      </c>
      <c r="AI196" s="69">
        <v>7.9784999999999995E-2</v>
      </c>
      <c r="AJ196" s="69">
        <v>7.8404000000000001E-2</v>
      </c>
      <c r="AK196" s="69">
        <v>7.8404000000000001E-2</v>
      </c>
      <c r="AL196" s="69">
        <v>7.8404000000000001E-2</v>
      </c>
      <c r="AM196" s="70">
        <v>7.8404000000000001E-2</v>
      </c>
    </row>
    <row r="197" spans="5:39">
      <c r="G197" s="48" t="s">
        <v>161</v>
      </c>
      <c r="H197" s="68">
        <v>3.397968068</v>
      </c>
      <c r="I197" s="69">
        <v>3.8368669999999998</v>
      </c>
      <c r="J197" s="69">
        <v>4.3635529999999996</v>
      </c>
      <c r="K197" s="69">
        <v>5.0479409999999998</v>
      </c>
      <c r="L197" s="69">
        <v>6.0064279999999997</v>
      </c>
      <c r="M197" s="69">
        <v>7.1061709999999998</v>
      </c>
      <c r="N197" s="69">
        <v>7.9447627000000001</v>
      </c>
      <c r="O197" s="69">
        <v>7.944731</v>
      </c>
      <c r="P197" s="69">
        <v>7.944731</v>
      </c>
      <c r="Q197" s="69">
        <v>7.944731</v>
      </c>
      <c r="R197" s="69">
        <v>7.9435260000000003</v>
      </c>
      <c r="S197" s="69">
        <v>7.9435260000000003</v>
      </c>
      <c r="T197" s="69">
        <v>7.9435260000000003</v>
      </c>
      <c r="U197" s="69">
        <v>7.9435260000000003</v>
      </c>
      <c r="V197" s="69">
        <v>7.9435260000000003</v>
      </c>
      <c r="W197" s="69">
        <v>7.9435260000000003</v>
      </c>
      <c r="X197" s="69">
        <v>7.9435260000000003</v>
      </c>
      <c r="Y197" s="69">
        <v>7.9435260000000003</v>
      </c>
      <c r="Z197" s="69">
        <v>7.9435260000000003</v>
      </c>
      <c r="AA197" s="69">
        <v>7.9435260000000003</v>
      </c>
      <c r="AB197" s="69">
        <v>7.9435260000000003</v>
      </c>
      <c r="AC197" s="69">
        <v>7.9435260000000003</v>
      </c>
      <c r="AD197" s="69">
        <v>7.9435260000000003</v>
      </c>
      <c r="AE197" s="69">
        <v>7.9435260000000003</v>
      </c>
      <c r="AF197" s="69">
        <v>7.9435260000000003</v>
      </c>
      <c r="AG197" s="69">
        <v>7.9435260000000003</v>
      </c>
      <c r="AH197" s="69">
        <v>7.9435260000000003</v>
      </c>
      <c r="AI197" s="69">
        <v>7.9435260000000003</v>
      </c>
      <c r="AJ197" s="69">
        <v>7.9428349999999996</v>
      </c>
      <c r="AK197" s="69">
        <v>7.9428349999999996</v>
      </c>
      <c r="AL197" s="69">
        <v>7.9428349999999996</v>
      </c>
      <c r="AM197" s="70">
        <v>7.9428349999999996</v>
      </c>
    </row>
    <row r="198" spans="5:39">
      <c r="G198" s="48" t="s">
        <v>162</v>
      </c>
      <c r="H198" s="68">
        <v>0</v>
      </c>
      <c r="I198" s="69">
        <v>0</v>
      </c>
      <c r="J198" s="69">
        <v>0</v>
      </c>
      <c r="K198" s="69">
        <v>0</v>
      </c>
      <c r="L198" s="69">
        <v>0</v>
      </c>
      <c r="M198" s="69">
        <v>0</v>
      </c>
      <c r="N198" s="69">
        <v>0</v>
      </c>
      <c r="O198" s="69">
        <v>0</v>
      </c>
      <c r="P198" s="69">
        <v>0</v>
      </c>
      <c r="Q198" s="69">
        <v>0</v>
      </c>
      <c r="R198" s="69">
        <v>0</v>
      </c>
      <c r="S198" s="69">
        <v>0</v>
      </c>
      <c r="T198" s="69">
        <v>0</v>
      </c>
      <c r="U198" s="69">
        <v>0</v>
      </c>
      <c r="V198" s="69">
        <v>0</v>
      </c>
      <c r="W198" s="69">
        <v>0</v>
      </c>
      <c r="X198" s="69">
        <v>0</v>
      </c>
      <c r="Y198" s="69">
        <v>0</v>
      </c>
      <c r="Z198" s="69">
        <v>0</v>
      </c>
      <c r="AA198" s="69">
        <v>0</v>
      </c>
      <c r="AB198" s="69">
        <v>0</v>
      </c>
      <c r="AC198" s="69">
        <v>0</v>
      </c>
      <c r="AD198" s="69">
        <v>0</v>
      </c>
      <c r="AE198" s="69">
        <v>0</v>
      </c>
      <c r="AF198" s="69">
        <v>0</v>
      </c>
      <c r="AG198" s="69">
        <v>0</v>
      </c>
      <c r="AH198" s="69">
        <v>0</v>
      </c>
      <c r="AI198" s="69">
        <v>0</v>
      </c>
      <c r="AJ198" s="69">
        <v>0</v>
      </c>
      <c r="AK198" s="69">
        <v>0</v>
      </c>
      <c r="AL198" s="69">
        <v>0</v>
      </c>
      <c r="AM198" s="70">
        <v>0</v>
      </c>
    </row>
    <row r="199" spans="5:39">
      <c r="G199" s="48" t="s">
        <v>8</v>
      </c>
      <c r="H199" s="68">
        <v>56.187897999999997</v>
      </c>
      <c r="I199" s="69">
        <v>55.109229999999997</v>
      </c>
      <c r="J199" s="69">
        <v>51.999899999999997</v>
      </c>
      <c r="K199" s="69">
        <v>49.972380000000001</v>
      </c>
      <c r="L199" s="69">
        <v>48.046390000000002</v>
      </c>
      <c r="M199" s="69">
        <v>48.046390000000002</v>
      </c>
      <c r="N199" s="69">
        <v>46.210984000000003</v>
      </c>
      <c r="O199" s="69">
        <v>45.574390000000001</v>
      </c>
      <c r="P199" s="69">
        <v>45.574390000000001</v>
      </c>
      <c r="Q199" s="69">
        <v>45.574390000000001</v>
      </c>
      <c r="R199" s="69">
        <v>45.574390000000001</v>
      </c>
      <c r="S199" s="69">
        <v>45.574390000000001</v>
      </c>
      <c r="T199" s="69">
        <v>45.574390000000001</v>
      </c>
      <c r="U199" s="69">
        <v>44.758450000000003</v>
      </c>
      <c r="V199" s="69">
        <v>44.758450000000003</v>
      </c>
      <c r="W199" s="69">
        <v>44.758450000000003</v>
      </c>
      <c r="X199" s="69">
        <v>44.758450000000003</v>
      </c>
      <c r="Y199" s="69">
        <v>44.758450000000003</v>
      </c>
      <c r="Z199" s="69">
        <v>44.758450000000003</v>
      </c>
      <c r="AA199" s="69">
        <v>44.758450000000003</v>
      </c>
      <c r="AB199" s="69">
        <v>44.758450000000003</v>
      </c>
      <c r="AC199" s="69">
        <v>44.758450000000003</v>
      </c>
      <c r="AD199" s="69">
        <v>44.758450000000003</v>
      </c>
      <c r="AE199" s="69">
        <v>44.758450000000003</v>
      </c>
      <c r="AF199" s="69">
        <v>44.758450000000003</v>
      </c>
      <c r="AG199" s="69">
        <v>44.758450000000003</v>
      </c>
      <c r="AH199" s="69">
        <v>44.758450000000003</v>
      </c>
      <c r="AI199" s="69">
        <v>44.758450000000003</v>
      </c>
      <c r="AJ199" s="69">
        <v>44.758450000000003</v>
      </c>
      <c r="AK199" s="69">
        <v>44.758450000000003</v>
      </c>
      <c r="AL199" s="69">
        <v>44.758450000000003</v>
      </c>
      <c r="AM199" s="70">
        <v>44.758450000000003</v>
      </c>
    </row>
    <row r="200" spans="5:39">
      <c r="G200" s="48" t="s">
        <v>21</v>
      </c>
      <c r="H200" s="68">
        <v>0.74961183600000003</v>
      </c>
      <c r="I200" s="69">
        <v>0.74954299999999996</v>
      </c>
      <c r="J200" s="69">
        <v>0.74948800000000004</v>
      </c>
      <c r="K200" s="69">
        <v>0.74812299999999998</v>
      </c>
      <c r="L200" s="69">
        <v>0.74767700000000004</v>
      </c>
      <c r="M200" s="69">
        <v>0.74657899999999999</v>
      </c>
      <c r="N200" s="69">
        <v>0.7464073</v>
      </c>
      <c r="O200" s="69">
        <v>0.74626999999999999</v>
      </c>
      <c r="P200" s="69">
        <v>0.74626999999999999</v>
      </c>
      <c r="Q200" s="69">
        <v>0.74626999999999999</v>
      </c>
      <c r="R200" s="69">
        <v>0.741124</v>
      </c>
      <c r="S200" s="69">
        <v>0.741124</v>
      </c>
      <c r="T200" s="69">
        <v>0.741124</v>
      </c>
      <c r="U200" s="69">
        <v>0.741124</v>
      </c>
      <c r="V200" s="69">
        <v>0.741124</v>
      </c>
      <c r="W200" s="69">
        <v>0.741124</v>
      </c>
      <c r="X200" s="69">
        <v>0.741124</v>
      </c>
      <c r="Y200" s="69">
        <v>0.741124</v>
      </c>
      <c r="Z200" s="69">
        <v>0.741124</v>
      </c>
      <c r="AA200" s="69">
        <v>0.741124</v>
      </c>
      <c r="AB200" s="69">
        <v>0.741124</v>
      </c>
      <c r="AC200" s="69">
        <v>0.741124</v>
      </c>
      <c r="AD200" s="69">
        <v>0.741124</v>
      </c>
      <c r="AE200" s="69">
        <v>0.741124</v>
      </c>
      <c r="AF200" s="69">
        <v>0.741124</v>
      </c>
      <c r="AG200" s="69">
        <v>0.741124</v>
      </c>
      <c r="AH200" s="69">
        <v>0.741124</v>
      </c>
      <c r="AI200" s="69">
        <v>0.741124</v>
      </c>
      <c r="AJ200" s="69">
        <v>0.73817299999999997</v>
      </c>
      <c r="AK200" s="69">
        <v>0.73817299999999997</v>
      </c>
      <c r="AL200" s="69">
        <v>0.73817299999999997</v>
      </c>
      <c r="AM200" s="70">
        <v>0.73817299999999997</v>
      </c>
    </row>
    <row r="201" spans="5:39">
      <c r="G201" s="48" t="s">
        <v>30</v>
      </c>
      <c r="H201" s="68">
        <v>28.13480771</v>
      </c>
      <c r="I201" s="69">
        <v>28.13438</v>
      </c>
      <c r="J201" s="69">
        <v>28.134039999999999</v>
      </c>
      <c r="K201" s="69">
        <v>28.125589999999999</v>
      </c>
      <c r="L201" s="69">
        <v>28.12283</v>
      </c>
      <c r="M201" s="69">
        <v>28.116029999999999</v>
      </c>
      <c r="N201" s="69">
        <v>28.114967</v>
      </c>
      <c r="O201" s="69">
        <v>28.11412</v>
      </c>
      <c r="P201" s="69">
        <v>28.11412</v>
      </c>
      <c r="Q201" s="69">
        <v>28.11412</v>
      </c>
      <c r="R201" s="69">
        <v>28.082249999999998</v>
      </c>
      <c r="S201" s="69">
        <v>28.082249999999998</v>
      </c>
      <c r="T201" s="69">
        <v>28.082249999999998</v>
      </c>
      <c r="U201" s="69">
        <v>28.082249999999998</v>
      </c>
      <c r="V201" s="69">
        <v>28.082249999999998</v>
      </c>
      <c r="W201" s="69">
        <v>28.082249999999998</v>
      </c>
      <c r="X201" s="69">
        <v>28.082249999999998</v>
      </c>
      <c r="Y201" s="69">
        <v>28.082249999999998</v>
      </c>
      <c r="Z201" s="69">
        <v>28.082249999999998</v>
      </c>
      <c r="AA201" s="69">
        <v>28.082249999999998</v>
      </c>
      <c r="AB201" s="69">
        <v>28.082249999999998</v>
      </c>
      <c r="AC201" s="69">
        <v>28.082249999999998</v>
      </c>
      <c r="AD201" s="69">
        <v>28.082249999999998</v>
      </c>
      <c r="AE201" s="69">
        <v>28.082249999999998</v>
      </c>
      <c r="AF201" s="69">
        <v>28.082249999999998</v>
      </c>
      <c r="AG201" s="69">
        <v>28.082249999999998</v>
      </c>
      <c r="AH201" s="69">
        <v>28.082249999999998</v>
      </c>
      <c r="AI201" s="69">
        <v>28.082249999999998</v>
      </c>
      <c r="AJ201" s="69">
        <v>28.063980000000001</v>
      </c>
      <c r="AK201" s="69">
        <v>28.063980000000001</v>
      </c>
      <c r="AL201" s="69">
        <v>28.063980000000001</v>
      </c>
      <c r="AM201" s="70">
        <v>28.063980000000001</v>
      </c>
    </row>
    <row r="202" spans="5:39" ht="21.5" thickBot="1">
      <c r="E202" s="95"/>
      <c r="G202" s="49" t="s">
        <v>150</v>
      </c>
      <c r="H202" s="68">
        <v>4.9336866319999997</v>
      </c>
      <c r="I202" s="69">
        <v>4.9336659999999997</v>
      </c>
      <c r="J202" s="69">
        <v>4.9336500000000001</v>
      </c>
      <c r="K202" s="69">
        <v>4.933243</v>
      </c>
      <c r="L202" s="69">
        <v>4.9331100000000001</v>
      </c>
      <c r="M202" s="69">
        <v>4.9327829999999997</v>
      </c>
      <c r="N202" s="69">
        <v>4.9327321</v>
      </c>
      <c r="O202" s="69">
        <v>4.9326910000000002</v>
      </c>
      <c r="P202" s="69">
        <v>4.9326910000000002</v>
      </c>
      <c r="Q202" s="69">
        <v>4.9326910000000002</v>
      </c>
      <c r="R202" s="69">
        <v>4.9311579999999999</v>
      </c>
      <c r="S202" s="69">
        <v>4.9311579999999999</v>
      </c>
      <c r="T202" s="69">
        <v>4.9311579999999999</v>
      </c>
      <c r="U202" s="69">
        <v>4.9311579999999999</v>
      </c>
      <c r="V202" s="69">
        <v>4.9311579999999999</v>
      </c>
      <c r="W202" s="69">
        <v>4.9311579999999999</v>
      </c>
      <c r="X202" s="69">
        <v>4.9311579999999999</v>
      </c>
      <c r="Y202" s="69">
        <v>4.9311579999999999</v>
      </c>
      <c r="Z202" s="69">
        <v>4.9311579999999999</v>
      </c>
      <c r="AA202" s="69">
        <v>4.9311579999999999</v>
      </c>
      <c r="AB202" s="69">
        <v>4.9311579999999999</v>
      </c>
      <c r="AC202" s="69">
        <v>4.9311579999999999</v>
      </c>
      <c r="AD202" s="69">
        <v>4.9311579999999999</v>
      </c>
      <c r="AE202" s="69">
        <v>4.9311579999999999</v>
      </c>
      <c r="AF202" s="69">
        <v>4.9311579999999999</v>
      </c>
      <c r="AG202" s="69">
        <v>4.9311579999999999</v>
      </c>
      <c r="AH202" s="69">
        <v>4.9311579999999999</v>
      </c>
      <c r="AI202" s="69">
        <v>4.9311579999999999</v>
      </c>
      <c r="AJ202" s="69">
        <v>4.9302789999999996</v>
      </c>
      <c r="AK202" s="69">
        <v>4.9302789999999996</v>
      </c>
      <c r="AL202" s="69">
        <v>4.9302789999999996</v>
      </c>
      <c r="AM202" s="70">
        <v>4.9302789999999996</v>
      </c>
    </row>
    <row r="203" spans="5:39" ht="21">
      <c r="E203" s="95"/>
      <c r="G203" s="48" t="s">
        <v>142</v>
      </c>
      <c r="H203" s="68">
        <v>11.315484259200167</v>
      </c>
      <c r="I203" s="69">
        <v>11.313175824000172</v>
      </c>
      <c r="J203" s="69">
        <v>11.313201052799997</v>
      </c>
      <c r="K203" s="69">
        <v>11.313236793599973</v>
      </c>
      <c r="L203" s="69">
        <v>11.313171619200112</v>
      </c>
      <c r="M203" s="69">
        <v>11.311069219200073</v>
      </c>
      <c r="N203" s="69">
        <v>11.311075526400055</v>
      </c>
      <c r="O203" s="69">
        <v>11.311073424000023</v>
      </c>
      <c r="P203" s="69">
        <v>11.311121779200077</v>
      </c>
      <c r="Q203" s="69">
        <v>11.31108603839999</v>
      </c>
      <c r="R203" s="69">
        <v>11.311083936000069</v>
      </c>
      <c r="S203" s="69">
        <v>11.311069219200181</v>
      </c>
      <c r="T203" s="69">
        <v>11.311075526400055</v>
      </c>
      <c r="U203" s="69">
        <v>11.311134393599932</v>
      </c>
      <c r="V203" s="69">
        <v>11.311147008000008</v>
      </c>
      <c r="W203" s="69">
        <v>11.311083936000069</v>
      </c>
      <c r="X203" s="69">
        <v>11.311081833599928</v>
      </c>
      <c r="Y203" s="69">
        <v>11.311140700800024</v>
      </c>
      <c r="Z203" s="69">
        <v>11.311125984000027</v>
      </c>
      <c r="AA203" s="69">
        <v>11.311144905599976</v>
      </c>
      <c r="AB203" s="69">
        <v>11.311140700800024</v>
      </c>
      <c r="AC203" s="69">
        <v>11.311136495999962</v>
      </c>
      <c r="AD203" s="69">
        <v>11.311161724800003</v>
      </c>
      <c r="AE203" s="69">
        <v>11.311189055999966</v>
      </c>
      <c r="AF203" s="69">
        <v>11.311205875199994</v>
      </c>
      <c r="AG203" s="69">
        <v>11.311205875199994</v>
      </c>
      <c r="AH203" s="69">
        <v>11.311170134400017</v>
      </c>
      <c r="AI203" s="69">
        <v>11.311172236800049</v>
      </c>
      <c r="AJ203" s="69">
        <v>11.311157519999943</v>
      </c>
      <c r="AK203" s="69">
        <v>11.311157519999943</v>
      </c>
      <c r="AL203" s="69">
        <v>11.311157519999943</v>
      </c>
      <c r="AM203" s="70">
        <v>11.31114911039993</v>
      </c>
    </row>
    <row r="204" spans="5:39" ht="18" thickBot="1">
      <c r="G204" s="49" t="s">
        <v>38</v>
      </c>
      <c r="H204" s="64">
        <v>2022.3206204232254</v>
      </c>
      <c r="I204" s="54">
        <v>1995.7258000229313</v>
      </c>
      <c r="J204" s="54">
        <v>1895.1442498837994</v>
      </c>
      <c r="K204" s="54">
        <v>1813.8077421190385</v>
      </c>
      <c r="L204" s="54">
        <v>1698.1860353098159</v>
      </c>
      <c r="M204" s="54">
        <v>1577.0372470705761</v>
      </c>
      <c r="N204" s="54">
        <v>1476.7696084649563</v>
      </c>
      <c r="O204" s="54">
        <v>1419.4475671199366</v>
      </c>
      <c r="P204" s="54">
        <v>1389.6677680928631</v>
      </c>
      <c r="Q204" s="54">
        <v>1370.3595376848339</v>
      </c>
      <c r="R204" s="54">
        <v>1358.4846135357634</v>
      </c>
      <c r="S204" s="54">
        <v>1337.5817611423251</v>
      </c>
      <c r="T204" s="54">
        <v>1317.0470123308439</v>
      </c>
      <c r="U204" s="54">
        <v>1280.5151520949335</v>
      </c>
      <c r="V204" s="54">
        <v>1282.2772213766998</v>
      </c>
      <c r="W204" s="54">
        <v>1260.5727582551567</v>
      </c>
      <c r="X204" s="54">
        <v>1258.9413531909765</v>
      </c>
      <c r="Y204" s="54">
        <v>1259.3344278104878</v>
      </c>
      <c r="Z204" s="54">
        <v>1252.5775323727783</v>
      </c>
      <c r="AA204" s="54">
        <v>1249.2618466922772</v>
      </c>
      <c r="AB204" s="54">
        <v>1250.8407830917217</v>
      </c>
      <c r="AC204" s="54">
        <v>1252.5992120239491</v>
      </c>
      <c r="AD204" s="54">
        <v>1238.2220398162824</v>
      </c>
      <c r="AE204" s="54">
        <v>1237.150022153503</v>
      </c>
      <c r="AF204" s="54">
        <v>1229.0993011660444</v>
      </c>
      <c r="AG204" s="54">
        <v>1231.1428956520263</v>
      </c>
      <c r="AH204" s="54">
        <v>1231.2551406724717</v>
      </c>
      <c r="AI204" s="54">
        <v>1231.260472685791</v>
      </c>
      <c r="AJ204" s="54">
        <v>1231.1115642485131</v>
      </c>
      <c r="AK204" s="54">
        <v>1232.9622662173772</v>
      </c>
      <c r="AL204" s="54">
        <v>1234.767974296881</v>
      </c>
      <c r="AM204" s="55">
        <v>1236.5204227078359</v>
      </c>
    </row>
    <row r="205" spans="5:39" ht="18" thickBot="1"/>
    <row r="206" spans="5:39" ht="18" thickBot="1">
      <c r="G206" s="132" t="s">
        <v>147</v>
      </c>
      <c r="H206" s="133"/>
    </row>
    <row r="207" spans="5:39">
      <c r="F207" t="s">
        <v>148</v>
      </c>
      <c r="G207" s="50" t="s">
        <v>131</v>
      </c>
      <c r="H207" s="58">
        <v>2019</v>
      </c>
      <c r="I207" s="59">
        <v>2020</v>
      </c>
      <c r="J207" s="59">
        <v>2021</v>
      </c>
      <c r="K207" s="59">
        <v>2022</v>
      </c>
      <c r="L207" s="59">
        <v>2023</v>
      </c>
      <c r="M207" s="59">
        <v>2024</v>
      </c>
      <c r="N207" s="59">
        <v>2025</v>
      </c>
      <c r="O207" s="59">
        <v>2026</v>
      </c>
      <c r="P207" s="59">
        <v>2027</v>
      </c>
      <c r="Q207" s="59">
        <v>2028</v>
      </c>
      <c r="R207" s="59">
        <v>2029</v>
      </c>
      <c r="S207" s="59">
        <v>2030</v>
      </c>
      <c r="T207" s="59">
        <v>2031</v>
      </c>
      <c r="U207" s="59">
        <v>2032</v>
      </c>
      <c r="V207" s="59">
        <v>2033</v>
      </c>
      <c r="W207" s="59">
        <v>2034</v>
      </c>
      <c r="X207" s="59">
        <v>2035</v>
      </c>
      <c r="Y207" s="59">
        <v>2036</v>
      </c>
      <c r="Z207" s="59">
        <v>2037</v>
      </c>
      <c r="AA207" s="59">
        <v>2038</v>
      </c>
      <c r="AB207" s="59">
        <v>2039</v>
      </c>
      <c r="AC207" s="59">
        <v>2040</v>
      </c>
      <c r="AD207" s="59">
        <v>2041</v>
      </c>
      <c r="AE207" s="59">
        <v>2042</v>
      </c>
      <c r="AF207" s="59">
        <v>2043</v>
      </c>
      <c r="AG207" s="59">
        <v>2044</v>
      </c>
      <c r="AH207" s="59">
        <v>2045</v>
      </c>
      <c r="AI207" s="59">
        <v>2046</v>
      </c>
      <c r="AJ207" s="59">
        <v>2047</v>
      </c>
      <c r="AK207" s="59">
        <v>2048</v>
      </c>
      <c r="AL207" s="59">
        <v>2049</v>
      </c>
      <c r="AM207" s="60">
        <v>2050</v>
      </c>
    </row>
    <row r="208" spans="5:39">
      <c r="F208" t="s">
        <v>183</v>
      </c>
      <c r="G208" s="56" t="s">
        <v>144</v>
      </c>
      <c r="H208" s="62" cm="1">
        <f t="array" ref="H208">SUM((H138:H150*H122:H134)/H154:H166)/8760</f>
        <v>322.79824213442106</v>
      </c>
      <c r="I208" s="61" cm="1">
        <f t="array" ref="I208">SUM((I138:I150*I122:I134)/I154:I166)/8760</f>
        <v>53.763509896364639</v>
      </c>
      <c r="J208" s="61" cm="1">
        <f t="array" ref="J208">SUM((J138:J150*J122:J134)/J154:J166)/8760</f>
        <v>106.89598970052802</v>
      </c>
      <c r="K208" s="61" cm="1">
        <f t="array" ref="K208">SUM((K138:K150*K122:K134)/K154:K166)/8760</f>
        <v>90.696243249256682</v>
      </c>
      <c r="L208" s="61" cm="1">
        <f t="array" ref="L208">SUM((L138:L150*L122:L134)/L154:L166)/8760</f>
        <v>110.91490273899231</v>
      </c>
      <c r="M208" s="61" cm="1">
        <f t="array" ref="M208">SUM((M138:M150*M122:M134)/M154:M166)/8760</f>
        <v>111.11546389047066</v>
      </c>
      <c r="N208" s="61" cm="1">
        <f t="array" ref="N208">SUM((N138:N150*N122:N134)/N154:N166)/8760</f>
        <v>113.47223353051741</v>
      </c>
      <c r="O208" s="61" cm="1">
        <f t="array" ref="O208">SUM((O138:O150*O122:O134)/O154:O166)/8760</f>
        <v>42.865195788230032</v>
      </c>
      <c r="P208" s="61" cm="1">
        <f t="array" ref="P208">SUM((P138:P150*P122:P134)/P154:P166)/8760</f>
        <v>24.071482024938536</v>
      </c>
      <c r="Q208" s="61" cm="1">
        <f t="array" ref="Q208">SUM((Q138:Q150*Q122:Q134)/Q154:Q166)/8760</f>
        <v>19.934063297250695</v>
      </c>
      <c r="R208" s="61" cm="1">
        <f t="array" ref="R208">SUM((R138:R150*R122:R134)/R154:R166)/8760</f>
        <v>18.516517830730916</v>
      </c>
      <c r="S208" s="61" cm="1">
        <f t="array" ref="S208">SUM((S138:S150*S122:S134)/S154:S166)/8760</f>
        <v>18.242946768528277</v>
      </c>
      <c r="T208" s="61" cm="1">
        <f t="array" ref="T208">SUM((T138:T150*T122:T134)/T154:T166)/8760</f>
        <v>18.189671589871317</v>
      </c>
      <c r="U208" s="61" cm="1">
        <f t="array" ref="U208">SUM((U138:U150*U122:U134)/U154:U166)/8760</f>
        <v>27.416233468084428</v>
      </c>
      <c r="V208" s="61" cm="1">
        <f t="array" ref="V208">SUM((V138:V150*V122:V134)/V154:V166)/8760</f>
        <v>9.1863317386722887</v>
      </c>
      <c r="W208" s="61" cm="1">
        <f t="array" ref="W208">SUM((W138:W150*W122:W134)/W154:W166)/8760</f>
        <v>17.308447944886165</v>
      </c>
      <c r="X208" s="61" cm="1">
        <f t="array" ref="X208">SUM((X138:X150*X122:X134)/X154:X166)/8760</f>
        <v>11.653100041511001</v>
      </c>
      <c r="Y208" s="61" cm="1">
        <f t="array" ref="Y208">SUM((Y138:Y150*Y122:Y134)/Y154:Y166)/8760</f>
        <v>9.2353516275505321</v>
      </c>
      <c r="Z208" s="61" cm="1">
        <f t="array" ref="Z208">SUM((Z138:Z150*Z122:Z134)/Z154:Z166)/8760</f>
        <v>10.546567151387425</v>
      </c>
      <c r="AA208" s="61" cm="1">
        <f t="array" ref="AA208">SUM((AA138:AA150*AA122:AA134)/AA154:AA166)/8760</f>
        <v>11.542338217581507</v>
      </c>
      <c r="AB208" s="61" cm="1">
        <f t="array" ref="AB208">SUM((AB138:AB150*AB122:AB134)/AB154:AB166)/8760</f>
        <v>7.6322434744707346</v>
      </c>
      <c r="AC208" s="61" cm="1">
        <f t="array" ref="AC208">SUM((AC138:AC150*AC122:AC134)/AC154:AC166)/8760</f>
        <v>7.0304877350959538</v>
      </c>
      <c r="AD208" s="61" cm="1">
        <f t="array" ref="AD208">SUM((AD138:AD150*AD122:AD134)/AD154:AD166)/8760</f>
        <v>13.441012040744644</v>
      </c>
      <c r="AE208" s="61" cm="1">
        <f t="array" ref="AE208">SUM((AE138:AE150*AE122:AE134)/AE154:AE166)/8760</f>
        <v>8.6923407596513069</v>
      </c>
      <c r="AF208" s="61" cm="1">
        <f t="array" ref="AF208">SUM((AF138:AF150*AF122:AF134)/AF154:AF166)/8760</f>
        <v>12.15438554842418</v>
      </c>
      <c r="AG208" s="61" cm="1">
        <f t="array" ref="AG208">SUM((AG138:AG150*AG122:AG134)/AG154:AG166)/8760</f>
        <v>5.9228115726282855</v>
      </c>
      <c r="AH208" s="61" cm="1">
        <f t="array" ref="AH208">SUM((AH138:AH150*AH122:AH134)/AH154:AH166)/8760</f>
        <v>7.0479434428585117</v>
      </c>
      <c r="AI208" s="61" cm="1">
        <f t="array" ref="AI208">SUM((AI138:AI150*AI122:AI134)/AI154:AI166)/8760</f>
        <v>6.9558514433055523</v>
      </c>
      <c r="AJ208" s="61" cm="1">
        <f t="array" ref="AJ208">SUM((AJ138:AJ150*AJ122:AJ134)/AJ154:AJ166)/8760</f>
        <v>7.1343653180381263</v>
      </c>
      <c r="AK208" s="61" cm="1">
        <f t="array" ref="AK208">SUM((AK138:AK150*AK122:AK134)/AK154:AK166)/8760</f>
        <v>5.1870968866749694</v>
      </c>
      <c r="AL208" s="61" cm="1">
        <f t="array" ref="AL208">SUM((AL138:AL150*AL122:AL134)/AL154:AL166)/8760</f>
        <v>5.0178958011623083</v>
      </c>
      <c r="AM208" s="61" cm="1">
        <f t="array" ref="AM208">SUM((AM138:AM150*AM122:AM134)/AM154:AM166)/8760</f>
        <v>4.8621512836478589</v>
      </c>
    </row>
    <row r="209" spans="2:46" ht="18" thickBot="1">
      <c r="F209" t="s">
        <v>183</v>
      </c>
      <c r="G209" s="57" t="s">
        <v>146</v>
      </c>
      <c r="H209" s="64">
        <f>SUM($H$208:H208)</f>
        <v>322.79824213442106</v>
      </c>
      <c r="I209" s="54">
        <f>SUM($H$208:I208)</f>
        <v>376.56175203078567</v>
      </c>
      <c r="J209" s="54">
        <f>SUM($H$208:J208)</f>
        <v>483.45774173131372</v>
      </c>
      <c r="K209" s="54">
        <f>SUM($H$208:K208)</f>
        <v>574.15398498057039</v>
      </c>
      <c r="L209" s="54">
        <f>SUM($H$208:L208)</f>
        <v>685.06888771956267</v>
      </c>
      <c r="M209" s="54">
        <f>SUM($H$208:M208)</f>
        <v>796.18435161003333</v>
      </c>
      <c r="N209" s="54">
        <f>SUM($H$208:N208)</f>
        <v>909.65658514055076</v>
      </c>
      <c r="O209" s="54">
        <f>SUM($H$208:O208)</f>
        <v>952.5217809287808</v>
      </c>
      <c r="P209" s="54">
        <f>SUM($H$208:P208)</f>
        <v>976.59326295371932</v>
      </c>
      <c r="Q209" s="54">
        <f>SUM($H$208:Q208)</f>
        <v>996.52732625096996</v>
      </c>
      <c r="R209" s="54">
        <f>SUM($H$208:R208)</f>
        <v>1015.0438440817009</v>
      </c>
      <c r="S209" s="54">
        <f>SUM($H$208:S208)</f>
        <v>1033.2867908502292</v>
      </c>
      <c r="T209" s="54">
        <f>SUM($H$208:T208)</f>
        <v>1051.4764624401005</v>
      </c>
      <c r="U209" s="54">
        <f>SUM($H$208:U208)</f>
        <v>1078.8926959081848</v>
      </c>
      <c r="V209" s="54">
        <f>SUM($H$208:V208)</f>
        <v>1088.0790276468572</v>
      </c>
      <c r="W209" s="54">
        <f>SUM($H$208:W208)</f>
        <v>1105.3874755917434</v>
      </c>
      <c r="X209" s="54">
        <f>SUM($H$208:X208)</f>
        <v>1117.0405756332543</v>
      </c>
      <c r="Y209" s="54">
        <f>SUM($H$208:Y208)</f>
        <v>1126.2759272608048</v>
      </c>
      <c r="Z209" s="54">
        <f>SUM($H$208:Z208)</f>
        <v>1136.8224944121923</v>
      </c>
      <c r="AA209" s="54">
        <f>SUM($H$208:AA208)</f>
        <v>1148.3648326297739</v>
      </c>
      <c r="AB209" s="54">
        <f>SUM($H$208:AB208)</f>
        <v>1155.9970761042446</v>
      </c>
      <c r="AC209" s="54">
        <f>SUM($H$208:AC208)</f>
        <v>1163.0275638393405</v>
      </c>
      <c r="AD209" s="54">
        <f>SUM($H$208:AD208)</f>
        <v>1176.4685758800852</v>
      </c>
      <c r="AE209" s="54">
        <f>SUM($H$208:AE208)</f>
        <v>1185.1609166397366</v>
      </c>
      <c r="AF209" s="54">
        <f>SUM($H$208:AF208)</f>
        <v>1197.3153021881608</v>
      </c>
      <c r="AG209" s="54">
        <f>SUM($H$208:AG208)</f>
        <v>1203.238113760789</v>
      </c>
      <c r="AH209" s="54">
        <f>SUM($H$208:AH208)</f>
        <v>1210.2860572036475</v>
      </c>
      <c r="AI209" s="54">
        <f>SUM($H$208:AI208)</f>
        <v>1217.2419086469531</v>
      </c>
      <c r="AJ209" s="54">
        <f>SUM($H$208:AJ208)</f>
        <v>1224.3762739649912</v>
      </c>
      <c r="AK209" s="54">
        <f>SUM($H$208:AK208)</f>
        <v>1229.5633708516661</v>
      </c>
      <c r="AL209" s="54">
        <f>SUM($H$208:AL208)</f>
        <v>1234.5812666528284</v>
      </c>
      <c r="AM209" s="55">
        <f>SUM($H$208:AM208)</f>
        <v>1239.4434179364762</v>
      </c>
    </row>
    <row r="213" spans="2:46" ht="18" thickBot="1"/>
    <row r="214" spans="2:46" ht="18" thickBot="1">
      <c r="B214" s="126" t="s">
        <v>168</v>
      </c>
      <c r="C214" s="127"/>
      <c r="D214" s="128"/>
    </row>
    <row r="215" spans="2:46" ht="18" thickBot="1">
      <c r="B215" s="129"/>
      <c r="C215" s="130"/>
      <c r="D215" s="131"/>
      <c r="G215" s="137" t="s">
        <v>154</v>
      </c>
      <c r="H215" s="134"/>
    </row>
    <row r="216" spans="2:46" ht="18" thickBot="1">
      <c r="G216" s="50" t="s">
        <v>131</v>
      </c>
      <c r="H216" s="52">
        <v>2019</v>
      </c>
      <c r="I216" s="52">
        <v>2020</v>
      </c>
      <c r="J216" s="52">
        <v>2021</v>
      </c>
      <c r="K216" s="52">
        <v>2022</v>
      </c>
      <c r="L216" s="52">
        <v>2023</v>
      </c>
      <c r="M216" s="52">
        <v>2024</v>
      </c>
      <c r="N216" s="52">
        <v>2025</v>
      </c>
      <c r="O216" s="52">
        <v>2026</v>
      </c>
      <c r="P216" s="52">
        <v>2027</v>
      </c>
      <c r="Q216" s="52">
        <v>2028</v>
      </c>
      <c r="R216" s="52">
        <v>2029</v>
      </c>
      <c r="S216" s="52">
        <v>2030</v>
      </c>
      <c r="T216" s="52">
        <v>2031</v>
      </c>
      <c r="U216" s="52">
        <v>2032</v>
      </c>
      <c r="V216" s="52">
        <v>2033</v>
      </c>
      <c r="W216" s="52">
        <v>2034</v>
      </c>
      <c r="X216" s="52">
        <v>2035</v>
      </c>
      <c r="Y216" s="52">
        <v>2036</v>
      </c>
      <c r="Z216" s="52">
        <v>2037</v>
      </c>
      <c r="AA216" s="52">
        <v>2038</v>
      </c>
      <c r="AB216" s="52">
        <v>2039</v>
      </c>
      <c r="AC216" s="52">
        <v>2040</v>
      </c>
      <c r="AD216" s="52">
        <v>2041</v>
      </c>
      <c r="AE216" s="52">
        <v>2042</v>
      </c>
      <c r="AF216" s="52">
        <v>2043</v>
      </c>
      <c r="AG216" s="52">
        <v>2044</v>
      </c>
      <c r="AH216" s="52">
        <v>2045</v>
      </c>
      <c r="AI216" s="52">
        <v>2046</v>
      </c>
      <c r="AJ216" s="52">
        <v>2047</v>
      </c>
      <c r="AK216" s="52">
        <v>2048</v>
      </c>
      <c r="AL216" s="52">
        <v>2049</v>
      </c>
      <c r="AM216" s="53">
        <v>2050</v>
      </c>
    </row>
    <row r="217" spans="2:46">
      <c r="G217" s="48" t="s">
        <v>3</v>
      </c>
      <c r="H217" s="98">
        <v>4241</v>
      </c>
      <c r="I217" s="99">
        <v>4214.8999999999996</v>
      </c>
      <c r="J217" s="99">
        <v>4188.8</v>
      </c>
      <c r="K217" s="99">
        <v>4162.7</v>
      </c>
      <c r="L217" s="99">
        <v>4136.6000000000004</v>
      </c>
      <c r="M217" s="99">
        <v>4110.5</v>
      </c>
      <c r="N217" s="99">
        <v>4084.5</v>
      </c>
      <c r="O217" s="99">
        <v>4058.4</v>
      </c>
      <c r="P217" s="99">
        <v>4032.3</v>
      </c>
      <c r="Q217" s="99">
        <v>4006.2</v>
      </c>
      <c r="R217" s="99">
        <v>3980.1</v>
      </c>
      <c r="S217" s="99">
        <v>3954</v>
      </c>
      <c r="T217" s="99">
        <v>3951.7</v>
      </c>
      <c r="U217" s="99">
        <v>3949.4</v>
      </c>
      <c r="V217" s="99">
        <v>3947.1</v>
      </c>
      <c r="W217" s="99">
        <v>3944.8</v>
      </c>
      <c r="X217" s="99">
        <v>3942.5</v>
      </c>
      <c r="Y217" s="99">
        <v>3940.2</v>
      </c>
      <c r="Z217" s="99">
        <v>3937.9</v>
      </c>
      <c r="AA217" s="99">
        <v>3935.6</v>
      </c>
      <c r="AB217" s="99">
        <v>3933.3</v>
      </c>
      <c r="AC217" s="99">
        <v>3931</v>
      </c>
      <c r="AD217" s="99">
        <v>3928.7</v>
      </c>
      <c r="AE217" s="99">
        <v>3926.4</v>
      </c>
      <c r="AF217" s="99">
        <v>3924.1</v>
      </c>
      <c r="AG217" s="99">
        <v>3921.8</v>
      </c>
      <c r="AH217" s="99">
        <v>3919.5</v>
      </c>
      <c r="AI217" s="99">
        <v>3917.2</v>
      </c>
      <c r="AJ217" s="99">
        <v>3914.9</v>
      </c>
      <c r="AK217" s="99">
        <v>3912.6</v>
      </c>
      <c r="AL217" s="99">
        <v>3910.3</v>
      </c>
      <c r="AM217" s="100">
        <v>3908</v>
      </c>
    </row>
    <row r="218" spans="2:46">
      <c r="G218" s="48" t="s">
        <v>143</v>
      </c>
      <c r="H218" s="101">
        <v>6049</v>
      </c>
      <c r="I218" s="102">
        <v>6019.1</v>
      </c>
      <c r="J218" s="102">
        <v>5989.2</v>
      </c>
      <c r="K218" s="102">
        <v>5959.3</v>
      </c>
      <c r="L218" s="102">
        <v>5929.4</v>
      </c>
      <c r="M218" s="102">
        <v>5899.5</v>
      </c>
      <c r="N218" s="102">
        <v>5869.5</v>
      </c>
      <c r="O218" s="102">
        <v>5839.6</v>
      </c>
      <c r="P218" s="102">
        <v>5809.7</v>
      </c>
      <c r="Q218" s="102">
        <v>5779.8</v>
      </c>
      <c r="R218" s="102">
        <v>5749.9</v>
      </c>
      <c r="S218" s="102">
        <v>5720</v>
      </c>
      <c r="T218" s="102">
        <v>5713.9</v>
      </c>
      <c r="U218" s="102">
        <v>5707.9</v>
      </c>
      <c r="V218" s="102">
        <v>5701.8</v>
      </c>
      <c r="W218" s="102">
        <v>5695.7</v>
      </c>
      <c r="X218" s="102">
        <v>5689.6</v>
      </c>
      <c r="Y218" s="102">
        <v>5683.6</v>
      </c>
      <c r="Z218" s="102">
        <v>5677.5</v>
      </c>
      <c r="AA218" s="102">
        <v>5671.4</v>
      </c>
      <c r="AB218" s="102">
        <v>5665.3</v>
      </c>
      <c r="AC218" s="102">
        <v>5659.3</v>
      </c>
      <c r="AD218" s="102">
        <v>5653.2</v>
      </c>
      <c r="AE218" s="102">
        <v>5647.1</v>
      </c>
      <c r="AF218" s="102">
        <v>5641</v>
      </c>
      <c r="AG218" s="102">
        <v>5635</v>
      </c>
      <c r="AH218" s="102">
        <v>5628.9</v>
      </c>
      <c r="AI218" s="102">
        <v>5622.8</v>
      </c>
      <c r="AJ218" s="102">
        <v>5616.7</v>
      </c>
      <c r="AK218" s="102">
        <v>5610.7</v>
      </c>
      <c r="AL218" s="102">
        <v>5604.6</v>
      </c>
      <c r="AM218" s="103">
        <v>5598.5</v>
      </c>
    </row>
    <row r="219" spans="2:46">
      <c r="G219" s="48" t="s">
        <v>156</v>
      </c>
      <c r="H219" s="101">
        <v>902</v>
      </c>
      <c r="I219" s="102">
        <v>897.5</v>
      </c>
      <c r="J219" s="102">
        <v>892.9</v>
      </c>
      <c r="K219" s="102">
        <v>888.4</v>
      </c>
      <c r="L219" s="102">
        <v>883.8</v>
      </c>
      <c r="M219" s="102">
        <v>879.3</v>
      </c>
      <c r="N219" s="102">
        <v>874.7</v>
      </c>
      <c r="O219" s="102">
        <v>870.2</v>
      </c>
      <c r="P219" s="102">
        <v>865.6</v>
      </c>
      <c r="Q219" s="102">
        <v>861.1</v>
      </c>
      <c r="R219" s="102">
        <v>856.5</v>
      </c>
      <c r="S219" s="102">
        <v>852</v>
      </c>
      <c r="T219" s="102">
        <v>848.7</v>
      </c>
      <c r="U219" s="102">
        <v>845.4</v>
      </c>
      <c r="V219" s="102">
        <v>842.1</v>
      </c>
      <c r="W219" s="102">
        <v>838.8</v>
      </c>
      <c r="X219" s="102">
        <v>835.5</v>
      </c>
      <c r="Y219" s="102">
        <v>832.2</v>
      </c>
      <c r="Z219" s="102">
        <v>828.9</v>
      </c>
      <c r="AA219" s="102">
        <v>825.6</v>
      </c>
      <c r="AB219" s="102">
        <v>822.3</v>
      </c>
      <c r="AC219" s="102">
        <v>819</v>
      </c>
      <c r="AD219" s="102">
        <v>815.7</v>
      </c>
      <c r="AE219" s="102">
        <v>812.4</v>
      </c>
      <c r="AF219" s="102">
        <v>809.1</v>
      </c>
      <c r="AG219" s="102">
        <v>805.8</v>
      </c>
      <c r="AH219" s="102">
        <v>802.5</v>
      </c>
      <c r="AI219" s="102">
        <v>799.2</v>
      </c>
      <c r="AJ219" s="102">
        <v>795.9</v>
      </c>
      <c r="AK219" s="102">
        <v>792.6</v>
      </c>
      <c r="AL219" s="102">
        <v>789.3</v>
      </c>
      <c r="AM219" s="103">
        <v>786</v>
      </c>
    </row>
    <row r="220" spans="2:46">
      <c r="G220" s="48" t="s">
        <v>157</v>
      </c>
      <c r="H220" s="101">
        <v>1054</v>
      </c>
      <c r="I220" s="102">
        <v>1049.2</v>
      </c>
      <c r="J220" s="102">
        <v>1044.4000000000001</v>
      </c>
      <c r="K220" s="102">
        <v>1039.5</v>
      </c>
      <c r="L220" s="102">
        <v>1034.7</v>
      </c>
      <c r="M220" s="102">
        <v>1029.9000000000001</v>
      </c>
      <c r="N220" s="102">
        <v>1025.0999999999999</v>
      </c>
      <c r="O220" s="102">
        <v>1020.3</v>
      </c>
      <c r="P220" s="102">
        <v>1015.5</v>
      </c>
      <c r="Q220" s="102">
        <v>1010.6</v>
      </c>
      <c r="R220" s="102">
        <v>1005.8</v>
      </c>
      <c r="S220" s="102">
        <v>1001</v>
      </c>
      <c r="T220" s="102">
        <v>997.3</v>
      </c>
      <c r="U220" s="102">
        <v>993.6</v>
      </c>
      <c r="V220" s="102">
        <v>989.9</v>
      </c>
      <c r="W220" s="102">
        <v>986.2</v>
      </c>
      <c r="X220" s="102">
        <v>982.5</v>
      </c>
      <c r="Y220" s="102">
        <v>978.8</v>
      </c>
      <c r="Z220" s="102">
        <v>975.1</v>
      </c>
      <c r="AA220" s="102">
        <v>971.4</v>
      </c>
      <c r="AB220" s="102">
        <v>967.7</v>
      </c>
      <c r="AC220" s="102">
        <v>964</v>
      </c>
      <c r="AD220" s="102">
        <v>960.3</v>
      </c>
      <c r="AE220" s="102">
        <v>956.6</v>
      </c>
      <c r="AF220" s="102">
        <v>952.9</v>
      </c>
      <c r="AG220" s="102">
        <v>949.2</v>
      </c>
      <c r="AH220" s="102">
        <v>945.5</v>
      </c>
      <c r="AI220" s="102">
        <v>941.8</v>
      </c>
      <c r="AJ220" s="102">
        <v>938.1</v>
      </c>
      <c r="AK220" s="102">
        <v>934.4</v>
      </c>
      <c r="AL220" s="102">
        <v>930.7</v>
      </c>
      <c r="AM220" s="103">
        <v>927</v>
      </c>
    </row>
    <row r="221" spans="2:46">
      <c r="G221" s="48" t="s">
        <v>158</v>
      </c>
      <c r="H221" s="101">
        <v>2201</v>
      </c>
      <c r="I221" s="102">
        <v>2181.9</v>
      </c>
      <c r="J221" s="102">
        <v>2162.8000000000002</v>
      </c>
      <c r="K221" s="102">
        <v>2143.6999999999998</v>
      </c>
      <c r="L221" s="102">
        <v>2124.6</v>
      </c>
      <c r="M221" s="102">
        <v>2105.5</v>
      </c>
      <c r="N221" s="102">
        <v>2086.5</v>
      </c>
      <c r="O221" s="102">
        <v>2067.4</v>
      </c>
      <c r="P221" s="102">
        <v>2048.3000000000002</v>
      </c>
      <c r="Q221" s="102">
        <v>2029.2</v>
      </c>
      <c r="R221" s="102">
        <v>2010.1</v>
      </c>
      <c r="S221" s="102">
        <v>1991</v>
      </c>
      <c r="T221" s="102">
        <v>1976.3</v>
      </c>
      <c r="U221" s="102">
        <v>1961.6</v>
      </c>
      <c r="V221" s="102">
        <v>1946.9</v>
      </c>
      <c r="W221" s="102">
        <v>1932.2</v>
      </c>
      <c r="X221" s="102">
        <v>1917.5</v>
      </c>
      <c r="Y221" s="102">
        <v>1902.8</v>
      </c>
      <c r="Z221" s="102">
        <v>1888.1</v>
      </c>
      <c r="AA221" s="102">
        <v>1873.4</v>
      </c>
      <c r="AB221" s="102">
        <v>1858.7</v>
      </c>
      <c r="AC221" s="102">
        <v>1844</v>
      </c>
      <c r="AD221" s="102">
        <v>1829.3</v>
      </c>
      <c r="AE221" s="102">
        <v>1814.6</v>
      </c>
      <c r="AF221" s="102">
        <v>1799.9</v>
      </c>
      <c r="AG221" s="102">
        <v>1785.2</v>
      </c>
      <c r="AH221" s="102">
        <v>1770.5</v>
      </c>
      <c r="AI221" s="102">
        <v>1755.8</v>
      </c>
      <c r="AJ221" s="102">
        <v>1741.1</v>
      </c>
      <c r="AK221" s="102">
        <v>1726.4</v>
      </c>
      <c r="AL221" s="102">
        <v>1711.7</v>
      </c>
      <c r="AM221" s="103">
        <v>1697</v>
      </c>
      <c r="AT221" s="107"/>
    </row>
    <row r="222" spans="2:46">
      <c r="G222" s="48" t="s">
        <v>159</v>
      </c>
      <c r="H222" s="101">
        <v>1778</v>
      </c>
      <c r="I222" s="102">
        <v>1691</v>
      </c>
      <c r="J222" s="102">
        <v>1604</v>
      </c>
      <c r="K222" s="102">
        <v>1517</v>
      </c>
      <c r="L222" s="102">
        <v>1430</v>
      </c>
      <c r="M222" s="102">
        <v>1343</v>
      </c>
      <c r="N222" s="102">
        <v>1256</v>
      </c>
      <c r="O222" s="102">
        <v>1169</v>
      </c>
      <c r="P222" s="102">
        <v>1082</v>
      </c>
      <c r="Q222" s="102">
        <v>995</v>
      </c>
      <c r="R222" s="102">
        <v>908</v>
      </c>
      <c r="S222" s="102">
        <v>821</v>
      </c>
      <c r="T222" s="102">
        <v>813.4</v>
      </c>
      <c r="U222" s="102">
        <v>805.8</v>
      </c>
      <c r="V222" s="102">
        <v>798.2</v>
      </c>
      <c r="W222" s="102">
        <v>790.6</v>
      </c>
      <c r="X222" s="102">
        <v>783</v>
      </c>
      <c r="Y222" s="102">
        <v>775.4</v>
      </c>
      <c r="Z222" s="102">
        <v>767.8</v>
      </c>
      <c r="AA222" s="102">
        <v>760.2</v>
      </c>
      <c r="AB222" s="102">
        <v>752.6</v>
      </c>
      <c r="AC222" s="102">
        <v>745</v>
      </c>
      <c r="AD222" s="102">
        <v>737.4</v>
      </c>
      <c r="AE222" s="102">
        <v>729.8</v>
      </c>
      <c r="AF222" s="102">
        <v>722.2</v>
      </c>
      <c r="AG222" s="102">
        <v>714.6</v>
      </c>
      <c r="AH222" s="102">
        <v>707</v>
      </c>
      <c r="AI222" s="102">
        <v>699.4</v>
      </c>
      <c r="AJ222" s="102">
        <v>691.8</v>
      </c>
      <c r="AK222" s="102">
        <v>684.2</v>
      </c>
      <c r="AL222" s="102">
        <v>676.6</v>
      </c>
      <c r="AM222" s="103">
        <v>669</v>
      </c>
      <c r="AT222" s="107"/>
    </row>
    <row r="223" spans="2:46">
      <c r="G223" s="48" t="s">
        <v>160</v>
      </c>
      <c r="H223" s="101">
        <v>7872</v>
      </c>
      <c r="I223" s="102">
        <v>7684.2</v>
      </c>
      <c r="J223" s="102">
        <v>7496.4</v>
      </c>
      <c r="K223" s="102">
        <v>7308.5</v>
      </c>
      <c r="L223" s="102">
        <v>7120.7</v>
      </c>
      <c r="M223" s="102">
        <v>6932.9</v>
      </c>
      <c r="N223" s="102">
        <v>6745.1</v>
      </c>
      <c r="O223" s="102">
        <v>6557.3</v>
      </c>
      <c r="P223" s="102">
        <v>6369.5</v>
      </c>
      <c r="Q223" s="102">
        <v>6181.6</v>
      </c>
      <c r="R223" s="102">
        <v>5993.8</v>
      </c>
      <c r="S223" s="102">
        <v>5806</v>
      </c>
      <c r="T223" s="102">
        <v>5748</v>
      </c>
      <c r="U223" s="102">
        <v>5689.9</v>
      </c>
      <c r="V223" s="102">
        <v>5631.9</v>
      </c>
      <c r="W223" s="102">
        <v>5573.8</v>
      </c>
      <c r="X223" s="102">
        <v>5515.8</v>
      </c>
      <c r="Y223" s="102">
        <v>5457.7</v>
      </c>
      <c r="Z223" s="102">
        <v>5399.7</v>
      </c>
      <c r="AA223" s="102">
        <v>5341.6</v>
      </c>
      <c r="AB223" s="102">
        <v>5283.6</v>
      </c>
      <c r="AC223" s="102">
        <v>5225.5</v>
      </c>
      <c r="AD223" s="102">
        <v>5167.5</v>
      </c>
      <c r="AE223" s="102">
        <v>5109.3999999999996</v>
      </c>
      <c r="AF223" s="102">
        <v>5051.3999999999996</v>
      </c>
      <c r="AG223" s="102">
        <v>4993.3</v>
      </c>
      <c r="AH223" s="102">
        <v>4935.3</v>
      </c>
      <c r="AI223" s="102">
        <v>4877.2</v>
      </c>
      <c r="AJ223" s="102">
        <v>4819.2</v>
      </c>
      <c r="AK223" s="102">
        <v>4761.1000000000004</v>
      </c>
      <c r="AL223" s="102">
        <v>4703.1000000000004</v>
      </c>
      <c r="AM223" s="103">
        <v>4645</v>
      </c>
      <c r="AT223" s="107"/>
    </row>
    <row r="224" spans="2:46">
      <c r="G224" s="48" t="s">
        <v>161</v>
      </c>
      <c r="H224" s="101">
        <v>1640</v>
      </c>
      <c r="I224" s="102">
        <v>1643.5</v>
      </c>
      <c r="J224" s="102">
        <v>1647.1</v>
      </c>
      <c r="K224" s="102">
        <v>1650.6</v>
      </c>
      <c r="L224" s="102">
        <v>1654.2</v>
      </c>
      <c r="M224" s="102">
        <v>1657.7</v>
      </c>
      <c r="N224" s="102">
        <v>1661.3</v>
      </c>
      <c r="O224" s="102">
        <v>1664.8</v>
      </c>
      <c r="P224" s="102">
        <v>1668.4</v>
      </c>
      <c r="Q224" s="102">
        <v>1671.9</v>
      </c>
      <c r="R224" s="102">
        <v>1675.5</v>
      </c>
      <c r="S224" s="102">
        <v>1679</v>
      </c>
      <c r="T224" s="102">
        <v>1682.8</v>
      </c>
      <c r="U224" s="102">
        <v>1686.6</v>
      </c>
      <c r="V224" s="102">
        <v>1690.3</v>
      </c>
      <c r="W224" s="102">
        <v>1694.1</v>
      </c>
      <c r="X224" s="102">
        <v>1697.9</v>
      </c>
      <c r="Y224" s="102">
        <v>1701.7</v>
      </c>
      <c r="Z224" s="102">
        <v>1705.4</v>
      </c>
      <c r="AA224" s="102">
        <v>1709.2</v>
      </c>
      <c r="AB224" s="102">
        <v>1713</v>
      </c>
      <c r="AC224" s="102">
        <v>1716.8</v>
      </c>
      <c r="AD224" s="102">
        <v>1720.5</v>
      </c>
      <c r="AE224" s="102">
        <v>1724.3</v>
      </c>
      <c r="AF224" s="102">
        <v>1728.1</v>
      </c>
      <c r="AG224" s="102">
        <v>1731.9</v>
      </c>
      <c r="AH224" s="102">
        <v>1735.6</v>
      </c>
      <c r="AI224" s="102">
        <v>1739.4</v>
      </c>
      <c r="AJ224" s="102">
        <v>1743.2</v>
      </c>
      <c r="AK224" s="102">
        <v>1747</v>
      </c>
      <c r="AL224" s="102">
        <v>1750.7</v>
      </c>
      <c r="AM224" s="103">
        <v>1754.5</v>
      </c>
      <c r="AT224" s="107"/>
    </row>
    <row r="225" spans="7:46">
      <c r="G225" s="48" t="s">
        <v>162</v>
      </c>
      <c r="H225" s="101">
        <v>6002</v>
      </c>
      <c r="I225" s="102">
        <v>5841.6</v>
      </c>
      <c r="J225" s="102">
        <v>5681.3</v>
      </c>
      <c r="K225" s="102">
        <v>5520.9</v>
      </c>
      <c r="L225" s="102">
        <v>5360.5</v>
      </c>
      <c r="M225" s="102">
        <v>5200.2</v>
      </c>
      <c r="N225" s="102">
        <v>5039.8</v>
      </c>
      <c r="O225" s="102">
        <v>4879.5</v>
      </c>
      <c r="P225" s="102">
        <v>4719.1000000000004</v>
      </c>
      <c r="Q225" s="102">
        <v>4558.7</v>
      </c>
      <c r="R225" s="102">
        <v>4398.3999999999996</v>
      </c>
      <c r="S225" s="102">
        <v>4238</v>
      </c>
      <c r="T225" s="102">
        <v>4206.1000000000004</v>
      </c>
      <c r="U225" s="102">
        <v>4174.1000000000004</v>
      </c>
      <c r="V225" s="102">
        <v>4142.2</v>
      </c>
      <c r="W225" s="102">
        <v>4110.2</v>
      </c>
      <c r="X225" s="102">
        <v>4078.3</v>
      </c>
      <c r="Y225" s="102">
        <v>4046.3</v>
      </c>
      <c r="Z225" s="102">
        <v>4014.4</v>
      </c>
      <c r="AA225" s="102">
        <v>3982.4</v>
      </c>
      <c r="AB225" s="102">
        <v>3950.5</v>
      </c>
      <c r="AC225" s="102">
        <v>3918.5</v>
      </c>
      <c r="AD225" s="102">
        <v>3886.6</v>
      </c>
      <c r="AE225" s="102">
        <v>3854.6</v>
      </c>
      <c r="AF225" s="102">
        <v>3822.7</v>
      </c>
      <c r="AG225" s="102">
        <v>3790.7</v>
      </c>
      <c r="AH225" s="102">
        <v>3758.8</v>
      </c>
      <c r="AI225" s="102">
        <v>3726.8</v>
      </c>
      <c r="AJ225" s="102">
        <v>3694.9</v>
      </c>
      <c r="AK225" s="102">
        <v>3662.9</v>
      </c>
      <c r="AL225" s="102">
        <v>3631</v>
      </c>
      <c r="AM225" s="103">
        <v>3599</v>
      </c>
      <c r="AT225" s="107"/>
    </row>
    <row r="226" spans="7:46">
      <c r="G226" s="48" t="s">
        <v>8</v>
      </c>
      <c r="H226" s="101">
        <v>6158</v>
      </c>
      <c r="I226" s="102">
        <v>6133.4</v>
      </c>
      <c r="J226" s="102">
        <v>6108.7</v>
      </c>
      <c r="K226" s="102">
        <v>6084.1</v>
      </c>
      <c r="L226" s="102">
        <v>6059.5</v>
      </c>
      <c r="M226" s="102">
        <v>6034.8</v>
      </c>
      <c r="N226" s="102">
        <v>6010.2</v>
      </c>
      <c r="O226" s="102">
        <v>5985.5</v>
      </c>
      <c r="P226" s="102">
        <v>5960.9</v>
      </c>
      <c r="Q226" s="102">
        <v>5936.3</v>
      </c>
      <c r="R226" s="102">
        <v>5911.6</v>
      </c>
      <c r="S226" s="102">
        <v>5887</v>
      </c>
      <c r="T226" s="102">
        <v>5853.2</v>
      </c>
      <c r="U226" s="102">
        <v>5819.4</v>
      </c>
      <c r="V226" s="102">
        <v>5785.6</v>
      </c>
      <c r="W226" s="102">
        <v>5751.8</v>
      </c>
      <c r="X226" s="102">
        <v>5718</v>
      </c>
      <c r="Y226" s="102">
        <v>5684.2</v>
      </c>
      <c r="Z226" s="102">
        <v>5650.4</v>
      </c>
      <c r="AA226" s="102">
        <v>5616.6</v>
      </c>
      <c r="AB226" s="102">
        <v>5582.8</v>
      </c>
      <c r="AC226" s="102">
        <v>5549</v>
      </c>
      <c r="AD226" s="102">
        <v>5515.2</v>
      </c>
      <c r="AE226" s="102">
        <v>5481.4</v>
      </c>
      <c r="AF226" s="102">
        <v>5447.6</v>
      </c>
      <c r="AG226" s="102">
        <v>5413.8</v>
      </c>
      <c r="AH226" s="102">
        <v>5380</v>
      </c>
      <c r="AI226" s="102">
        <v>5346.2</v>
      </c>
      <c r="AJ226" s="102">
        <v>5312.4</v>
      </c>
      <c r="AK226" s="102">
        <v>5278.6</v>
      </c>
      <c r="AL226" s="102">
        <v>5244.8</v>
      </c>
      <c r="AM226" s="103">
        <v>5211</v>
      </c>
      <c r="AT226" s="107"/>
    </row>
    <row r="227" spans="7:46">
      <c r="G227" s="48" t="s">
        <v>21</v>
      </c>
      <c r="H227" s="101">
        <v>9400</v>
      </c>
      <c r="I227" s="102">
        <v>9370.1</v>
      </c>
      <c r="J227" s="102">
        <v>9340.2999999999993</v>
      </c>
      <c r="K227" s="102">
        <v>9310.4</v>
      </c>
      <c r="L227" s="102">
        <v>9280.5</v>
      </c>
      <c r="M227" s="102">
        <v>9250.7000000000007</v>
      </c>
      <c r="N227" s="102">
        <v>9220.7999999999993</v>
      </c>
      <c r="O227" s="102">
        <v>9191</v>
      </c>
      <c r="P227" s="102">
        <v>9161.1</v>
      </c>
      <c r="Q227" s="102">
        <v>9131.2000000000007</v>
      </c>
      <c r="R227" s="102">
        <v>9101.4</v>
      </c>
      <c r="S227" s="102">
        <v>9071.5</v>
      </c>
      <c r="T227" s="102">
        <v>9048</v>
      </c>
      <c r="U227" s="102">
        <v>9024.5</v>
      </c>
      <c r="V227" s="102">
        <v>9001</v>
      </c>
      <c r="W227" s="102">
        <v>8977.5</v>
      </c>
      <c r="X227" s="102">
        <v>8954</v>
      </c>
      <c r="Y227" s="102">
        <v>8930.5</v>
      </c>
      <c r="Z227" s="102">
        <v>8907</v>
      </c>
      <c r="AA227" s="102">
        <v>8883.5</v>
      </c>
      <c r="AB227" s="102">
        <v>8860</v>
      </c>
      <c r="AC227" s="102">
        <v>8836.5</v>
      </c>
      <c r="AD227" s="102">
        <v>8813</v>
      </c>
      <c r="AE227" s="102">
        <v>8789.5</v>
      </c>
      <c r="AF227" s="102">
        <v>8766</v>
      </c>
      <c r="AG227" s="102">
        <v>8742.5</v>
      </c>
      <c r="AH227" s="102">
        <v>8719</v>
      </c>
      <c r="AI227" s="102">
        <v>8695.5</v>
      </c>
      <c r="AJ227" s="102">
        <v>8672</v>
      </c>
      <c r="AK227" s="102">
        <v>8648.5</v>
      </c>
      <c r="AL227" s="102">
        <v>8625</v>
      </c>
      <c r="AM227" s="103">
        <v>8601.5</v>
      </c>
      <c r="AT227" s="107"/>
    </row>
    <row r="228" spans="7:46">
      <c r="G228" s="48" t="s">
        <v>30</v>
      </c>
      <c r="H228" s="101">
        <v>4035</v>
      </c>
      <c r="I228" s="102">
        <v>4017.7</v>
      </c>
      <c r="J228" s="102">
        <v>4000.4</v>
      </c>
      <c r="K228" s="102">
        <v>3983</v>
      </c>
      <c r="L228" s="102">
        <v>3965.7</v>
      </c>
      <c r="M228" s="102">
        <v>3948.4</v>
      </c>
      <c r="N228" s="102">
        <v>3931.1</v>
      </c>
      <c r="O228" s="102">
        <v>3913.8</v>
      </c>
      <c r="P228" s="102">
        <v>3896.5</v>
      </c>
      <c r="Q228" s="102">
        <v>3879.1</v>
      </c>
      <c r="R228" s="102">
        <v>3861.8</v>
      </c>
      <c r="S228" s="102">
        <v>3844.5</v>
      </c>
      <c r="T228" s="102">
        <v>3831.1</v>
      </c>
      <c r="U228" s="102">
        <v>3817.6</v>
      </c>
      <c r="V228" s="102">
        <v>3804.2</v>
      </c>
      <c r="W228" s="102">
        <v>3790.7</v>
      </c>
      <c r="X228" s="102">
        <v>3777.3</v>
      </c>
      <c r="Y228" s="102">
        <v>3763.8</v>
      </c>
      <c r="Z228" s="102">
        <v>3750.4</v>
      </c>
      <c r="AA228" s="102">
        <v>3736.9</v>
      </c>
      <c r="AB228" s="102">
        <v>3723.5</v>
      </c>
      <c r="AC228" s="102">
        <v>3710</v>
      </c>
      <c r="AD228" s="102">
        <v>3696.6</v>
      </c>
      <c r="AE228" s="102">
        <v>3683.1</v>
      </c>
      <c r="AF228" s="102">
        <v>3669.7</v>
      </c>
      <c r="AG228" s="102">
        <v>3656.2</v>
      </c>
      <c r="AH228" s="102">
        <v>3642.8</v>
      </c>
      <c r="AI228" s="102">
        <v>3629.3</v>
      </c>
      <c r="AJ228" s="102">
        <v>3615.9</v>
      </c>
      <c r="AK228" s="102">
        <v>3602.4</v>
      </c>
      <c r="AL228" s="102">
        <v>3589</v>
      </c>
      <c r="AM228" s="103">
        <v>3575.5</v>
      </c>
    </row>
    <row r="229" spans="7:46" ht="18" thickBot="1">
      <c r="G229" s="49" t="s">
        <v>150</v>
      </c>
      <c r="H229" s="104">
        <v>5691.5</v>
      </c>
      <c r="I229" s="105">
        <v>5678.8</v>
      </c>
      <c r="J229" s="105">
        <v>5666</v>
      </c>
      <c r="K229" s="105">
        <v>5653.3</v>
      </c>
      <c r="L229" s="105">
        <v>5640.6</v>
      </c>
      <c r="M229" s="105">
        <v>5627.9</v>
      </c>
      <c r="N229" s="105">
        <v>5615.1</v>
      </c>
      <c r="O229" s="105">
        <v>5602.4</v>
      </c>
      <c r="P229" s="105">
        <v>5589.7</v>
      </c>
      <c r="Q229" s="105">
        <v>5577</v>
      </c>
      <c r="R229" s="105">
        <v>5564.2</v>
      </c>
      <c r="S229" s="105">
        <v>5551.5</v>
      </c>
      <c r="T229" s="105">
        <v>5542.6</v>
      </c>
      <c r="U229" s="105">
        <v>5533.7</v>
      </c>
      <c r="V229" s="105">
        <v>5524.8</v>
      </c>
      <c r="W229" s="105">
        <v>5515.9</v>
      </c>
      <c r="X229" s="105">
        <v>5507</v>
      </c>
      <c r="Y229" s="105">
        <v>5498.1</v>
      </c>
      <c r="Z229" s="105">
        <v>5489.2</v>
      </c>
      <c r="AA229" s="105">
        <v>5480.3</v>
      </c>
      <c r="AB229" s="105">
        <v>5471.4</v>
      </c>
      <c r="AC229" s="105">
        <v>5462.5</v>
      </c>
      <c r="AD229" s="105">
        <v>5453.6</v>
      </c>
      <c r="AE229" s="105">
        <v>5444.7</v>
      </c>
      <c r="AF229" s="105">
        <v>5435.8</v>
      </c>
      <c r="AG229" s="105">
        <v>5426.9</v>
      </c>
      <c r="AH229" s="105">
        <v>5418</v>
      </c>
      <c r="AI229" s="105">
        <v>5409.1</v>
      </c>
      <c r="AJ229" s="105">
        <v>5400.2</v>
      </c>
      <c r="AK229" s="105">
        <v>5391.3</v>
      </c>
      <c r="AL229" s="105">
        <v>5382.4</v>
      </c>
      <c r="AM229" s="106">
        <v>5373.5</v>
      </c>
    </row>
    <row r="230" spans="7:46" ht="18" thickBot="1"/>
    <row r="231" spans="7:46" ht="18" thickBot="1">
      <c r="G231" s="124" t="s">
        <v>149</v>
      </c>
      <c r="H231" s="138"/>
    </row>
    <row r="232" spans="7:46" ht="18" thickBot="1">
      <c r="G232" s="50" t="s">
        <v>131</v>
      </c>
      <c r="H232" s="59">
        <v>2019</v>
      </c>
      <c r="I232" s="59">
        <v>2020</v>
      </c>
      <c r="J232" s="59">
        <v>2021</v>
      </c>
      <c r="K232" s="59">
        <v>2022</v>
      </c>
      <c r="L232" s="59">
        <v>2023</v>
      </c>
      <c r="M232" s="59">
        <v>2024</v>
      </c>
      <c r="N232" s="59">
        <v>2025</v>
      </c>
      <c r="O232" s="59">
        <v>2026</v>
      </c>
      <c r="P232" s="59">
        <v>2027</v>
      </c>
      <c r="Q232" s="59">
        <v>2028</v>
      </c>
      <c r="R232" s="59">
        <v>2029</v>
      </c>
      <c r="S232" s="59">
        <v>2030</v>
      </c>
      <c r="T232" s="59">
        <v>2031</v>
      </c>
      <c r="U232" s="59">
        <v>2032</v>
      </c>
      <c r="V232" s="59">
        <v>2033</v>
      </c>
      <c r="W232" s="59">
        <v>2034</v>
      </c>
      <c r="X232" s="59">
        <v>2035</v>
      </c>
      <c r="Y232" s="59">
        <v>2036</v>
      </c>
      <c r="Z232" s="59">
        <v>2037</v>
      </c>
      <c r="AA232" s="59">
        <v>2038</v>
      </c>
      <c r="AB232" s="59">
        <v>2039</v>
      </c>
      <c r="AC232" s="59">
        <v>2040</v>
      </c>
      <c r="AD232" s="59">
        <v>2041</v>
      </c>
      <c r="AE232" s="59">
        <v>2042</v>
      </c>
      <c r="AF232" s="59">
        <v>2043</v>
      </c>
      <c r="AG232" s="59">
        <v>2044</v>
      </c>
      <c r="AH232" s="59">
        <v>2045</v>
      </c>
      <c r="AI232" s="59">
        <v>2046</v>
      </c>
      <c r="AJ232" s="59">
        <v>2047</v>
      </c>
      <c r="AK232" s="59">
        <v>2048</v>
      </c>
      <c r="AL232" s="59">
        <v>2049</v>
      </c>
      <c r="AM232" s="60">
        <v>2050</v>
      </c>
    </row>
    <row r="233" spans="7:46">
      <c r="G233" s="48" t="s">
        <v>3</v>
      </c>
      <c r="H233" s="98">
        <v>0</v>
      </c>
      <c r="I233" s="99">
        <v>0</v>
      </c>
      <c r="J233" s="99">
        <v>0</v>
      </c>
      <c r="K233" s="99">
        <v>0</v>
      </c>
      <c r="L233" s="99">
        <v>0</v>
      </c>
      <c r="M233" s="99">
        <v>0</v>
      </c>
      <c r="N233" s="99">
        <v>0</v>
      </c>
      <c r="O233" s="99">
        <v>0</v>
      </c>
      <c r="P233" s="99">
        <v>0</v>
      </c>
      <c r="Q233" s="99">
        <v>0</v>
      </c>
      <c r="R233" s="99">
        <v>0</v>
      </c>
      <c r="S233" s="99">
        <v>0</v>
      </c>
      <c r="T233" s="99">
        <v>0</v>
      </c>
      <c r="U233" s="99">
        <v>0</v>
      </c>
      <c r="V233" s="99">
        <v>0</v>
      </c>
      <c r="W233" s="99">
        <v>0</v>
      </c>
      <c r="X233" s="99">
        <v>0</v>
      </c>
      <c r="Y233" s="99">
        <v>0</v>
      </c>
      <c r="Z233" s="99">
        <v>0</v>
      </c>
      <c r="AA233" s="99">
        <v>0</v>
      </c>
      <c r="AB233" s="99">
        <v>0</v>
      </c>
      <c r="AC233" s="99">
        <v>0</v>
      </c>
      <c r="AD233" s="99">
        <v>0</v>
      </c>
      <c r="AE233" s="99">
        <v>0</v>
      </c>
      <c r="AF233" s="99">
        <v>0</v>
      </c>
      <c r="AG233" s="99">
        <v>0</v>
      </c>
      <c r="AH233" s="99">
        <v>0</v>
      </c>
      <c r="AI233" s="99">
        <v>0</v>
      </c>
      <c r="AJ233" s="99">
        <v>0</v>
      </c>
      <c r="AK233" s="99">
        <v>0</v>
      </c>
      <c r="AL233" s="99">
        <v>0</v>
      </c>
      <c r="AM233" s="100">
        <v>0</v>
      </c>
    </row>
    <row r="234" spans="7:46">
      <c r="G234" s="48" t="s">
        <v>143</v>
      </c>
      <c r="H234" s="101">
        <v>99.3</v>
      </c>
      <c r="I234" s="102">
        <v>0</v>
      </c>
      <c r="J234" s="102">
        <v>0</v>
      </c>
      <c r="K234" s="102">
        <v>0</v>
      </c>
      <c r="L234" s="102">
        <v>0</v>
      </c>
      <c r="M234" s="102">
        <v>0</v>
      </c>
      <c r="N234" s="102">
        <v>0</v>
      </c>
      <c r="O234" s="102">
        <v>0</v>
      </c>
      <c r="P234" s="102">
        <v>0</v>
      </c>
      <c r="Q234" s="102">
        <v>0</v>
      </c>
      <c r="R234" s="102">
        <v>0</v>
      </c>
      <c r="S234" s="102">
        <v>0</v>
      </c>
      <c r="T234" s="102">
        <v>0</v>
      </c>
      <c r="U234" s="102">
        <v>0</v>
      </c>
      <c r="V234" s="102">
        <v>0</v>
      </c>
      <c r="W234" s="102">
        <v>0</v>
      </c>
      <c r="X234" s="102">
        <v>0</v>
      </c>
      <c r="Y234" s="102">
        <v>0</v>
      </c>
      <c r="Z234" s="102">
        <v>0</v>
      </c>
      <c r="AA234" s="102">
        <v>0</v>
      </c>
      <c r="AB234" s="102">
        <v>0</v>
      </c>
      <c r="AC234" s="102">
        <v>0</v>
      </c>
      <c r="AD234" s="102">
        <v>0</v>
      </c>
      <c r="AE234" s="102">
        <v>0</v>
      </c>
      <c r="AF234" s="102">
        <v>0</v>
      </c>
      <c r="AG234" s="102">
        <v>0</v>
      </c>
      <c r="AH234" s="102">
        <v>0</v>
      </c>
      <c r="AI234" s="102">
        <v>0</v>
      </c>
      <c r="AJ234" s="102">
        <v>0</v>
      </c>
      <c r="AK234" s="102">
        <v>0</v>
      </c>
      <c r="AL234" s="102">
        <v>0</v>
      </c>
      <c r="AM234" s="103">
        <v>0</v>
      </c>
    </row>
    <row r="235" spans="7:46">
      <c r="G235" s="48" t="s">
        <v>156</v>
      </c>
      <c r="H235" s="101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  <c r="AC235" s="102"/>
      <c r="AD235" s="102"/>
      <c r="AE235" s="102"/>
      <c r="AF235" s="102"/>
      <c r="AG235" s="102"/>
      <c r="AH235" s="102"/>
      <c r="AI235" s="102"/>
      <c r="AJ235" s="102"/>
      <c r="AK235" s="102"/>
      <c r="AL235" s="102"/>
      <c r="AM235" s="103"/>
    </row>
    <row r="236" spans="7:46">
      <c r="G236" s="48" t="s">
        <v>157</v>
      </c>
      <c r="H236" s="101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  <c r="AK236" s="102"/>
      <c r="AL236" s="102"/>
      <c r="AM236" s="103"/>
    </row>
    <row r="237" spans="7:46">
      <c r="G237" s="48" t="s">
        <v>158</v>
      </c>
      <c r="H237" s="101">
        <v>212.20500000000001</v>
      </c>
      <c r="I237" s="102">
        <v>56.149880000000003</v>
      </c>
      <c r="J237" s="102">
        <v>212.20500000000001</v>
      </c>
      <c r="K237" s="102">
        <v>143.42740000000001</v>
      </c>
      <c r="L237" s="102">
        <v>151.1825</v>
      </c>
      <c r="M237" s="102">
        <v>80.485320000000002</v>
      </c>
      <c r="N237" s="102">
        <v>40.083010000000002</v>
      </c>
      <c r="O237" s="102">
        <v>173.51499999999999</v>
      </c>
      <c r="P237" s="102">
        <v>92.31814</v>
      </c>
      <c r="Q237" s="102">
        <v>75.171289999999999</v>
      </c>
      <c r="R237" s="102">
        <v>69.971410000000006</v>
      </c>
      <c r="S237" s="102">
        <v>69.873260000000002</v>
      </c>
      <c r="T237" s="102">
        <v>70.585769999999997</v>
      </c>
      <c r="U237" s="102">
        <v>114.259</v>
      </c>
      <c r="V237" s="102">
        <v>30.49952</v>
      </c>
      <c r="W237" s="102">
        <v>69.313090000000003</v>
      </c>
      <c r="X237" s="102">
        <v>43.455240000000003</v>
      </c>
      <c r="Y237" s="102">
        <v>32.636769999999999</v>
      </c>
      <c r="Z237" s="102">
        <v>39.575069999999997</v>
      </c>
      <c r="AA237" s="102">
        <v>45.07996</v>
      </c>
      <c r="AB237" s="102">
        <v>26.688680000000002</v>
      </c>
      <c r="AC237" s="102">
        <v>24.287240000000001</v>
      </c>
      <c r="AD237" s="102">
        <v>56.648679999999999</v>
      </c>
      <c r="AE237" s="102">
        <v>33.673029999999997</v>
      </c>
      <c r="AF237" s="102">
        <v>51.740580000000001</v>
      </c>
      <c r="AG237" s="102">
        <v>20.780270000000002</v>
      </c>
      <c r="AH237" s="102">
        <v>27.03152</v>
      </c>
      <c r="AI237" s="102">
        <v>27.081969999999998</v>
      </c>
      <c r="AJ237" s="102">
        <v>28.53444</v>
      </c>
      <c r="AK237" s="102">
        <v>18.818850000000001</v>
      </c>
      <c r="AL237" s="102">
        <v>18.361329999999999</v>
      </c>
      <c r="AM237" s="103">
        <v>17.958179999999999</v>
      </c>
    </row>
    <row r="238" spans="7:46">
      <c r="G238" s="48" t="s">
        <v>159</v>
      </c>
      <c r="H238" s="101">
        <v>17.231999999999999</v>
      </c>
      <c r="I238" s="102">
        <v>18.955200000000001</v>
      </c>
      <c r="J238" s="102">
        <v>22.74624</v>
      </c>
      <c r="K238" s="102">
        <v>29.57011</v>
      </c>
      <c r="L238" s="102">
        <v>41.398159999999997</v>
      </c>
      <c r="M238" s="102">
        <v>62.097239999999999</v>
      </c>
      <c r="N238" s="102">
        <v>99.355580000000003</v>
      </c>
      <c r="O238" s="102">
        <v>0</v>
      </c>
      <c r="P238" s="102">
        <v>0</v>
      </c>
      <c r="Q238" s="102">
        <v>0</v>
      </c>
      <c r="R238" s="102">
        <v>0</v>
      </c>
      <c r="S238" s="102">
        <v>0</v>
      </c>
      <c r="T238" s="102">
        <v>0</v>
      </c>
      <c r="U238" s="102">
        <v>0</v>
      </c>
      <c r="V238" s="102">
        <v>0</v>
      </c>
      <c r="W238" s="102">
        <v>0</v>
      </c>
      <c r="X238" s="102">
        <v>0</v>
      </c>
      <c r="Y238" s="102">
        <v>0</v>
      </c>
      <c r="Z238" s="102">
        <v>0</v>
      </c>
      <c r="AA238" s="102">
        <v>0</v>
      </c>
      <c r="AB238" s="102">
        <v>0</v>
      </c>
      <c r="AC238" s="102">
        <v>0</v>
      </c>
      <c r="AD238" s="102">
        <v>0</v>
      </c>
      <c r="AE238" s="102">
        <v>0</v>
      </c>
      <c r="AF238" s="102">
        <v>0</v>
      </c>
      <c r="AG238" s="102">
        <v>0</v>
      </c>
      <c r="AH238" s="102">
        <v>0</v>
      </c>
      <c r="AI238" s="102">
        <v>0</v>
      </c>
      <c r="AJ238" s="102">
        <v>0</v>
      </c>
      <c r="AK238" s="102">
        <v>0</v>
      </c>
      <c r="AL238" s="102">
        <v>0</v>
      </c>
      <c r="AM238" s="103">
        <v>0</v>
      </c>
    </row>
    <row r="239" spans="7:46">
      <c r="G239" s="48" t="s">
        <v>160</v>
      </c>
      <c r="H239" s="101">
        <v>0</v>
      </c>
      <c r="I239" s="102">
        <v>0</v>
      </c>
      <c r="J239" s="102">
        <v>0</v>
      </c>
      <c r="K239" s="102">
        <v>0</v>
      </c>
      <c r="L239" s="102">
        <v>0</v>
      </c>
      <c r="M239" s="102">
        <v>0</v>
      </c>
      <c r="N239" s="102">
        <v>0</v>
      </c>
      <c r="O239" s="102">
        <v>0</v>
      </c>
      <c r="P239" s="102">
        <v>0</v>
      </c>
      <c r="Q239" s="102">
        <v>0</v>
      </c>
      <c r="R239" s="102">
        <v>0</v>
      </c>
      <c r="S239" s="102">
        <v>0</v>
      </c>
      <c r="T239" s="102">
        <v>0</v>
      </c>
      <c r="U239" s="102">
        <v>0</v>
      </c>
      <c r="V239" s="102">
        <v>0</v>
      </c>
      <c r="W239" s="102">
        <v>0</v>
      </c>
      <c r="X239" s="102">
        <v>0</v>
      </c>
      <c r="Y239" s="102">
        <v>0</v>
      </c>
      <c r="Z239" s="102">
        <v>0</v>
      </c>
      <c r="AA239" s="102">
        <v>0</v>
      </c>
      <c r="AB239" s="102">
        <v>0</v>
      </c>
      <c r="AC239" s="102">
        <v>0</v>
      </c>
      <c r="AD239" s="102">
        <v>0</v>
      </c>
      <c r="AE239" s="102">
        <v>0</v>
      </c>
      <c r="AF239" s="102">
        <v>0</v>
      </c>
      <c r="AG239" s="102">
        <v>0</v>
      </c>
      <c r="AH239" s="102">
        <v>0</v>
      </c>
      <c r="AI239" s="102">
        <v>0</v>
      </c>
      <c r="AJ239" s="102">
        <v>0</v>
      </c>
      <c r="AK239" s="102">
        <v>0</v>
      </c>
      <c r="AL239" s="102">
        <v>0</v>
      </c>
      <c r="AM239" s="103">
        <v>0</v>
      </c>
    </row>
    <row r="240" spans="7:46">
      <c r="G240" s="48" t="s">
        <v>161</v>
      </c>
      <c r="H240" s="101">
        <v>36.274000000000001</v>
      </c>
      <c r="I240" s="102">
        <v>39.901400000000002</v>
      </c>
      <c r="J240" s="102">
        <v>47.881680000000003</v>
      </c>
      <c r="K240" s="102">
        <v>62.246180000000003</v>
      </c>
      <c r="L240" s="102">
        <v>87.144660000000002</v>
      </c>
      <c r="M240" s="102">
        <v>100</v>
      </c>
      <c r="N240" s="102">
        <v>100</v>
      </c>
      <c r="O240" s="102">
        <v>0</v>
      </c>
      <c r="P240" s="102">
        <v>0</v>
      </c>
      <c r="Q240" s="102">
        <v>0</v>
      </c>
      <c r="R240" s="102">
        <v>0</v>
      </c>
      <c r="S240" s="102">
        <v>0</v>
      </c>
      <c r="T240" s="102">
        <v>0</v>
      </c>
      <c r="U240" s="102">
        <v>0</v>
      </c>
      <c r="V240" s="102">
        <v>0</v>
      </c>
      <c r="W240" s="102">
        <v>0</v>
      </c>
      <c r="X240" s="102">
        <v>0</v>
      </c>
      <c r="Y240" s="102">
        <v>0</v>
      </c>
      <c r="Z240" s="102">
        <v>0</v>
      </c>
      <c r="AA240" s="102">
        <v>0</v>
      </c>
      <c r="AB240" s="102">
        <v>0</v>
      </c>
      <c r="AC240" s="102">
        <v>0</v>
      </c>
      <c r="AD240" s="102">
        <v>0</v>
      </c>
      <c r="AE240" s="102">
        <v>0</v>
      </c>
      <c r="AF240" s="102">
        <v>0</v>
      </c>
      <c r="AG240" s="102">
        <v>0</v>
      </c>
      <c r="AH240" s="102">
        <v>0</v>
      </c>
      <c r="AI240" s="102">
        <v>0</v>
      </c>
      <c r="AJ240" s="102">
        <v>0</v>
      </c>
      <c r="AK240" s="102">
        <v>0</v>
      </c>
      <c r="AL240" s="102">
        <v>0</v>
      </c>
      <c r="AM240" s="103">
        <v>0</v>
      </c>
    </row>
    <row r="241" spans="7:39">
      <c r="G241" s="48" t="s">
        <v>162</v>
      </c>
      <c r="H241" s="101">
        <v>7.0000000000000001E-3</v>
      </c>
      <c r="I241" s="102">
        <v>0</v>
      </c>
      <c r="J241" s="102">
        <v>0</v>
      </c>
      <c r="K241" s="102">
        <v>0</v>
      </c>
      <c r="L241" s="102">
        <v>0</v>
      </c>
      <c r="M241" s="102">
        <v>0</v>
      </c>
      <c r="N241" s="102">
        <v>0</v>
      </c>
      <c r="O241" s="102">
        <v>0</v>
      </c>
      <c r="P241" s="102">
        <v>0</v>
      </c>
      <c r="Q241" s="102">
        <v>0</v>
      </c>
      <c r="R241" s="102">
        <v>0</v>
      </c>
      <c r="S241" s="102">
        <v>0</v>
      </c>
      <c r="T241" s="102">
        <v>0</v>
      </c>
      <c r="U241" s="102">
        <v>0</v>
      </c>
      <c r="V241" s="102">
        <v>0</v>
      </c>
      <c r="W241" s="102">
        <v>0</v>
      </c>
      <c r="X241" s="102">
        <v>0</v>
      </c>
      <c r="Y241" s="102">
        <v>0</v>
      </c>
      <c r="Z241" s="102">
        <v>0</v>
      </c>
      <c r="AA241" s="102">
        <v>0</v>
      </c>
      <c r="AB241" s="102">
        <v>0</v>
      </c>
      <c r="AC241" s="102">
        <v>0</v>
      </c>
      <c r="AD241" s="102">
        <v>0</v>
      </c>
      <c r="AE241" s="102">
        <v>0</v>
      </c>
      <c r="AF241" s="102">
        <v>0</v>
      </c>
      <c r="AG241" s="102">
        <v>0</v>
      </c>
      <c r="AH241" s="102">
        <v>0</v>
      </c>
      <c r="AI241" s="102">
        <v>0</v>
      </c>
      <c r="AJ241" s="102">
        <v>0</v>
      </c>
      <c r="AK241" s="102">
        <v>0</v>
      </c>
      <c r="AL241" s="102">
        <v>0</v>
      </c>
      <c r="AM241" s="103">
        <v>0</v>
      </c>
    </row>
    <row r="242" spans="7:39">
      <c r="G242" s="48" t="s">
        <v>8</v>
      </c>
      <c r="H242" s="101">
        <v>71.7</v>
      </c>
      <c r="I242" s="102">
        <v>0</v>
      </c>
      <c r="J242" s="102">
        <v>0</v>
      </c>
      <c r="K242" s="102">
        <v>0</v>
      </c>
      <c r="L242" s="102">
        <v>0</v>
      </c>
      <c r="M242" s="102">
        <v>0</v>
      </c>
      <c r="N242" s="102">
        <v>0</v>
      </c>
      <c r="O242" s="102">
        <v>0</v>
      </c>
      <c r="P242" s="102">
        <v>0</v>
      </c>
      <c r="Q242" s="102">
        <v>0</v>
      </c>
      <c r="R242" s="102">
        <v>0</v>
      </c>
      <c r="S242" s="102">
        <v>0</v>
      </c>
      <c r="T242" s="102">
        <v>0</v>
      </c>
      <c r="U242" s="102">
        <v>0</v>
      </c>
      <c r="V242" s="102">
        <v>0</v>
      </c>
      <c r="W242" s="102">
        <v>0</v>
      </c>
      <c r="X242" s="102">
        <v>0</v>
      </c>
      <c r="Y242" s="102">
        <v>0</v>
      </c>
      <c r="Z242" s="102">
        <v>0</v>
      </c>
      <c r="AA242" s="102">
        <v>0</v>
      </c>
      <c r="AB242" s="102">
        <v>0</v>
      </c>
      <c r="AC242" s="102">
        <v>0</v>
      </c>
      <c r="AD242" s="102">
        <v>0</v>
      </c>
      <c r="AE242" s="102">
        <v>0</v>
      </c>
      <c r="AF242" s="102">
        <v>0</v>
      </c>
      <c r="AG242" s="102">
        <v>0</v>
      </c>
      <c r="AH242" s="102">
        <v>0</v>
      </c>
      <c r="AI242" s="102">
        <v>0</v>
      </c>
      <c r="AJ242" s="102">
        <v>0</v>
      </c>
      <c r="AK242" s="102">
        <v>0</v>
      </c>
      <c r="AL242" s="102">
        <v>0</v>
      </c>
      <c r="AM242" s="103">
        <v>0</v>
      </c>
    </row>
    <row r="243" spans="7:39">
      <c r="G243" s="48" t="s">
        <v>21</v>
      </c>
      <c r="H243" s="101">
        <v>4.3</v>
      </c>
      <c r="I243" s="102">
        <v>0</v>
      </c>
      <c r="J243" s="102">
        <v>0</v>
      </c>
      <c r="K243" s="102">
        <v>0</v>
      </c>
      <c r="L243" s="102">
        <v>0</v>
      </c>
      <c r="M243" s="102">
        <v>0</v>
      </c>
      <c r="N243" s="102">
        <v>0</v>
      </c>
      <c r="O243" s="102">
        <v>0</v>
      </c>
      <c r="P243" s="102">
        <v>0</v>
      </c>
      <c r="Q243" s="102">
        <v>0</v>
      </c>
      <c r="R243" s="102">
        <v>0</v>
      </c>
      <c r="S243" s="102">
        <v>0</v>
      </c>
      <c r="T243" s="102">
        <v>0</v>
      </c>
      <c r="U243" s="102">
        <v>0</v>
      </c>
      <c r="V243" s="102">
        <v>0</v>
      </c>
      <c r="W243" s="102">
        <v>0</v>
      </c>
      <c r="X243" s="102">
        <v>0</v>
      </c>
      <c r="Y243" s="102">
        <v>0</v>
      </c>
      <c r="Z243" s="102">
        <v>0</v>
      </c>
      <c r="AA243" s="102">
        <v>0</v>
      </c>
      <c r="AB243" s="102">
        <v>0</v>
      </c>
      <c r="AC243" s="102">
        <v>0</v>
      </c>
      <c r="AD243" s="102">
        <v>0</v>
      </c>
      <c r="AE243" s="102">
        <v>0</v>
      </c>
      <c r="AF243" s="102">
        <v>0</v>
      </c>
      <c r="AG243" s="102">
        <v>0</v>
      </c>
      <c r="AH243" s="102">
        <v>0</v>
      </c>
      <c r="AI243" s="102">
        <v>0</v>
      </c>
      <c r="AJ243" s="102">
        <v>0</v>
      </c>
      <c r="AK243" s="102">
        <v>0</v>
      </c>
      <c r="AL243" s="102">
        <v>0</v>
      </c>
      <c r="AM243" s="103">
        <v>0</v>
      </c>
    </row>
    <row r="244" spans="7:39">
      <c r="G244" s="48" t="s">
        <v>30</v>
      </c>
      <c r="H244" s="101">
        <v>34.799999999999997</v>
      </c>
      <c r="I244" s="102">
        <v>0</v>
      </c>
      <c r="J244" s="102">
        <v>0</v>
      </c>
      <c r="K244" s="102">
        <v>0</v>
      </c>
      <c r="L244" s="102">
        <v>0</v>
      </c>
      <c r="M244" s="102">
        <v>0</v>
      </c>
      <c r="N244" s="102">
        <v>0</v>
      </c>
      <c r="O244" s="102">
        <v>0</v>
      </c>
      <c r="P244" s="102">
        <v>0</v>
      </c>
      <c r="Q244" s="102">
        <v>0</v>
      </c>
      <c r="R244" s="102">
        <v>0</v>
      </c>
      <c r="S244" s="102">
        <v>0</v>
      </c>
      <c r="T244" s="102">
        <v>0</v>
      </c>
      <c r="U244" s="102">
        <v>0</v>
      </c>
      <c r="V244" s="102">
        <v>0</v>
      </c>
      <c r="W244" s="102">
        <v>0</v>
      </c>
      <c r="X244" s="102">
        <v>0</v>
      </c>
      <c r="Y244" s="102">
        <v>0</v>
      </c>
      <c r="Z244" s="102">
        <v>0</v>
      </c>
      <c r="AA244" s="102">
        <v>0</v>
      </c>
      <c r="AB244" s="102">
        <v>0</v>
      </c>
      <c r="AC244" s="102">
        <v>0</v>
      </c>
      <c r="AD244" s="102">
        <v>0</v>
      </c>
      <c r="AE244" s="102">
        <v>0</v>
      </c>
      <c r="AF244" s="102">
        <v>0</v>
      </c>
      <c r="AG244" s="102">
        <v>0</v>
      </c>
      <c r="AH244" s="102">
        <v>0</v>
      </c>
      <c r="AI244" s="102">
        <v>0</v>
      </c>
      <c r="AJ244" s="102">
        <v>0</v>
      </c>
      <c r="AK244" s="102">
        <v>0</v>
      </c>
      <c r="AL244" s="102">
        <v>0</v>
      </c>
      <c r="AM244" s="103">
        <v>0</v>
      </c>
    </row>
    <row r="245" spans="7:39" ht="18" thickBot="1">
      <c r="G245" s="49" t="s">
        <v>150</v>
      </c>
      <c r="H245" s="104">
        <v>59.9</v>
      </c>
      <c r="I245" s="105">
        <v>0</v>
      </c>
      <c r="J245" s="105">
        <v>43.282089999999997</v>
      </c>
      <c r="K245" s="105">
        <v>0</v>
      </c>
      <c r="L245" s="105">
        <v>0</v>
      </c>
      <c r="M245" s="105">
        <v>0</v>
      </c>
      <c r="N245" s="105">
        <v>0</v>
      </c>
      <c r="O245" s="105">
        <v>0</v>
      </c>
      <c r="P245" s="105">
        <v>0</v>
      </c>
      <c r="Q245" s="105">
        <v>0</v>
      </c>
      <c r="R245" s="105">
        <v>0</v>
      </c>
      <c r="S245" s="105">
        <v>0</v>
      </c>
      <c r="T245" s="105">
        <v>0</v>
      </c>
      <c r="U245" s="105">
        <v>0</v>
      </c>
      <c r="V245" s="105">
        <v>0</v>
      </c>
      <c r="W245" s="105">
        <v>0</v>
      </c>
      <c r="X245" s="105">
        <v>0</v>
      </c>
      <c r="Y245" s="105">
        <v>0</v>
      </c>
      <c r="Z245" s="105">
        <v>0</v>
      </c>
      <c r="AA245" s="105">
        <v>0</v>
      </c>
      <c r="AB245" s="105">
        <v>0</v>
      </c>
      <c r="AC245" s="105">
        <v>0</v>
      </c>
      <c r="AD245" s="105">
        <v>0</v>
      </c>
      <c r="AE245" s="105">
        <v>0</v>
      </c>
      <c r="AF245" s="105">
        <v>0</v>
      </c>
      <c r="AG245" s="105">
        <v>0</v>
      </c>
      <c r="AH245" s="105">
        <v>0</v>
      </c>
      <c r="AI245" s="105">
        <v>0</v>
      </c>
      <c r="AJ245" s="105">
        <v>0</v>
      </c>
      <c r="AK245" s="105">
        <v>0</v>
      </c>
      <c r="AL245" s="105">
        <v>0</v>
      </c>
      <c r="AM245" s="106">
        <v>0</v>
      </c>
    </row>
    <row r="246" spans="7:39" ht="18" thickBot="1"/>
    <row r="247" spans="7:39" ht="18" thickBot="1">
      <c r="G247" s="124" t="s">
        <v>171</v>
      </c>
      <c r="H247" s="125"/>
    </row>
    <row r="248" spans="7:39" ht="18" thickBot="1">
      <c r="G248" s="50" t="s">
        <v>131</v>
      </c>
      <c r="H248" s="40">
        <v>2019</v>
      </c>
      <c r="I248" s="40">
        <v>2020</v>
      </c>
      <c r="J248" s="40">
        <v>2021</v>
      </c>
      <c r="K248" s="40">
        <v>2022</v>
      </c>
      <c r="L248" s="40">
        <v>2023</v>
      </c>
      <c r="M248" s="40">
        <v>2024</v>
      </c>
      <c r="N248" s="40">
        <v>2025</v>
      </c>
      <c r="O248" s="40">
        <v>2026</v>
      </c>
      <c r="P248" s="40">
        <v>2027</v>
      </c>
      <c r="Q248" s="40">
        <v>2028</v>
      </c>
      <c r="R248" s="40">
        <v>2029</v>
      </c>
      <c r="S248" s="40">
        <v>2030</v>
      </c>
      <c r="T248" s="40">
        <v>2031</v>
      </c>
      <c r="U248" s="40">
        <v>2032</v>
      </c>
      <c r="V248" s="40">
        <v>2033</v>
      </c>
      <c r="W248" s="40">
        <v>2034</v>
      </c>
      <c r="X248" s="40">
        <v>2035</v>
      </c>
      <c r="Y248" s="40">
        <v>2036</v>
      </c>
      <c r="Z248" s="40">
        <v>2037</v>
      </c>
      <c r="AA248" s="40">
        <v>2038</v>
      </c>
      <c r="AB248" s="40">
        <v>2039</v>
      </c>
      <c r="AC248" s="40">
        <v>2040</v>
      </c>
      <c r="AD248" s="40">
        <v>2041</v>
      </c>
      <c r="AE248" s="40">
        <v>2042</v>
      </c>
      <c r="AF248" s="40">
        <v>2043</v>
      </c>
      <c r="AG248" s="40">
        <v>2044</v>
      </c>
      <c r="AH248" s="40">
        <v>2045</v>
      </c>
      <c r="AI248" s="40">
        <v>2046</v>
      </c>
      <c r="AJ248" s="40">
        <v>2047</v>
      </c>
      <c r="AK248" s="40">
        <v>2048</v>
      </c>
      <c r="AL248" s="40">
        <v>2049</v>
      </c>
      <c r="AM248" s="41">
        <v>2050</v>
      </c>
    </row>
    <row r="249" spans="7:39">
      <c r="G249" s="48" t="s">
        <v>3</v>
      </c>
      <c r="H249" s="42">
        <v>0.69</v>
      </c>
      <c r="I249" s="42">
        <v>0.69</v>
      </c>
      <c r="J249" s="42">
        <v>0.69</v>
      </c>
      <c r="K249" s="42">
        <v>0.69</v>
      </c>
      <c r="L249" s="42">
        <v>0.69</v>
      </c>
      <c r="M249" s="42">
        <v>0.69</v>
      </c>
      <c r="N249" s="42">
        <v>0.69</v>
      </c>
      <c r="O249" s="42">
        <v>0.69</v>
      </c>
      <c r="P249" s="42">
        <v>0.69</v>
      </c>
      <c r="Q249" s="42">
        <v>0.69</v>
      </c>
      <c r="R249" s="42">
        <v>0.69</v>
      </c>
      <c r="S249" s="42">
        <v>0.69</v>
      </c>
      <c r="T249" s="42">
        <v>0.69</v>
      </c>
      <c r="U249" s="42">
        <v>0.69</v>
      </c>
      <c r="V249" s="42">
        <v>0.69</v>
      </c>
      <c r="W249" s="42">
        <v>0.69</v>
      </c>
      <c r="X249" s="42">
        <v>0.69</v>
      </c>
      <c r="Y249" s="42">
        <v>0.69</v>
      </c>
      <c r="Z249" s="42">
        <v>0.69</v>
      </c>
      <c r="AA249" s="42">
        <v>0.69</v>
      </c>
      <c r="AB249" s="42">
        <v>0.69</v>
      </c>
      <c r="AC249" s="42">
        <v>0.69</v>
      </c>
      <c r="AD249" s="42">
        <v>0.69</v>
      </c>
      <c r="AE249" s="42">
        <v>0.69</v>
      </c>
      <c r="AF249" s="42">
        <v>0.69</v>
      </c>
      <c r="AG249" s="42">
        <v>0.69</v>
      </c>
      <c r="AH249" s="42">
        <v>0.69</v>
      </c>
      <c r="AI249" s="42">
        <v>0.69</v>
      </c>
      <c r="AJ249" s="42">
        <v>0.69</v>
      </c>
      <c r="AK249" s="42">
        <v>0.69</v>
      </c>
      <c r="AL249" s="42">
        <v>0.69</v>
      </c>
      <c r="AM249" s="43">
        <v>0.69</v>
      </c>
    </row>
    <row r="250" spans="7:39">
      <c r="G250" s="48" t="s">
        <v>143</v>
      </c>
      <c r="H250" s="44">
        <v>0.69</v>
      </c>
      <c r="I250" s="44">
        <v>0.69</v>
      </c>
      <c r="J250" s="44">
        <v>0.69</v>
      </c>
      <c r="K250" s="44">
        <v>0.69</v>
      </c>
      <c r="L250" s="44">
        <v>0.69</v>
      </c>
      <c r="M250" s="44">
        <v>0.69</v>
      </c>
      <c r="N250" s="44">
        <v>0.69</v>
      </c>
      <c r="O250" s="44">
        <v>0.69</v>
      </c>
      <c r="P250" s="44">
        <v>0.69</v>
      </c>
      <c r="Q250" s="44">
        <v>0.69</v>
      </c>
      <c r="R250" s="44">
        <v>0.69</v>
      </c>
      <c r="S250" s="44">
        <v>0.69</v>
      </c>
      <c r="T250" s="44">
        <v>0.69</v>
      </c>
      <c r="U250" s="44">
        <v>0.69</v>
      </c>
      <c r="V250" s="44">
        <v>0.69</v>
      </c>
      <c r="W250" s="44">
        <v>0.69</v>
      </c>
      <c r="X250" s="44">
        <v>0.69</v>
      </c>
      <c r="Y250" s="44">
        <v>0.69</v>
      </c>
      <c r="Z250" s="44">
        <v>0.69</v>
      </c>
      <c r="AA250" s="44">
        <v>0.69</v>
      </c>
      <c r="AB250" s="44">
        <v>0.69</v>
      </c>
      <c r="AC250" s="44">
        <v>0.69</v>
      </c>
      <c r="AD250" s="44">
        <v>0.69</v>
      </c>
      <c r="AE250" s="44">
        <v>0.69</v>
      </c>
      <c r="AF250" s="44">
        <v>0.69</v>
      </c>
      <c r="AG250" s="44">
        <v>0.69</v>
      </c>
      <c r="AH250" s="44">
        <v>0.69</v>
      </c>
      <c r="AI250" s="44">
        <v>0.69</v>
      </c>
      <c r="AJ250" s="44">
        <v>0.69</v>
      </c>
      <c r="AK250" s="44">
        <v>0.69</v>
      </c>
      <c r="AL250" s="44">
        <v>0.69</v>
      </c>
      <c r="AM250" s="45">
        <v>0.69</v>
      </c>
    </row>
    <row r="251" spans="7:39">
      <c r="G251" s="48" t="s">
        <v>156</v>
      </c>
      <c r="H251" s="44">
        <v>0.19</v>
      </c>
      <c r="I251" s="44">
        <v>0.19</v>
      </c>
      <c r="J251" s="44">
        <v>0.19</v>
      </c>
      <c r="K251" s="44">
        <v>0.19</v>
      </c>
      <c r="L251" s="44">
        <v>0.19</v>
      </c>
      <c r="M251" s="44">
        <v>0.19</v>
      </c>
      <c r="N251" s="44">
        <v>0.19</v>
      </c>
      <c r="O251" s="44">
        <v>0.19</v>
      </c>
      <c r="P251" s="44">
        <v>0.19</v>
      </c>
      <c r="Q251" s="44">
        <v>0.19</v>
      </c>
      <c r="R251" s="44">
        <v>0.19</v>
      </c>
      <c r="S251" s="44">
        <v>0.19</v>
      </c>
      <c r="T251" s="44">
        <v>0.19</v>
      </c>
      <c r="U251" s="44">
        <v>0.19</v>
      </c>
      <c r="V251" s="44">
        <v>0.19</v>
      </c>
      <c r="W251" s="44">
        <v>0.19</v>
      </c>
      <c r="X251" s="44">
        <v>0.19</v>
      </c>
      <c r="Y251" s="44">
        <v>0.19</v>
      </c>
      <c r="Z251" s="44">
        <v>0.19</v>
      </c>
      <c r="AA251" s="44">
        <v>0.19</v>
      </c>
      <c r="AB251" s="44">
        <v>0.19</v>
      </c>
      <c r="AC251" s="44">
        <v>0.19</v>
      </c>
      <c r="AD251" s="44">
        <v>0.19</v>
      </c>
      <c r="AE251" s="44">
        <v>0.19</v>
      </c>
      <c r="AF251" s="44">
        <v>0.19</v>
      </c>
      <c r="AG251" s="44">
        <v>0.19</v>
      </c>
      <c r="AH251" s="44">
        <v>0.19</v>
      </c>
      <c r="AI251" s="44">
        <v>0.19</v>
      </c>
      <c r="AJ251" s="44">
        <v>0.19</v>
      </c>
      <c r="AK251" s="44">
        <v>0.19</v>
      </c>
      <c r="AL251" s="44">
        <v>0.19</v>
      </c>
      <c r="AM251" s="45">
        <v>0.19</v>
      </c>
    </row>
    <row r="252" spans="7:39">
      <c r="G252" s="48" t="s">
        <v>157</v>
      </c>
      <c r="H252" s="44">
        <v>0.71499999999999997</v>
      </c>
      <c r="I252" s="44">
        <v>0.71499999999999997</v>
      </c>
      <c r="J252" s="44">
        <v>0.71499999999999997</v>
      </c>
      <c r="K252" s="44">
        <v>0.71499999999999997</v>
      </c>
      <c r="L252" s="44">
        <v>0.71499999999999997</v>
      </c>
      <c r="M252" s="44">
        <v>0.71499999999999997</v>
      </c>
      <c r="N252" s="44">
        <v>0.71499999999999997</v>
      </c>
      <c r="O252" s="44">
        <v>0.71499999999999997</v>
      </c>
      <c r="P252" s="44">
        <v>0.71499999999999997</v>
      </c>
      <c r="Q252" s="44">
        <v>0.71499999999999997</v>
      </c>
      <c r="R252" s="44">
        <v>0.71499999999999997</v>
      </c>
      <c r="S252" s="44">
        <v>0.71499999999999997</v>
      </c>
      <c r="T252" s="44">
        <v>0.71499999999999997</v>
      </c>
      <c r="U252" s="44">
        <v>0.71499999999999997</v>
      </c>
      <c r="V252" s="44">
        <v>0.71499999999999997</v>
      </c>
      <c r="W252" s="44">
        <v>0.71499999999999997</v>
      </c>
      <c r="X252" s="44">
        <v>0.71499999999999997</v>
      </c>
      <c r="Y252" s="44">
        <v>0.71499999999999997</v>
      </c>
      <c r="Z252" s="44">
        <v>0.71499999999999997</v>
      </c>
      <c r="AA252" s="44">
        <v>0.71499999999999997</v>
      </c>
      <c r="AB252" s="44">
        <v>0.71499999999999997</v>
      </c>
      <c r="AC252" s="44">
        <v>0.71499999999999997</v>
      </c>
      <c r="AD252" s="44">
        <v>0.71499999999999997</v>
      </c>
      <c r="AE252" s="44">
        <v>0.71499999999999997</v>
      </c>
      <c r="AF252" s="44">
        <v>0.71499999999999997</v>
      </c>
      <c r="AG252" s="44">
        <v>0.71499999999999997</v>
      </c>
      <c r="AH252" s="44">
        <v>0.71499999999999997</v>
      </c>
      <c r="AI252" s="44">
        <v>0.71499999999999997</v>
      </c>
      <c r="AJ252" s="44">
        <v>0.71499999999999997</v>
      </c>
      <c r="AK252" s="44">
        <v>0.71499999999999997</v>
      </c>
      <c r="AL252" s="44">
        <v>0.71499999999999997</v>
      </c>
      <c r="AM252" s="45">
        <v>0.71499999999999997</v>
      </c>
    </row>
    <row r="253" spans="7:39">
      <c r="G253" s="48" t="s">
        <v>158</v>
      </c>
      <c r="H253" s="44">
        <v>0.71499999999999997</v>
      </c>
      <c r="I253" s="44">
        <v>0.71499999999999997</v>
      </c>
      <c r="J253" s="44">
        <v>0.71499999999999997</v>
      </c>
      <c r="K253" s="44">
        <v>0.71499999999999997</v>
      </c>
      <c r="L253" s="44">
        <v>0.71499999999999997</v>
      </c>
      <c r="M253" s="44">
        <v>0.71499999999999997</v>
      </c>
      <c r="N253" s="44">
        <v>0.71499999999999997</v>
      </c>
      <c r="O253" s="44">
        <v>0.71499999999999997</v>
      </c>
      <c r="P253" s="44">
        <v>0.71499999999999997</v>
      </c>
      <c r="Q253" s="44">
        <v>0.71499999999999997</v>
      </c>
      <c r="R253" s="44">
        <v>0.71499999999999997</v>
      </c>
      <c r="S253" s="44">
        <v>0.71499999999999997</v>
      </c>
      <c r="T253" s="44">
        <v>0.71499999999999997</v>
      </c>
      <c r="U253" s="44">
        <v>0.71499999999999997</v>
      </c>
      <c r="V253" s="44">
        <v>0.71499999999999997</v>
      </c>
      <c r="W253" s="44">
        <v>0.71499999999999997</v>
      </c>
      <c r="X253" s="44">
        <v>0.71499999999999997</v>
      </c>
      <c r="Y253" s="44">
        <v>0.71499999999999997</v>
      </c>
      <c r="Z253" s="44">
        <v>0.71499999999999997</v>
      </c>
      <c r="AA253" s="44">
        <v>0.71499999999999997</v>
      </c>
      <c r="AB253" s="44">
        <v>0.71499999999999997</v>
      </c>
      <c r="AC253" s="44">
        <v>0.71499999999999997</v>
      </c>
      <c r="AD253" s="44">
        <v>0.71499999999999997</v>
      </c>
      <c r="AE253" s="44">
        <v>0.71499999999999997</v>
      </c>
      <c r="AF253" s="44">
        <v>0.71499999999999997</v>
      </c>
      <c r="AG253" s="44">
        <v>0.71499999999999997</v>
      </c>
      <c r="AH253" s="44">
        <v>0.71499999999999997</v>
      </c>
      <c r="AI253" s="44">
        <v>0.71499999999999997</v>
      </c>
      <c r="AJ253" s="44">
        <v>0.71499999999999997</v>
      </c>
      <c r="AK253" s="44">
        <v>0.71499999999999997</v>
      </c>
      <c r="AL253" s="44">
        <v>0.71499999999999997</v>
      </c>
      <c r="AM253" s="45">
        <v>0.71499999999999997</v>
      </c>
    </row>
    <row r="254" spans="7:39">
      <c r="G254" s="48" t="s">
        <v>159</v>
      </c>
      <c r="H254" s="44">
        <v>0.21</v>
      </c>
      <c r="I254" s="44">
        <v>0.21</v>
      </c>
      <c r="J254" s="44">
        <v>0.21</v>
      </c>
      <c r="K254" s="44">
        <v>0.21</v>
      </c>
      <c r="L254" s="44">
        <v>0.21</v>
      </c>
      <c r="M254" s="44">
        <v>0.21</v>
      </c>
      <c r="N254" s="44">
        <v>0.21</v>
      </c>
      <c r="O254" s="44">
        <v>0.21</v>
      </c>
      <c r="P254" s="44">
        <v>0.21</v>
      </c>
      <c r="Q254" s="44">
        <v>0.21</v>
      </c>
      <c r="R254" s="44">
        <v>0.21</v>
      </c>
      <c r="S254" s="44">
        <v>0.21</v>
      </c>
      <c r="T254" s="44">
        <v>0.21</v>
      </c>
      <c r="U254" s="44">
        <v>0.21</v>
      </c>
      <c r="V254" s="44">
        <v>0.21</v>
      </c>
      <c r="W254" s="44">
        <v>0.21</v>
      </c>
      <c r="X254" s="44">
        <v>0.21</v>
      </c>
      <c r="Y254" s="44">
        <v>0.21</v>
      </c>
      <c r="Z254" s="44">
        <v>0.21</v>
      </c>
      <c r="AA254" s="44">
        <v>0.21</v>
      </c>
      <c r="AB254" s="44">
        <v>0.21</v>
      </c>
      <c r="AC254" s="44">
        <v>0.21</v>
      </c>
      <c r="AD254" s="44">
        <v>0.21</v>
      </c>
      <c r="AE254" s="44">
        <v>0.21</v>
      </c>
      <c r="AF254" s="44">
        <v>0.21</v>
      </c>
      <c r="AG254" s="44">
        <v>0.21</v>
      </c>
      <c r="AH254" s="44">
        <v>0.21</v>
      </c>
      <c r="AI254" s="44">
        <v>0.21</v>
      </c>
      <c r="AJ254" s="44">
        <v>0.21</v>
      </c>
      <c r="AK254" s="44">
        <v>0.21</v>
      </c>
      <c r="AL254" s="44">
        <v>0.21</v>
      </c>
      <c r="AM254" s="45">
        <v>0.21</v>
      </c>
    </row>
    <row r="255" spans="7:39">
      <c r="G255" s="48" t="s">
        <v>160</v>
      </c>
      <c r="H255" s="44">
        <v>0.52</v>
      </c>
      <c r="I255" s="44">
        <v>0.52</v>
      </c>
      <c r="J255" s="44">
        <v>0.52</v>
      </c>
      <c r="K255" s="44">
        <v>0.52</v>
      </c>
      <c r="L255" s="44">
        <v>0.52</v>
      </c>
      <c r="M255" s="44">
        <v>0.52</v>
      </c>
      <c r="N255" s="44">
        <v>0.52</v>
      </c>
      <c r="O255" s="44">
        <v>0.52</v>
      </c>
      <c r="P255" s="44">
        <v>0.52</v>
      </c>
      <c r="Q255" s="44">
        <v>0.52</v>
      </c>
      <c r="R255" s="44">
        <v>0.52</v>
      </c>
      <c r="S255" s="44">
        <v>0.52</v>
      </c>
      <c r="T255" s="44">
        <v>0.52</v>
      </c>
      <c r="U255" s="44">
        <v>0.52</v>
      </c>
      <c r="V255" s="44">
        <v>0.52</v>
      </c>
      <c r="W255" s="44">
        <v>0.52</v>
      </c>
      <c r="X255" s="44">
        <v>0.52</v>
      </c>
      <c r="Y255" s="44">
        <v>0.52</v>
      </c>
      <c r="Z255" s="44">
        <v>0.52</v>
      </c>
      <c r="AA255" s="44">
        <v>0.52</v>
      </c>
      <c r="AB255" s="44">
        <v>0.52</v>
      </c>
      <c r="AC255" s="44">
        <v>0.52</v>
      </c>
      <c r="AD255" s="44">
        <v>0.52</v>
      </c>
      <c r="AE255" s="44">
        <v>0.52</v>
      </c>
      <c r="AF255" s="44">
        <v>0.52</v>
      </c>
      <c r="AG255" s="44">
        <v>0.52</v>
      </c>
      <c r="AH255" s="44">
        <v>0.52</v>
      </c>
      <c r="AI255" s="44">
        <v>0.52</v>
      </c>
      <c r="AJ255" s="44">
        <v>0.52</v>
      </c>
      <c r="AK255" s="44">
        <v>0.52</v>
      </c>
      <c r="AL255" s="44">
        <v>0.52</v>
      </c>
      <c r="AM255" s="45">
        <v>0.52</v>
      </c>
    </row>
    <row r="256" spans="7:39">
      <c r="G256" s="48" t="s">
        <v>161</v>
      </c>
      <c r="H256" s="44">
        <v>0.29499999999999998</v>
      </c>
      <c r="I256" s="44">
        <v>0.29863635999999999</v>
      </c>
      <c r="J256" s="44">
        <v>0.30227272999999999</v>
      </c>
      <c r="K256" s="44">
        <v>0.30590908999999999</v>
      </c>
      <c r="L256" s="44">
        <v>0.30954545</v>
      </c>
      <c r="M256" s="44">
        <v>0.31318182</v>
      </c>
      <c r="N256" s="44">
        <v>0.31681818</v>
      </c>
      <c r="O256" s="44">
        <v>0.32045454999999995</v>
      </c>
      <c r="P256" s="44">
        <v>0.32409090999999995</v>
      </c>
      <c r="Q256" s="44">
        <v>0.32772727000000001</v>
      </c>
      <c r="R256" s="44">
        <v>0.33136364000000001</v>
      </c>
      <c r="S256" s="44">
        <v>0.33500000000000002</v>
      </c>
      <c r="T256" s="44">
        <v>0.33700000000000002</v>
      </c>
      <c r="U256" s="44">
        <v>0.33899999999999997</v>
      </c>
      <c r="V256" s="44">
        <v>0.34100000000000003</v>
      </c>
      <c r="W256" s="44">
        <v>0.34299999999999997</v>
      </c>
      <c r="X256" s="44">
        <v>0.34499999999999997</v>
      </c>
      <c r="Y256" s="44">
        <v>0.34700000000000003</v>
      </c>
      <c r="Z256" s="44">
        <v>0.34899999999999998</v>
      </c>
      <c r="AA256" s="44">
        <v>0.35100000000000003</v>
      </c>
      <c r="AB256" s="44">
        <v>0.35299999999999998</v>
      </c>
      <c r="AC256" s="44">
        <v>0.35499999999999998</v>
      </c>
      <c r="AD256" s="44">
        <v>0.35700000000000004</v>
      </c>
      <c r="AE256" s="44">
        <v>0.35899999999999999</v>
      </c>
      <c r="AF256" s="44">
        <v>0.36099999999999999</v>
      </c>
      <c r="AG256" s="44">
        <v>0.36299999999999999</v>
      </c>
      <c r="AH256" s="44">
        <v>0.36499999999999999</v>
      </c>
      <c r="AI256" s="44">
        <v>0.36700000000000005</v>
      </c>
      <c r="AJ256" s="44">
        <v>0.36899999999999999</v>
      </c>
      <c r="AK256" s="44">
        <v>0.371</v>
      </c>
      <c r="AL256" s="44">
        <v>0.373</v>
      </c>
      <c r="AM256" s="45">
        <v>0.375</v>
      </c>
    </row>
    <row r="257" spans="7:39">
      <c r="G257" s="48" t="s">
        <v>162</v>
      </c>
      <c r="H257" s="44">
        <v>0.41</v>
      </c>
      <c r="I257" s="44">
        <v>0.41136364000000003</v>
      </c>
      <c r="J257" s="44">
        <v>0.41272727000000003</v>
      </c>
      <c r="K257" s="44">
        <v>0.41409090999999998</v>
      </c>
      <c r="L257" s="44">
        <v>0.41545454999999998</v>
      </c>
      <c r="M257" s="44">
        <v>0.41681817999999998</v>
      </c>
      <c r="N257" s="44">
        <v>0.41818181999999998</v>
      </c>
      <c r="O257" s="44">
        <v>0.41954545000000004</v>
      </c>
      <c r="P257" s="44">
        <v>0.42090909000000004</v>
      </c>
      <c r="Q257" s="44">
        <v>0.42227272999999999</v>
      </c>
      <c r="R257" s="44">
        <v>0.42363635999999999</v>
      </c>
      <c r="S257" s="44">
        <v>0.42499999999999999</v>
      </c>
      <c r="T257" s="44">
        <v>0.42575000000000002</v>
      </c>
      <c r="U257" s="44">
        <v>0.42649999999999999</v>
      </c>
      <c r="V257" s="44">
        <v>0.42725000000000002</v>
      </c>
      <c r="W257" s="44">
        <v>0.42799999999999999</v>
      </c>
      <c r="X257" s="44">
        <v>0.42875000000000002</v>
      </c>
      <c r="Y257" s="44">
        <v>0.42950000000000005</v>
      </c>
      <c r="Z257" s="44">
        <v>0.43024999999999997</v>
      </c>
      <c r="AA257" s="44">
        <v>0.43099999999999999</v>
      </c>
      <c r="AB257" s="44">
        <v>0.43174999999999997</v>
      </c>
      <c r="AC257" s="44">
        <v>0.4325</v>
      </c>
      <c r="AD257" s="44">
        <v>0.43325000000000002</v>
      </c>
      <c r="AE257" s="44">
        <v>0.434</v>
      </c>
      <c r="AF257" s="44">
        <v>0.43475000000000003</v>
      </c>
      <c r="AG257" s="44">
        <v>0.4355</v>
      </c>
      <c r="AH257" s="44">
        <v>0.43625000000000003</v>
      </c>
      <c r="AI257" s="44">
        <v>0.43700000000000006</v>
      </c>
      <c r="AJ257" s="44">
        <v>0.43774999999999997</v>
      </c>
      <c r="AK257" s="44">
        <v>0.4385</v>
      </c>
      <c r="AL257" s="44">
        <v>0.43924999999999997</v>
      </c>
      <c r="AM257" s="45">
        <v>0.44</v>
      </c>
    </row>
    <row r="258" spans="7:39">
      <c r="G258" s="48" t="s">
        <v>8</v>
      </c>
      <c r="H258" s="44">
        <v>0.92</v>
      </c>
      <c r="I258" s="44">
        <v>0.92</v>
      </c>
      <c r="J258" s="44">
        <v>0.92</v>
      </c>
      <c r="K258" s="44">
        <v>0.92</v>
      </c>
      <c r="L258" s="44">
        <v>0.92</v>
      </c>
      <c r="M258" s="44">
        <v>0.92</v>
      </c>
      <c r="N258" s="44">
        <v>0.92</v>
      </c>
      <c r="O258" s="44">
        <v>0.92</v>
      </c>
      <c r="P258" s="44">
        <v>0.92</v>
      </c>
      <c r="Q258" s="44">
        <v>0.92</v>
      </c>
      <c r="R258" s="44">
        <v>0.92</v>
      </c>
      <c r="S258" s="44">
        <v>0.92</v>
      </c>
      <c r="T258" s="44">
        <v>0.92</v>
      </c>
      <c r="U258" s="44">
        <v>0.92</v>
      </c>
      <c r="V258" s="44">
        <v>0.92</v>
      </c>
      <c r="W258" s="44">
        <v>0.92</v>
      </c>
      <c r="X258" s="44">
        <v>0.92</v>
      </c>
      <c r="Y258" s="44">
        <v>0.92</v>
      </c>
      <c r="Z258" s="44">
        <v>0.92</v>
      </c>
      <c r="AA258" s="44">
        <v>0.92</v>
      </c>
      <c r="AB258" s="44">
        <v>0.92</v>
      </c>
      <c r="AC258" s="44">
        <v>0.92</v>
      </c>
      <c r="AD258" s="44">
        <v>0.92</v>
      </c>
      <c r="AE258" s="44">
        <v>0.92</v>
      </c>
      <c r="AF258" s="44">
        <v>0.92</v>
      </c>
      <c r="AG258" s="44">
        <v>0.92</v>
      </c>
      <c r="AH258" s="44">
        <v>0.92</v>
      </c>
      <c r="AI258" s="44">
        <v>0.92</v>
      </c>
      <c r="AJ258" s="44">
        <v>0.92</v>
      </c>
      <c r="AK258" s="44">
        <v>0.92</v>
      </c>
      <c r="AL258" s="44">
        <v>0.92</v>
      </c>
      <c r="AM258" s="45">
        <v>0.92</v>
      </c>
    </row>
    <row r="259" spans="7:39">
      <c r="G259" s="48" t="s">
        <v>21</v>
      </c>
      <c r="H259" s="44">
        <v>0.85</v>
      </c>
      <c r="I259" s="44">
        <v>0.85</v>
      </c>
      <c r="J259" s="44">
        <v>0.85</v>
      </c>
      <c r="K259" s="44">
        <v>0.85</v>
      </c>
      <c r="L259" s="44">
        <v>0.85</v>
      </c>
      <c r="M259" s="44">
        <v>0.85</v>
      </c>
      <c r="N259" s="44">
        <v>0.85</v>
      </c>
      <c r="O259" s="44">
        <v>0.85</v>
      </c>
      <c r="P259" s="44">
        <v>0.85</v>
      </c>
      <c r="Q259" s="44">
        <v>0.85</v>
      </c>
      <c r="R259" s="44">
        <v>0.85</v>
      </c>
      <c r="S259" s="44">
        <v>0.85</v>
      </c>
      <c r="T259" s="44">
        <v>0.85</v>
      </c>
      <c r="U259" s="44">
        <v>0.85</v>
      </c>
      <c r="V259" s="44">
        <v>0.85</v>
      </c>
      <c r="W259" s="44">
        <v>0.85</v>
      </c>
      <c r="X259" s="44">
        <v>0.85</v>
      </c>
      <c r="Y259" s="44">
        <v>0.85</v>
      </c>
      <c r="Z259" s="44">
        <v>0.85</v>
      </c>
      <c r="AA259" s="44">
        <v>0.85</v>
      </c>
      <c r="AB259" s="44">
        <v>0.85</v>
      </c>
      <c r="AC259" s="44">
        <v>0.85</v>
      </c>
      <c r="AD259" s="44">
        <v>0.85</v>
      </c>
      <c r="AE259" s="44">
        <v>0.85</v>
      </c>
      <c r="AF259" s="44">
        <v>0.85</v>
      </c>
      <c r="AG259" s="44">
        <v>0.85</v>
      </c>
      <c r="AH259" s="44">
        <v>0.85</v>
      </c>
      <c r="AI259" s="44">
        <v>0.85</v>
      </c>
      <c r="AJ259" s="44">
        <v>0.85</v>
      </c>
      <c r="AK259" s="44">
        <v>0.85</v>
      </c>
      <c r="AL259" s="44">
        <v>0.85</v>
      </c>
      <c r="AM259" s="45">
        <v>0.85</v>
      </c>
    </row>
    <row r="260" spans="7:39">
      <c r="G260" s="48" t="s">
        <v>30</v>
      </c>
      <c r="H260" s="44">
        <v>0.56000000000000005</v>
      </c>
      <c r="I260" s="44">
        <v>0.56000000000000005</v>
      </c>
      <c r="J260" s="44">
        <v>0.56000000000000005</v>
      </c>
      <c r="K260" s="44">
        <v>0.56000000000000005</v>
      </c>
      <c r="L260" s="44">
        <v>0.56000000000000005</v>
      </c>
      <c r="M260" s="44">
        <v>0.56000000000000005</v>
      </c>
      <c r="N260" s="44">
        <v>0.56000000000000005</v>
      </c>
      <c r="O260" s="44">
        <v>0.56000000000000005</v>
      </c>
      <c r="P260" s="44">
        <v>0.56000000000000005</v>
      </c>
      <c r="Q260" s="44">
        <v>0.56000000000000005</v>
      </c>
      <c r="R260" s="44">
        <v>0.56000000000000005</v>
      </c>
      <c r="S260" s="44">
        <v>0.56000000000000005</v>
      </c>
      <c r="T260" s="44">
        <v>0.56000000000000005</v>
      </c>
      <c r="U260" s="44">
        <v>0.56000000000000005</v>
      </c>
      <c r="V260" s="44">
        <v>0.56000000000000005</v>
      </c>
      <c r="W260" s="44">
        <v>0.56000000000000005</v>
      </c>
      <c r="X260" s="44">
        <v>0.56000000000000005</v>
      </c>
      <c r="Y260" s="44">
        <v>0.56000000000000005</v>
      </c>
      <c r="Z260" s="44">
        <v>0.56000000000000005</v>
      </c>
      <c r="AA260" s="44">
        <v>0.56000000000000005</v>
      </c>
      <c r="AB260" s="44">
        <v>0.56000000000000005</v>
      </c>
      <c r="AC260" s="44">
        <v>0.56000000000000005</v>
      </c>
      <c r="AD260" s="44">
        <v>0.56000000000000005</v>
      </c>
      <c r="AE260" s="44">
        <v>0.56000000000000005</v>
      </c>
      <c r="AF260" s="44">
        <v>0.56000000000000005</v>
      </c>
      <c r="AG260" s="44">
        <v>0.56000000000000005</v>
      </c>
      <c r="AH260" s="44">
        <v>0.56000000000000005</v>
      </c>
      <c r="AI260" s="44">
        <v>0.56000000000000005</v>
      </c>
      <c r="AJ260" s="44">
        <v>0.56000000000000005</v>
      </c>
      <c r="AK260" s="44">
        <v>0.56000000000000005</v>
      </c>
      <c r="AL260" s="44">
        <v>0.56000000000000005</v>
      </c>
      <c r="AM260" s="45">
        <v>0.56000000000000005</v>
      </c>
    </row>
    <row r="261" spans="7:39" ht="18" thickBot="1">
      <c r="G261" s="49" t="s">
        <v>150</v>
      </c>
      <c r="H261" s="46">
        <v>0.63</v>
      </c>
      <c r="I261" s="46">
        <v>0.63</v>
      </c>
      <c r="J261" s="46">
        <v>0.63</v>
      </c>
      <c r="K261" s="46">
        <v>0.63</v>
      </c>
      <c r="L261" s="46">
        <v>0.63</v>
      </c>
      <c r="M261" s="46">
        <v>0.63</v>
      </c>
      <c r="N261" s="46">
        <v>0.63</v>
      </c>
      <c r="O261" s="46">
        <v>0.63</v>
      </c>
      <c r="P261" s="46">
        <v>0.63</v>
      </c>
      <c r="Q261" s="46">
        <v>0.63</v>
      </c>
      <c r="R261" s="46">
        <v>0.63</v>
      </c>
      <c r="S261" s="46">
        <v>0.63</v>
      </c>
      <c r="T261" s="46">
        <v>0.63</v>
      </c>
      <c r="U261" s="46">
        <v>0.63</v>
      </c>
      <c r="V261" s="46">
        <v>0.63</v>
      </c>
      <c r="W261" s="46">
        <v>0.63</v>
      </c>
      <c r="X261" s="46">
        <v>0.63</v>
      </c>
      <c r="Y261" s="46">
        <v>0.63</v>
      </c>
      <c r="Z261" s="46">
        <v>0.63</v>
      </c>
      <c r="AA261" s="46">
        <v>0.63</v>
      </c>
      <c r="AB261" s="46">
        <v>0.63</v>
      </c>
      <c r="AC261" s="46">
        <v>0.63</v>
      </c>
      <c r="AD261" s="46">
        <v>0.63</v>
      </c>
      <c r="AE261" s="46">
        <v>0.63</v>
      </c>
      <c r="AF261" s="46">
        <v>0.63</v>
      </c>
      <c r="AG261" s="46">
        <v>0.63</v>
      </c>
      <c r="AH261" s="46">
        <v>0.63</v>
      </c>
      <c r="AI261" s="46">
        <v>0.63</v>
      </c>
      <c r="AJ261" s="46">
        <v>0.63</v>
      </c>
      <c r="AK261" s="46">
        <v>0.63</v>
      </c>
      <c r="AL261" s="46">
        <v>0.63</v>
      </c>
      <c r="AM261" s="47">
        <v>0.63</v>
      </c>
    </row>
    <row r="262" spans="7:39" ht="18" thickBot="1"/>
    <row r="263" spans="7:39" ht="18" thickBot="1">
      <c r="G263" s="132" t="s">
        <v>145</v>
      </c>
      <c r="H263" s="133"/>
    </row>
    <row r="264" spans="7:39" ht="18" thickBot="1">
      <c r="G264" s="50" t="s">
        <v>131</v>
      </c>
      <c r="H264" s="51">
        <v>2019</v>
      </c>
      <c r="I264" s="52">
        <v>2020</v>
      </c>
      <c r="J264" s="52">
        <v>2021</v>
      </c>
      <c r="K264" s="52">
        <v>2022</v>
      </c>
      <c r="L264" s="52">
        <v>2023</v>
      </c>
      <c r="M264" s="52">
        <v>2024</v>
      </c>
      <c r="N264" s="52">
        <v>2025</v>
      </c>
      <c r="O264" s="52">
        <v>2026</v>
      </c>
      <c r="P264" s="52">
        <v>2027</v>
      </c>
      <c r="Q264" s="52">
        <v>2028</v>
      </c>
      <c r="R264" s="52">
        <v>2029</v>
      </c>
      <c r="S264" s="52">
        <v>2030</v>
      </c>
      <c r="T264" s="52">
        <v>2031</v>
      </c>
      <c r="U264" s="52">
        <v>2032</v>
      </c>
      <c r="V264" s="52">
        <v>2033</v>
      </c>
      <c r="W264" s="52">
        <v>2034</v>
      </c>
      <c r="X264" s="52">
        <v>2035</v>
      </c>
      <c r="Y264" s="52">
        <v>2036</v>
      </c>
      <c r="Z264" s="52">
        <v>2037</v>
      </c>
      <c r="AA264" s="52">
        <v>2038</v>
      </c>
      <c r="AB264" s="52">
        <v>2039</v>
      </c>
      <c r="AC264" s="52">
        <v>2040</v>
      </c>
      <c r="AD264" s="52">
        <v>2041</v>
      </c>
      <c r="AE264" s="52">
        <v>2042</v>
      </c>
      <c r="AF264" s="52">
        <v>2043</v>
      </c>
      <c r="AG264" s="52">
        <v>2044</v>
      </c>
      <c r="AH264" s="52">
        <v>2045</v>
      </c>
      <c r="AI264" s="52">
        <v>2046</v>
      </c>
      <c r="AJ264" s="52">
        <v>2047</v>
      </c>
      <c r="AK264" s="52">
        <v>2048</v>
      </c>
      <c r="AL264" s="52">
        <v>2049</v>
      </c>
      <c r="AM264" s="53">
        <v>2050</v>
      </c>
    </row>
    <row r="265" spans="7:39">
      <c r="G265" s="48" t="s">
        <v>3</v>
      </c>
      <c r="H265" s="65">
        <v>1060.2451189999999</v>
      </c>
      <c r="I265" s="66">
        <v>1027.9359999999999</v>
      </c>
      <c r="J265" s="66">
        <v>924.56489999999997</v>
      </c>
      <c r="K265" s="66">
        <v>819.26909999999998</v>
      </c>
      <c r="L265" s="66">
        <v>665.59010000000001</v>
      </c>
      <c r="M265" s="66">
        <v>509.80509999999998</v>
      </c>
      <c r="N265" s="66">
        <v>375.34825000000001</v>
      </c>
      <c r="O265" s="66">
        <v>308.0213</v>
      </c>
      <c r="P265" s="66">
        <v>261.60039999999998</v>
      </c>
      <c r="Q265" s="66">
        <v>235.17519999999999</v>
      </c>
      <c r="R265" s="66">
        <v>228.24</v>
      </c>
      <c r="S265" s="66">
        <v>191.2517</v>
      </c>
      <c r="T265" s="66">
        <v>157.66759999999999</v>
      </c>
      <c r="U265" s="66">
        <v>96.253219999999999</v>
      </c>
      <c r="V265" s="66">
        <v>96.253219999999999</v>
      </c>
      <c r="W265" s="66">
        <v>59.403449999999999</v>
      </c>
      <c r="X265" s="66">
        <v>59.403449999999999</v>
      </c>
      <c r="Y265" s="66">
        <v>59.403449999999999</v>
      </c>
      <c r="Z265" s="66">
        <v>44.617040000000003</v>
      </c>
      <c r="AA265" s="66">
        <v>44.617040000000003</v>
      </c>
      <c r="AB265" s="66">
        <v>44.617040000000003</v>
      </c>
      <c r="AC265" s="66">
        <v>44.617040000000003</v>
      </c>
      <c r="AD265" s="66">
        <v>29.158770000000001</v>
      </c>
      <c r="AE265" s="66">
        <v>29.158770000000001</v>
      </c>
      <c r="AF265" s="66">
        <v>21.994800000000001</v>
      </c>
      <c r="AG265" s="66">
        <v>21.994800000000001</v>
      </c>
      <c r="AH265" s="66">
        <v>21.994800000000001</v>
      </c>
      <c r="AI265" s="66">
        <v>21.994800000000001</v>
      </c>
      <c r="AJ265" s="66">
        <v>21.994800000000001</v>
      </c>
      <c r="AK265" s="66">
        <v>21.994800000000001</v>
      </c>
      <c r="AL265" s="66">
        <v>21.994800000000001</v>
      </c>
      <c r="AM265" s="67">
        <v>21.994800000000001</v>
      </c>
    </row>
    <row r="266" spans="7:39">
      <c r="G266" s="48" t="s">
        <v>143</v>
      </c>
      <c r="H266" s="68">
        <v>99.3</v>
      </c>
      <c r="I266" s="69">
        <v>99.3</v>
      </c>
      <c r="J266" s="69">
        <v>99.3</v>
      </c>
      <c r="K266" s="69">
        <v>99.3</v>
      </c>
      <c r="L266" s="69">
        <v>99.3</v>
      </c>
      <c r="M266" s="69">
        <v>99.3</v>
      </c>
      <c r="N266" s="69">
        <v>99.3</v>
      </c>
      <c r="O266" s="69">
        <v>99.3</v>
      </c>
      <c r="P266" s="69">
        <v>99.3</v>
      </c>
      <c r="Q266" s="69">
        <v>99.3</v>
      </c>
      <c r="R266" s="69">
        <v>99.3</v>
      </c>
      <c r="S266" s="69">
        <v>99.3</v>
      </c>
      <c r="T266" s="69">
        <v>99.3</v>
      </c>
      <c r="U266" s="69">
        <v>99.3</v>
      </c>
      <c r="V266" s="69">
        <v>99.3</v>
      </c>
      <c r="W266" s="69">
        <v>99.3</v>
      </c>
      <c r="X266" s="69">
        <v>99.3</v>
      </c>
      <c r="Y266" s="69">
        <v>99.3</v>
      </c>
      <c r="Z266" s="69">
        <v>99.3</v>
      </c>
      <c r="AA266" s="69">
        <v>99.3</v>
      </c>
      <c r="AB266" s="69">
        <v>99.3</v>
      </c>
      <c r="AC266" s="69">
        <v>99.3</v>
      </c>
      <c r="AD266" s="69">
        <v>99.3</v>
      </c>
      <c r="AE266" s="69">
        <v>99.3</v>
      </c>
      <c r="AF266" s="69">
        <v>99.3</v>
      </c>
      <c r="AG266" s="69">
        <v>99.3</v>
      </c>
      <c r="AH266" s="69">
        <v>99.3</v>
      </c>
      <c r="AI266" s="69">
        <v>99.3</v>
      </c>
      <c r="AJ266" s="69">
        <v>99.3</v>
      </c>
      <c r="AK266" s="69">
        <v>99.3</v>
      </c>
      <c r="AL266" s="69">
        <v>99.3</v>
      </c>
      <c r="AM266" s="70">
        <v>99.3</v>
      </c>
    </row>
    <row r="267" spans="7:39">
      <c r="G267" s="48" t="s">
        <v>156</v>
      </c>
      <c r="H267" s="68">
        <v>719.50343020000003</v>
      </c>
      <c r="I267" s="69">
        <v>708.90930000000003</v>
      </c>
      <c r="J267" s="69">
        <v>648.68020000000001</v>
      </c>
      <c r="K267" s="69">
        <v>634.10910000000001</v>
      </c>
      <c r="L267" s="69">
        <v>610.08839999999998</v>
      </c>
      <c r="M267" s="69">
        <v>587.06219999999996</v>
      </c>
      <c r="N267" s="69">
        <v>574.69173000000001</v>
      </c>
      <c r="O267" s="69">
        <v>539.995</v>
      </c>
      <c r="P267" s="69">
        <v>534.59659999999997</v>
      </c>
      <c r="Q267" s="69">
        <v>522.20899999999995</v>
      </c>
      <c r="R267" s="69">
        <v>500.98200000000003</v>
      </c>
      <c r="S267" s="69">
        <v>500.61619999999999</v>
      </c>
      <c r="T267" s="69">
        <v>496.6481</v>
      </c>
      <c r="U267" s="69">
        <v>496.6481</v>
      </c>
      <c r="V267" s="69">
        <v>495.15559999999999</v>
      </c>
      <c r="W267" s="69">
        <v>494.64760000000001</v>
      </c>
      <c r="X267" s="69">
        <v>494.0188</v>
      </c>
      <c r="Y267" s="69">
        <v>491.24090000000001</v>
      </c>
      <c r="Z267" s="69">
        <v>491.24090000000001</v>
      </c>
      <c r="AA267" s="69">
        <v>486.0838</v>
      </c>
      <c r="AB267" s="69">
        <v>486.0838</v>
      </c>
      <c r="AC267" s="69">
        <v>484.77170000000001</v>
      </c>
      <c r="AD267" s="69">
        <v>467.3954</v>
      </c>
      <c r="AE267" s="69">
        <v>464.4676</v>
      </c>
      <c r="AF267" s="69">
        <v>463.14659999999998</v>
      </c>
      <c r="AG267" s="69">
        <v>463.14659999999998</v>
      </c>
      <c r="AH267" s="69">
        <v>461.19929999999999</v>
      </c>
      <c r="AI267" s="69">
        <v>459.745</v>
      </c>
      <c r="AJ267" s="69">
        <v>459.745</v>
      </c>
      <c r="AK267" s="69">
        <v>459.745</v>
      </c>
      <c r="AL267" s="69">
        <v>459.745</v>
      </c>
      <c r="AM267" s="70">
        <v>459.745</v>
      </c>
    </row>
    <row r="268" spans="7:39">
      <c r="G268" s="48" t="s">
        <v>157</v>
      </c>
      <c r="H268" s="68">
        <v>721.99175200000002</v>
      </c>
      <c r="I268" s="69">
        <v>712.31979999999999</v>
      </c>
      <c r="J268" s="69">
        <v>656.54909999999995</v>
      </c>
      <c r="K268" s="69">
        <v>623.08000000000004</v>
      </c>
      <c r="L268" s="69">
        <v>599.60239999999999</v>
      </c>
      <c r="M268" s="69">
        <v>570.64610000000005</v>
      </c>
      <c r="N268" s="69">
        <v>552.72992999999997</v>
      </c>
      <c r="O268" s="69">
        <v>528.32809999999995</v>
      </c>
      <c r="P268" s="69">
        <v>519.85590000000002</v>
      </c>
      <c r="Q268" s="69">
        <v>514.71090000000004</v>
      </c>
      <c r="R268" s="69">
        <v>504.27429999999998</v>
      </c>
      <c r="S268" s="69">
        <v>501.40370000000001</v>
      </c>
      <c r="T268" s="69">
        <v>497.26659999999998</v>
      </c>
      <c r="U268" s="69">
        <v>490.78859999999997</v>
      </c>
      <c r="V268" s="69">
        <v>489.23259999999999</v>
      </c>
      <c r="W268" s="69">
        <v>484.03750000000002</v>
      </c>
      <c r="X268" s="69">
        <v>467.29500000000002</v>
      </c>
      <c r="Y268" s="69">
        <v>462.8646</v>
      </c>
      <c r="Z268" s="69">
        <v>462.8646</v>
      </c>
      <c r="AA268" s="69">
        <v>447.10899999999998</v>
      </c>
      <c r="AB268" s="69">
        <v>443.98430000000002</v>
      </c>
      <c r="AC268" s="69">
        <v>443.98430000000002</v>
      </c>
      <c r="AD268" s="69">
        <v>442.57440000000003</v>
      </c>
      <c r="AE268" s="69">
        <v>433.67660000000001</v>
      </c>
      <c r="AF268" s="69">
        <v>411.7276</v>
      </c>
      <c r="AG268" s="69">
        <v>411.7276</v>
      </c>
      <c r="AH268" s="69">
        <v>406.9135</v>
      </c>
      <c r="AI268" s="69">
        <v>401.05790000000002</v>
      </c>
      <c r="AJ268" s="69">
        <v>392.35829999999999</v>
      </c>
      <c r="AK268" s="69">
        <v>392.35829999999999</v>
      </c>
      <c r="AL268" s="69">
        <v>392.35829999999999</v>
      </c>
      <c r="AM268" s="70">
        <v>392.31760000000003</v>
      </c>
    </row>
    <row r="269" spans="7:39">
      <c r="G269" s="48" t="s">
        <v>158</v>
      </c>
      <c r="H269" s="68">
        <v>212.20500000000001</v>
      </c>
      <c r="I269" s="69">
        <v>268.35489999999999</v>
      </c>
      <c r="J269" s="69">
        <v>480.55990000000003</v>
      </c>
      <c r="K269" s="69">
        <v>623.9873</v>
      </c>
      <c r="L269" s="69">
        <v>775.16970000000003</v>
      </c>
      <c r="M269" s="69">
        <v>855.65509999999995</v>
      </c>
      <c r="N269" s="69">
        <v>895.73807999999997</v>
      </c>
      <c r="O269" s="69">
        <v>1069.2529999999999</v>
      </c>
      <c r="P269" s="69">
        <v>1161.5709999999999</v>
      </c>
      <c r="Q269" s="69">
        <v>1236.7429999999999</v>
      </c>
      <c r="R269" s="69">
        <v>1306.7139999999999</v>
      </c>
      <c r="S269" s="69">
        <v>1376.587</v>
      </c>
      <c r="T269" s="69">
        <v>1447.173</v>
      </c>
      <c r="U269" s="69">
        <v>1561.432</v>
      </c>
      <c r="V269" s="69">
        <v>1591.932</v>
      </c>
      <c r="W269" s="69">
        <v>1661.2449999999999</v>
      </c>
      <c r="X269" s="69">
        <v>1704.7</v>
      </c>
      <c r="Y269" s="69">
        <v>1737.337</v>
      </c>
      <c r="Z269" s="69">
        <v>1776.912</v>
      </c>
      <c r="AA269" s="69">
        <v>1821.992</v>
      </c>
      <c r="AB269" s="69">
        <v>1848.68</v>
      </c>
      <c r="AC269" s="69">
        <v>1872.9680000000001</v>
      </c>
      <c r="AD269" s="69">
        <v>1929.616</v>
      </c>
      <c r="AE269" s="69">
        <v>1963.289</v>
      </c>
      <c r="AF269" s="69">
        <v>2015.03</v>
      </c>
      <c r="AG269" s="69">
        <v>2035.81</v>
      </c>
      <c r="AH269" s="69">
        <v>2062.8420000000001</v>
      </c>
      <c r="AI269" s="69">
        <v>2089.924</v>
      </c>
      <c r="AJ269" s="69">
        <v>2118.4580000000001</v>
      </c>
      <c r="AK269" s="69">
        <v>2137.277</v>
      </c>
      <c r="AL269" s="69">
        <v>2155.6379999999999</v>
      </c>
      <c r="AM269" s="70">
        <v>2173.596</v>
      </c>
    </row>
    <row r="270" spans="7:39">
      <c r="G270" s="48" t="s">
        <v>159</v>
      </c>
      <c r="H270" s="68">
        <v>77.206172600000002</v>
      </c>
      <c r="I270" s="69">
        <v>96.159260000000003</v>
      </c>
      <c r="J270" s="69">
        <v>118.9038</v>
      </c>
      <c r="K270" s="69">
        <v>148.43180000000001</v>
      </c>
      <c r="L270" s="69">
        <v>189.81620000000001</v>
      </c>
      <c r="M270" s="69">
        <v>251.87950000000001</v>
      </c>
      <c r="N270" s="69">
        <v>351.22982999999999</v>
      </c>
      <c r="O270" s="69">
        <v>351.22559999999999</v>
      </c>
      <c r="P270" s="69">
        <v>351.22559999999999</v>
      </c>
      <c r="Q270" s="69">
        <v>351.22559999999999</v>
      </c>
      <c r="R270" s="69">
        <v>351.0668</v>
      </c>
      <c r="S270" s="69">
        <v>351.0668</v>
      </c>
      <c r="T270" s="69">
        <v>351.0668</v>
      </c>
      <c r="U270" s="69">
        <v>351.0668</v>
      </c>
      <c r="V270" s="69">
        <v>351.0668</v>
      </c>
      <c r="W270" s="69">
        <v>351.0668</v>
      </c>
      <c r="X270" s="69">
        <v>351.0668</v>
      </c>
      <c r="Y270" s="69">
        <v>351.0668</v>
      </c>
      <c r="Z270" s="69">
        <v>351.0668</v>
      </c>
      <c r="AA270" s="69">
        <v>351.0668</v>
      </c>
      <c r="AB270" s="69">
        <v>351.0668</v>
      </c>
      <c r="AC270" s="69">
        <v>351.0668</v>
      </c>
      <c r="AD270" s="69">
        <v>351.0668</v>
      </c>
      <c r="AE270" s="69">
        <v>351.0668</v>
      </c>
      <c r="AF270" s="69">
        <v>351.0668</v>
      </c>
      <c r="AG270" s="69">
        <v>351.0668</v>
      </c>
      <c r="AH270" s="69">
        <v>351.0668</v>
      </c>
      <c r="AI270" s="69">
        <v>351.0668</v>
      </c>
      <c r="AJ270" s="69">
        <v>350.97579999999999</v>
      </c>
      <c r="AK270" s="69">
        <v>350.97579999999999</v>
      </c>
      <c r="AL270" s="69">
        <v>350.97579999999999</v>
      </c>
      <c r="AM270" s="70">
        <v>350.97579999999999</v>
      </c>
    </row>
    <row r="271" spans="7:39">
      <c r="G271" s="48" t="s">
        <v>160</v>
      </c>
      <c r="H271" s="68">
        <v>3.7991725999999999</v>
      </c>
      <c r="I271" s="69">
        <v>3.797056</v>
      </c>
      <c r="J271" s="69">
        <v>3.7953619999999999</v>
      </c>
      <c r="K271" s="69">
        <v>3.753234</v>
      </c>
      <c r="L271" s="69">
        <v>3.7394729999999998</v>
      </c>
      <c r="M271" s="69">
        <v>3.7056010000000001</v>
      </c>
      <c r="N271" s="69">
        <v>3.7003086999999999</v>
      </c>
      <c r="O271" s="69">
        <v>3.696075</v>
      </c>
      <c r="P271" s="69">
        <v>3.696075</v>
      </c>
      <c r="Q271" s="69">
        <v>3.696075</v>
      </c>
      <c r="R271" s="69">
        <v>3.5373000000000001</v>
      </c>
      <c r="S271" s="69">
        <v>3.5373000000000001</v>
      </c>
      <c r="T271" s="69">
        <v>3.5373000000000001</v>
      </c>
      <c r="U271" s="69">
        <v>3.5373000000000001</v>
      </c>
      <c r="V271" s="69">
        <v>3.5373000000000001</v>
      </c>
      <c r="W271" s="69">
        <v>3.5373000000000001</v>
      </c>
      <c r="X271" s="69">
        <v>3.5373000000000001</v>
      </c>
      <c r="Y271" s="69">
        <v>3.5373000000000001</v>
      </c>
      <c r="Z271" s="69">
        <v>3.5373000000000001</v>
      </c>
      <c r="AA271" s="69">
        <v>3.5373000000000001</v>
      </c>
      <c r="AB271" s="69">
        <v>3.5373000000000001</v>
      </c>
      <c r="AC271" s="69">
        <v>3.5373000000000001</v>
      </c>
      <c r="AD271" s="69">
        <v>3.5373000000000001</v>
      </c>
      <c r="AE271" s="69">
        <v>3.5373000000000001</v>
      </c>
      <c r="AF271" s="69">
        <v>3.5373000000000001</v>
      </c>
      <c r="AG271" s="69">
        <v>3.5373000000000001</v>
      </c>
      <c r="AH271" s="69">
        <v>3.5373000000000001</v>
      </c>
      <c r="AI271" s="69">
        <v>3.5373000000000001</v>
      </c>
      <c r="AJ271" s="69">
        <v>3.446269</v>
      </c>
      <c r="AK271" s="69">
        <v>3.446269</v>
      </c>
      <c r="AL271" s="69">
        <v>3.446269</v>
      </c>
      <c r="AM271" s="70">
        <v>3.446269</v>
      </c>
    </row>
    <row r="272" spans="7:39">
      <c r="G272" s="48" t="s">
        <v>161</v>
      </c>
      <c r="H272" s="68">
        <v>308.89817260000001</v>
      </c>
      <c r="I272" s="69">
        <v>348.79750000000001</v>
      </c>
      <c r="J272" s="69">
        <v>396.67739999999998</v>
      </c>
      <c r="K272" s="69">
        <v>458.88150000000002</v>
      </c>
      <c r="L272" s="69">
        <v>546.01239999999996</v>
      </c>
      <c r="M272" s="69">
        <v>645.97850000000005</v>
      </c>
      <c r="N272" s="69">
        <v>745.97322999999994</v>
      </c>
      <c r="O272" s="69">
        <v>745.96900000000005</v>
      </c>
      <c r="P272" s="69">
        <v>745.96900000000005</v>
      </c>
      <c r="Q272" s="69">
        <v>745.96900000000005</v>
      </c>
      <c r="R272" s="69">
        <v>745.81020000000001</v>
      </c>
      <c r="S272" s="69">
        <v>745.81020000000001</v>
      </c>
      <c r="T272" s="69">
        <v>745.81020000000001</v>
      </c>
      <c r="U272" s="69">
        <v>745.81020000000001</v>
      </c>
      <c r="V272" s="69">
        <v>745.81020000000001</v>
      </c>
      <c r="W272" s="69">
        <v>745.81020000000001</v>
      </c>
      <c r="X272" s="69">
        <v>745.81020000000001</v>
      </c>
      <c r="Y272" s="69">
        <v>745.81020000000001</v>
      </c>
      <c r="Z272" s="69">
        <v>745.81020000000001</v>
      </c>
      <c r="AA272" s="69">
        <v>745.81020000000001</v>
      </c>
      <c r="AB272" s="69">
        <v>745.81020000000001</v>
      </c>
      <c r="AC272" s="69">
        <v>745.81020000000001</v>
      </c>
      <c r="AD272" s="69">
        <v>745.81020000000001</v>
      </c>
      <c r="AE272" s="69">
        <v>745.81020000000001</v>
      </c>
      <c r="AF272" s="69">
        <v>745.81020000000001</v>
      </c>
      <c r="AG272" s="69">
        <v>745.81020000000001</v>
      </c>
      <c r="AH272" s="69">
        <v>745.81020000000001</v>
      </c>
      <c r="AI272" s="69">
        <v>745.81020000000001</v>
      </c>
      <c r="AJ272" s="69">
        <v>745.7192</v>
      </c>
      <c r="AK272" s="69">
        <v>745.7192</v>
      </c>
      <c r="AL272" s="69">
        <v>745.7192</v>
      </c>
      <c r="AM272" s="70">
        <v>745.7192</v>
      </c>
    </row>
    <row r="273" spans="7:39">
      <c r="G273" s="48" t="s">
        <v>162</v>
      </c>
      <c r="H273" s="68">
        <v>7.0000000000000001E-3</v>
      </c>
      <c r="I273" s="69">
        <v>7.0000000000000001E-3</v>
      </c>
      <c r="J273" s="69">
        <v>7.0000000000000001E-3</v>
      </c>
      <c r="K273" s="69">
        <v>7.0000000000000001E-3</v>
      </c>
      <c r="L273" s="69">
        <v>7.0000000000000001E-3</v>
      </c>
      <c r="M273" s="69">
        <v>7.0000000000000001E-3</v>
      </c>
      <c r="N273" s="69">
        <v>7.0000000000000001E-3</v>
      </c>
      <c r="O273" s="69">
        <v>7.0000000000000001E-3</v>
      </c>
      <c r="P273" s="69">
        <v>7.0000000000000001E-3</v>
      </c>
      <c r="Q273" s="69">
        <v>7.0000000000000001E-3</v>
      </c>
      <c r="R273" s="69">
        <v>7.0000000000000001E-3</v>
      </c>
      <c r="S273" s="69">
        <v>7.0000000000000001E-3</v>
      </c>
      <c r="T273" s="69">
        <v>7.0000000000000001E-3</v>
      </c>
      <c r="U273" s="69">
        <v>7.0000000000000001E-3</v>
      </c>
      <c r="V273" s="69">
        <v>7.0000000000000001E-3</v>
      </c>
      <c r="W273" s="69">
        <v>7.0000000000000001E-3</v>
      </c>
      <c r="X273" s="69">
        <v>7.0000000000000001E-3</v>
      </c>
      <c r="Y273" s="69">
        <v>7.0000000000000001E-3</v>
      </c>
      <c r="Z273" s="69">
        <v>7.0000000000000001E-3</v>
      </c>
      <c r="AA273" s="69">
        <v>7.0000000000000001E-3</v>
      </c>
      <c r="AB273" s="69">
        <v>7.0000000000000001E-3</v>
      </c>
      <c r="AC273" s="69">
        <v>7.0000000000000001E-3</v>
      </c>
      <c r="AD273" s="69">
        <v>7.0000000000000001E-3</v>
      </c>
      <c r="AE273" s="69">
        <v>7.0000000000000001E-3</v>
      </c>
      <c r="AF273" s="69">
        <v>7.0000000000000001E-3</v>
      </c>
      <c r="AG273" s="69">
        <v>7.0000000000000001E-3</v>
      </c>
      <c r="AH273" s="69">
        <v>7.0000000000000001E-3</v>
      </c>
      <c r="AI273" s="69">
        <v>7.0000000000000001E-3</v>
      </c>
      <c r="AJ273" s="69">
        <v>7.0000000000000001E-3</v>
      </c>
      <c r="AK273" s="69">
        <v>7.0000000000000001E-3</v>
      </c>
      <c r="AL273" s="69">
        <v>7.0000000000000001E-3</v>
      </c>
      <c r="AM273" s="70">
        <v>7.0000000000000001E-3</v>
      </c>
    </row>
    <row r="274" spans="7:39">
      <c r="G274" s="48" t="s">
        <v>8</v>
      </c>
      <c r="H274" s="68">
        <v>858.59504000000004</v>
      </c>
      <c r="I274" s="69">
        <v>834.53240000000005</v>
      </c>
      <c r="J274" s="69">
        <v>765.17060000000004</v>
      </c>
      <c r="K274" s="69">
        <v>719.94129999999996</v>
      </c>
      <c r="L274" s="69">
        <v>676.97680000000003</v>
      </c>
      <c r="M274" s="69">
        <v>676.97680000000003</v>
      </c>
      <c r="N274" s="69">
        <v>636.03310999999997</v>
      </c>
      <c r="O274" s="69">
        <v>621.83230000000003</v>
      </c>
      <c r="P274" s="69">
        <v>621.83230000000003</v>
      </c>
      <c r="Q274" s="69">
        <v>621.83230000000003</v>
      </c>
      <c r="R274" s="69">
        <v>621.83230000000003</v>
      </c>
      <c r="S274" s="69">
        <v>621.83230000000003</v>
      </c>
      <c r="T274" s="69">
        <v>621.83230000000003</v>
      </c>
      <c r="U274" s="69">
        <v>603.63030000000003</v>
      </c>
      <c r="V274" s="69">
        <v>603.63030000000003</v>
      </c>
      <c r="W274" s="69">
        <v>603.63030000000003</v>
      </c>
      <c r="X274" s="69">
        <v>603.63030000000003</v>
      </c>
      <c r="Y274" s="69">
        <v>603.63030000000003</v>
      </c>
      <c r="Z274" s="69">
        <v>603.63030000000003</v>
      </c>
      <c r="AA274" s="69">
        <v>603.63030000000003</v>
      </c>
      <c r="AB274" s="69">
        <v>603.63030000000003</v>
      </c>
      <c r="AC274" s="69">
        <v>603.63030000000003</v>
      </c>
      <c r="AD274" s="69">
        <v>603.63030000000003</v>
      </c>
      <c r="AE274" s="69">
        <v>603.63030000000003</v>
      </c>
      <c r="AF274" s="69">
        <v>603.63030000000003</v>
      </c>
      <c r="AG274" s="69">
        <v>603.63030000000003</v>
      </c>
      <c r="AH274" s="69">
        <v>603.63030000000003</v>
      </c>
      <c r="AI274" s="69">
        <v>603.63030000000003</v>
      </c>
      <c r="AJ274" s="69">
        <v>603.63030000000003</v>
      </c>
      <c r="AK274" s="69">
        <v>603.63030000000003</v>
      </c>
      <c r="AL274" s="69">
        <v>603.63030000000003</v>
      </c>
      <c r="AM274" s="70">
        <v>603.63030000000003</v>
      </c>
    </row>
    <row r="275" spans="7:39">
      <c r="G275" s="48" t="s">
        <v>21</v>
      </c>
      <c r="H275" s="68">
        <v>20.241172599999999</v>
      </c>
      <c r="I275" s="69">
        <v>20.239059999999998</v>
      </c>
      <c r="J275" s="69">
        <v>20.237359999999999</v>
      </c>
      <c r="K275" s="69">
        <v>20.195229999999999</v>
      </c>
      <c r="L275" s="69">
        <v>20.181470000000001</v>
      </c>
      <c r="M275" s="69">
        <v>20.147600000000001</v>
      </c>
      <c r="N275" s="69">
        <v>20.142309000000001</v>
      </c>
      <c r="O275" s="69">
        <v>20.138069999999999</v>
      </c>
      <c r="P275" s="69">
        <v>20.138069999999999</v>
      </c>
      <c r="Q275" s="69">
        <v>20.138069999999999</v>
      </c>
      <c r="R275" s="69">
        <v>19.979299999999999</v>
      </c>
      <c r="S275" s="69">
        <v>19.979299999999999</v>
      </c>
      <c r="T275" s="69">
        <v>19.979299999999999</v>
      </c>
      <c r="U275" s="69">
        <v>19.979299999999999</v>
      </c>
      <c r="V275" s="69">
        <v>19.979299999999999</v>
      </c>
      <c r="W275" s="69">
        <v>19.979299999999999</v>
      </c>
      <c r="X275" s="69">
        <v>19.979299999999999</v>
      </c>
      <c r="Y275" s="69">
        <v>19.979299999999999</v>
      </c>
      <c r="Z275" s="69">
        <v>19.979299999999999</v>
      </c>
      <c r="AA275" s="69">
        <v>19.979299999999999</v>
      </c>
      <c r="AB275" s="69">
        <v>19.979299999999999</v>
      </c>
      <c r="AC275" s="69">
        <v>19.979299999999999</v>
      </c>
      <c r="AD275" s="69">
        <v>19.979299999999999</v>
      </c>
      <c r="AE275" s="69">
        <v>19.979299999999999</v>
      </c>
      <c r="AF275" s="69">
        <v>19.979299999999999</v>
      </c>
      <c r="AG275" s="69">
        <v>19.979299999999999</v>
      </c>
      <c r="AH275" s="69">
        <v>19.979299999999999</v>
      </c>
      <c r="AI275" s="69">
        <v>19.979299999999999</v>
      </c>
      <c r="AJ275" s="69">
        <v>19.888269999999999</v>
      </c>
      <c r="AK275" s="69">
        <v>19.888269999999999</v>
      </c>
      <c r="AL275" s="69">
        <v>19.888269999999999</v>
      </c>
      <c r="AM275" s="70">
        <v>19.888269999999999</v>
      </c>
    </row>
    <row r="276" spans="7:39">
      <c r="G276" s="48" t="s">
        <v>30</v>
      </c>
      <c r="H276" s="68">
        <v>96.675172599999996</v>
      </c>
      <c r="I276" s="69">
        <v>96.673060000000007</v>
      </c>
      <c r="J276" s="69">
        <v>96.671360000000007</v>
      </c>
      <c r="K276" s="69">
        <v>96.629230000000007</v>
      </c>
      <c r="L276" s="69">
        <v>96.615470000000002</v>
      </c>
      <c r="M276" s="69">
        <v>96.581599999999995</v>
      </c>
      <c r="N276" s="69">
        <v>96.576308999999995</v>
      </c>
      <c r="O276" s="69">
        <v>96.572069999999997</v>
      </c>
      <c r="P276" s="69">
        <v>96.572069999999997</v>
      </c>
      <c r="Q276" s="69">
        <v>96.572069999999997</v>
      </c>
      <c r="R276" s="69">
        <v>96.413300000000007</v>
      </c>
      <c r="S276" s="69">
        <v>96.413300000000007</v>
      </c>
      <c r="T276" s="69">
        <v>96.413300000000007</v>
      </c>
      <c r="U276" s="69">
        <v>96.413300000000007</v>
      </c>
      <c r="V276" s="69">
        <v>96.413300000000007</v>
      </c>
      <c r="W276" s="69">
        <v>96.413300000000007</v>
      </c>
      <c r="X276" s="69">
        <v>96.413300000000007</v>
      </c>
      <c r="Y276" s="69">
        <v>96.413300000000007</v>
      </c>
      <c r="Z276" s="69">
        <v>96.413300000000007</v>
      </c>
      <c r="AA276" s="69">
        <v>96.413300000000007</v>
      </c>
      <c r="AB276" s="69">
        <v>96.413300000000007</v>
      </c>
      <c r="AC276" s="69">
        <v>96.413300000000007</v>
      </c>
      <c r="AD276" s="69">
        <v>96.413300000000007</v>
      </c>
      <c r="AE276" s="69">
        <v>96.413300000000007</v>
      </c>
      <c r="AF276" s="69">
        <v>96.413300000000007</v>
      </c>
      <c r="AG276" s="69">
        <v>96.413300000000007</v>
      </c>
      <c r="AH276" s="69">
        <v>96.413300000000007</v>
      </c>
      <c r="AI276" s="69">
        <v>96.413300000000007</v>
      </c>
      <c r="AJ276" s="69">
        <v>96.322270000000003</v>
      </c>
      <c r="AK276" s="69">
        <v>96.322270000000003</v>
      </c>
      <c r="AL276" s="69">
        <v>96.322270000000003</v>
      </c>
      <c r="AM276" s="70">
        <v>96.322270000000003</v>
      </c>
    </row>
    <row r="277" spans="7:39" ht="18" thickBot="1">
      <c r="G277" s="49" t="s">
        <v>150</v>
      </c>
      <c r="H277" s="68">
        <v>352.39817260000001</v>
      </c>
      <c r="I277" s="69">
        <v>352.39609999999999</v>
      </c>
      <c r="J277" s="69">
        <v>395.67649999999998</v>
      </c>
      <c r="K277" s="69">
        <v>395.6343</v>
      </c>
      <c r="L277" s="69">
        <v>395.62060000000002</v>
      </c>
      <c r="M277" s="69">
        <v>395.58670000000001</v>
      </c>
      <c r="N277" s="69">
        <v>395.58139999999997</v>
      </c>
      <c r="O277" s="69">
        <v>395.5772</v>
      </c>
      <c r="P277" s="69">
        <v>395.5772</v>
      </c>
      <c r="Q277" s="69">
        <v>395.5772</v>
      </c>
      <c r="R277" s="69">
        <v>395.41840000000002</v>
      </c>
      <c r="S277" s="69">
        <v>395.41840000000002</v>
      </c>
      <c r="T277" s="69">
        <v>395.41840000000002</v>
      </c>
      <c r="U277" s="69">
        <v>395.41840000000002</v>
      </c>
      <c r="V277" s="69">
        <v>395.41840000000002</v>
      </c>
      <c r="W277" s="69">
        <v>395.41840000000002</v>
      </c>
      <c r="X277" s="69">
        <v>395.41840000000002</v>
      </c>
      <c r="Y277" s="69">
        <v>395.41840000000002</v>
      </c>
      <c r="Z277" s="69">
        <v>395.41840000000002</v>
      </c>
      <c r="AA277" s="69">
        <v>395.41840000000002</v>
      </c>
      <c r="AB277" s="69">
        <v>395.41840000000002</v>
      </c>
      <c r="AC277" s="69">
        <v>395.41840000000002</v>
      </c>
      <c r="AD277" s="69">
        <v>395.41840000000002</v>
      </c>
      <c r="AE277" s="69">
        <v>395.41840000000002</v>
      </c>
      <c r="AF277" s="69">
        <v>395.41840000000002</v>
      </c>
      <c r="AG277" s="69">
        <v>395.41840000000002</v>
      </c>
      <c r="AH277" s="69">
        <v>395.41840000000002</v>
      </c>
      <c r="AI277" s="69">
        <v>395.41840000000002</v>
      </c>
      <c r="AJ277" s="69">
        <v>395.32740000000001</v>
      </c>
      <c r="AK277" s="69">
        <v>395.32740000000001</v>
      </c>
      <c r="AL277" s="69">
        <v>395.32740000000001</v>
      </c>
      <c r="AM277" s="70">
        <v>395.32740000000001</v>
      </c>
    </row>
    <row r="278" spans="7:39">
      <c r="G278" s="48" t="s">
        <v>142</v>
      </c>
      <c r="H278" s="68">
        <v>47.14778407</v>
      </c>
      <c r="I278" s="69">
        <v>47.133839999999999</v>
      </c>
      <c r="J278" s="69">
        <v>47.133989999999997</v>
      </c>
      <c r="K278" s="69">
        <v>47.134210000000003</v>
      </c>
      <c r="L278" s="69">
        <v>47.133809999999997</v>
      </c>
      <c r="M278" s="69">
        <v>47.121110000000002</v>
      </c>
      <c r="N278" s="69">
        <v>47.121147999999998</v>
      </c>
      <c r="O278" s="69">
        <v>47.121139999999997</v>
      </c>
      <c r="P278" s="69">
        <v>47.121429999999997</v>
      </c>
      <c r="Q278" s="69">
        <v>47.121209999999998</v>
      </c>
      <c r="R278" s="69">
        <v>47.121200000000002</v>
      </c>
      <c r="S278" s="69">
        <v>47.121110000000002</v>
      </c>
      <c r="T278" s="69">
        <v>47.12115</v>
      </c>
      <c r="U278" s="69">
        <v>47.121499999999997</v>
      </c>
      <c r="V278" s="69">
        <v>47.121580000000002</v>
      </c>
      <c r="W278" s="69">
        <v>47.121200000000002</v>
      </c>
      <c r="X278" s="69">
        <v>47.121189999999999</v>
      </c>
      <c r="Y278" s="69">
        <v>47.121540000000003</v>
      </c>
      <c r="Z278" s="69">
        <v>47.121450000000003</v>
      </c>
      <c r="AA278" s="69">
        <v>47.121569999999998</v>
      </c>
      <c r="AB278" s="69">
        <v>47.121540000000003</v>
      </c>
      <c r="AC278" s="69">
        <v>47.121519999999997</v>
      </c>
      <c r="AD278" s="69">
        <v>47.121670000000002</v>
      </c>
      <c r="AE278" s="69">
        <v>47.121830000000003</v>
      </c>
      <c r="AF278" s="69">
        <v>47.121940000000002</v>
      </c>
      <c r="AG278" s="69">
        <v>47.121940000000002</v>
      </c>
      <c r="AH278" s="69">
        <v>47.121720000000003</v>
      </c>
      <c r="AI278" s="69">
        <v>47.121729999999999</v>
      </c>
      <c r="AJ278" s="69">
        <v>47.121639999999999</v>
      </c>
      <c r="AK278" s="69">
        <v>47.121639999999999</v>
      </c>
      <c r="AL278" s="69">
        <v>47.121639999999999</v>
      </c>
      <c r="AM278" s="70">
        <v>47.121589999999998</v>
      </c>
    </row>
    <row r="279" spans="7:39">
      <c r="G279" s="48" t="s">
        <v>38</v>
      </c>
      <c r="H279" s="62">
        <v>4578.2131609999997</v>
      </c>
      <c r="I279" s="61">
        <v>4616.5550000000003</v>
      </c>
      <c r="J279" s="61">
        <v>4653.9279999999999</v>
      </c>
      <c r="K279" s="61">
        <v>4690.3530000000001</v>
      </c>
      <c r="L279" s="61">
        <v>4725.8540000000003</v>
      </c>
      <c r="M279" s="61">
        <v>4760.4530000000004</v>
      </c>
      <c r="N279" s="61">
        <v>4794.1725999999999</v>
      </c>
      <c r="O279" s="61">
        <v>4827.0360000000001</v>
      </c>
      <c r="P279" s="61">
        <v>4859.0630000000001</v>
      </c>
      <c r="Q279" s="61">
        <v>4890.2759999999998</v>
      </c>
      <c r="R279" s="61">
        <v>4920.6959999999999</v>
      </c>
      <c r="S279" s="61">
        <v>4950.3450000000003</v>
      </c>
      <c r="T279" s="61">
        <v>4979.241</v>
      </c>
      <c r="U279" s="61">
        <v>5007.4059999999999</v>
      </c>
      <c r="V279" s="61">
        <v>5034.857</v>
      </c>
      <c r="W279" s="61">
        <v>5061.6170000000002</v>
      </c>
      <c r="X279" s="61">
        <v>5087.701</v>
      </c>
      <c r="Y279" s="61">
        <v>5113.13</v>
      </c>
      <c r="Z279" s="61">
        <v>5137.9179999999997</v>
      </c>
      <c r="AA279" s="61">
        <v>5162.0860000000002</v>
      </c>
      <c r="AB279" s="61">
        <v>5185.6499999999996</v>
      </c>
      <c r="AC279" s="61">
        <v>5208.625</v>
      </c>
      <c r="AD279" s="61">
        <v>5231.0290000000005</v>
      </c>
      <c r="AE279" s="61">
        <v>5252.8770000000004</v>
      </c>
      <c r="AF279" s="61">
        <v>5274.183</v>
      </c>
      <c r="AG279" s="61">
        <v>5294.9639999999999</v>
      </c>
      <c r="AH279" s="61">
        <v>5315.2340000000004</v>
      </c>
      <c r="AI279" s="61">
        <v>5335.0060000000003</v>
      </c>
      <c r="AJ279" s="61">
        <v>5354.2939999999999</v>
      </c>
      <c r="AK279" s="61">
        <v>5373.1130000000003</v>
      </c>
      <c r="AL279" s="61">
        <v>5391.4740000000002</v>
      </c>
      <c r="AM279" s="63">
        <v>5409.3919999999998</v>
      </c>
    </row>
    <row r="280" spans="7:39">
      <c r="G280" s="48" t="s">
        <v>166</v>
      </c>
      <c r="H280" s="62">
        <v>859.22503559999996</v>
      </c>
      <c r="I280" s="61">
        <v>918.06889999999999</v>
      </c>
      <c r="J280" s="61">
        <v>1031.9690000000001</v>
      </c>
      <c r="K280" s="61">
        <v>1123.5319999999999</v>
      </c>
      <c r="L280" s="61">
        <v>1251.9929999999999</v>
      </c>
      <c r="M280" s="61">
        <v>1413.8869999999999</v>
      </c>
      <c r="N280" s="61">
        <v>1613.2103999999999</v>
      </c>
      <c r="O280" s="61">
        <v>1613.1849999999999</v>
      </c>
      <c r="P280" s="61">
        <v>1613.1849999999999</v>
      </c>
      <c r="Q280" s="61">
        <v>1613.1849999999999</v>
      </c>
      <c r="R280" s="61">
        <v>1612.232</v>
      </c>
      <c r="S280" s="61">
        <v>1612.232</v>
      </c>
      <c r="T280" s="61">
        <v>1612.232</v>
      </c>
      <c r="U280" s="61">
        <v>1612.232</v>
      </c>
      <c r="V280" s="61">
        <v>1612.232</v>
      </c>
      <c r="W280" s="61">
        <v>1612.232</v>
      </c>
      <c r="X280" s="61">
        <v>1612.232</v>
      </c>
      <c r="Y280" s="61">
        <v>1612.232</v>
      </c>
      <c r="Z280" s="61">
        <v>1612.232</v>
      </c>
      <c r="AA280" s="61">
        <v>1612.232</v>
      </c>
      <c r="AB280" s="61">
        <v>1612.232</v>
      </c>
      <c r="AC280" s="61">
        <v>1612.232</v>
      </c>
      <c r="AD280" s="61">
        <v>1612.232</v>
      </c>
      <c r="AE280" s="61">
        <v>1612.232</v>
      </c>
      <c r="AF280" s="61">
        <v>1612.232</v>
      </c>
      <c r="AG280" s="61">
        <v>1612.232</v>
      </c>
      <c r="AH280" s="61">
        <v>1612.232</v>
      </c>
      <c r="AI280" s="61">
        <v>1612.232</v>
      </c>
      <c r="AJ280" s="61">
        <v>1611.6859999999999</v>
      </c>
      <c r="AK280" s="61">
        <v>1611.6859999999999</v>
      </c>
      <c r="AL280" s="61">
        <v>1611.6859999999999</v>
      </c>
      <c r="AM280" s="63">
        <v>1611.6859999999999</v>
      </c>
    </row>
    <row r="281" spans="7:39" ht="18" thickBot="1">
      <c r="G281" s="49" t="s">
        <v>167</v>
      </c>
      <c r="H281" s="64">
        <v>18.767693980000001</v>
      </c>
      <c r="I281" s="54">
        <v>19.88645</v>
      </c>
      <c r="J281" s="54">
        <v>22.174150000000001</v>
      </c>
      <c r="K281" s="54">
        <v>23.95411</v>
      </c>
      <c r="L281" s="54">
        <v>26.49241</v>
      </c>
      <c r="M281" s="54">
        <v>29.700669999999999</v>
      </c>
      <c r="N281" s="54">
        <v>33.649400999999997</v>
      </c>
      <c r="O281" s="54">
        <v>33.419780000000003</v>
      </c>
      <c r="P281" s="54">
        <v>33.199509999999997</v>
      </c>
      <c r="Q281" s="54">
        <v>32.987609999999997</v>
      </c>
      <c r="R281" s="54">
        <v>32.764310000000002</v>
      </c>
      <c r="S281" s="54">
        <v>32.568080000000002</v>
      </c>
      <c r="T281" s="54">
        <v>32.379080000000002</v>
      </c>
      <c r="U281" s="54">
        <v>32.196959999999997</v>
      </c>
      <c r="V281" s="54">
        <v>32.021410000000003</v>
      </c>
      <c r="W281" s="54">
        <v>31.852119999999999</v>
      </c>
      <c r="X281" s="54">
        <v>31.68882</v>
      </c>
      <c r="Y281" s="54">
        <v>31.531220000000001</v>
      </c>
      <c r="Z281" s="54">
        <v>31.379100000000001</v>
      </c>
      <c r="AA281" s="54">
        <v>31.232189999999999</v>
      </c>
      <c r="AB281" s="54">
        <v>31.09027</v>
      </c>
      <c r="AC281" s="54">
        <v>30.953130000000002</v>
      </c>
      <c r="AD281" s="54">
        <v>30.82056</v>
      </c>
      <c r="AE281" s="54">
        <v>30.69237</v>
      </c>
      <c r="AF281" s="54">
        <v>30.568380000000001</v>
      </c>
      <c r="AG281" s="54">
        <v>30.448409999999999</v>
      </c>
      <c r="AH281" s="54">
        <v>30.33229</v>
      </c>
      <c r="AI281" s="54">
        <v>30.21988</v>
      </c>
      <c r="AJ281" s="54">
        <v>30.100809999999999</v>
      </c>
      <c r="AK281" s="54">
        <v>29.99539</v>
      </c>
      <c r="AL281" s="54">
        <v>29.893239999999999</v>
      </c>
      <c r="AM281" s="55">
        <v>29.794219999999999</v>
      </c>
    </row>
    <row r="282" spans="7:39" ht="18" thickBot="1"/>
    <row r="283" spans="7:39" ht="18" thickBot="1">
      <c r="G283" s="135" t="s">
        <v>182</v>
      </c>
      <c r="H283" s="136"/>
    </row>
    <row r="284" spans="7:39" ht="18" thickBot="1">
      <c r="G284" s="50" t="s">
        <v>131</v>
      </c>
      <c r="H284" s="51">
        <v>2019</v>
      </c>
      <c r="I284" s="52">
        <v>2020</v>
      </c>
      <c r="J284" s="52">
        <v>2021</v>
      </c>
      <c r="K284" s="52">
        <v>2022</v>
      </c>
      <c r="L284" s="52">
        <v>2023</v>
      </c>
      <c r="M284" s="52">
        <v>2024</v>
      </c>
      <c r="N284" s="52">
        <v>2025</v>
      </c>
      <c r="O284" s="52">
        <v>2026</v>
      </c>
      <c r="P284" s="52">
        <v>2027</v>
      </c>
      <c r="Q284" s="52">
        <v>2028</v>
      </c>
      <c r="R284" s="52">
        <v>2029</v>
      </c>
      <c r="S284" s="52">
        <v>2030</v>
      </c>
      <c r="T284" s="52">
        <v>2031</v>
      </c>
      <c r="U284" s="52">
        <v>2032</v>
      </c>
      <c r="V284" s="52">
        <v>2033</v>
      </c>
      <c r="W284" s="52">
        <v>2034</v>
      </c>
      <c r="X284" s="52">
        <v>2035</v>
      </c>
      <c r="Y284" s="52">
        <v>2036</v>
      </c>
      <c r="Z284" s="52">
        <v>2037</v>
      </c>
      <c r="AA284" s="52">
        <v>2038</v>
      </c>
      <c r="AB284" s="52">
        <v>2039</v>
      </c>
      <c r="AC284" s="52">
        <v>2040</v>
      </c>
      <c r="AD284" s="52">
        <v>2041</v>
      </c>
      <c r="AE284" s="52">
        <v>2042</v>
      </c>
      <c r="AF284" s="52">
        <v>2043</v>
      </c>
      <c r="AG284" s="52">
        <v>2044</v>
      </c>
      <c r="AH284" s="52">
        <v>2045</v>
      </c>
      <c r="AI284" s="52">
        <v>2046</v>
      </c>
      <c r="AJ284" s="52">
        <v>2047</v>
      </c>
      <c r="AK284" s="52">
        <v>2048</v>
      </c>
      <c r="AL284" s="52">
        <v>2049</v>
      </c>
      <c r="AM284" s="53">
        <v>2050</v>
      </c>
    </row>
    <row r="285" spans="7:39">
      <c r="G285" s="48" t="s">
        <v>3</v>
      </c>
      <c r="H285" s="65">
        <v>1060.2451189999999</v>
      </c>
      <c r="I285" s="66">
        <v>1027.9359999999999</v>
      </c>
      <c r="J285" s="66">
        <v>924.56489999999997</v>
      </c>
      <c r="K285" s="66">
        <v>819.26909999999998</v>
      </c>
      <c r="L285" s="66">
        <v>665.59010000000001</v>
      </c>
      <c r="M285" s="66">
        <v>509.80509999999998</v>
      </c>
      <c r="N285" s="66">
        <v>375.34825000000001</v>
      </c>
      <c r="O285" s="66">
        <v>308.0213</v>
      </c>
      <c r="P285" s="66">
        <v>261.60039999999998</v>
      </c>
      <c r="Q285" s="66">
        <v>235.17519999999999</v>
      </c>
      <c r="R285" s="66">
        <v>228.24</v>
      </c>
      <c r="S285" s="66">
        <v>191.2517</v>
      </c>
      <c r="T285" s="66">
        <v>157.66759999999999</v>
      </c>
      <c r="U285" s="66">
        <v>96.253219999999999</v>
      </c>
      <c r="V285" s="66">
        <v>96.253219999999999</v>
      </c>
      <c r="W285" s="66">
        <v>59.403449999999999</v>
      </c>
      <c r="X285" s="66">
        <v>59.403449999999999</v>
      </c>
      <c r="Y285" s="66">
        <v>59.403449999999999</v>
      </c>
      <c r="Z285" s="66">
        <v>44.617040000000003</v>
      </c>
      <c r="AA285" s="66">
        <v>44.617040000000003</v>
      </c>
      <c r="AB285" s="66">
        <v>44.617040000000003</v>
      </c>
      <c r="AC285" s="66">
        <v>44.617040000000003</v>
      </c>
      <c r="AD285" s="66">
        <v>29.158770000000001</v>
      </c>
      <c r="AE285" s="66">
        <v>29.158770000000001</v>
      </c>
      <c r="AF285" s="66">
        <v>21.994800000000001</v>
      </c>
      <c r="AG285" s="66">
        <v>21.994800000000001</v>
      </c>
      <c r="AH285" s="66">
        <v>21.994800000000001</v>
      </c>
      <c r="AI285" s="66">
        <v>21.994800000000001</v>
      </c>
      <c r="AJ285" s="66">
        <v>21.994800000000001</v>
      </c>
      <c r="AK285" s="66">
        <v>21.994800000000001</v>
      </c>
      <c r="AL285" s="66">
        <v>21.994800000000001</v>
      </c>
      <c r="AM285" s="67">
        <v>21.994800000000001</v>
      </c>
    </row>
    <row r="286" spans="7:39">
      <c r="G286" s="48" t="s">
        <v>143</v>
      </c>
      <c r="H286" s="68">
        <v>22.131159950000001</v>
      </c>
      <c r="I286" s="69">
        <v>22.131160000000001</v>
      </c>
      <c r="J286" s="69">
        <v>22.131160000000001</v>
      </c>
      <c r="K286" s="69">
        <v>22.131160000000001</v>
      </c>
      <c r="L286" s="69">
        <v>22.131160000000001</v>
      </c>
      <c r="M286" s="69">
        <v>22.131160000000001</v>
      </c>
      <c r="N286" s="69">
        <v>22.131160000000001</v>
      </c>
      <c r="O286" s="69">
        <v>22.131160000000001</v>
      </c>
      <c r="P286" s="69">
        <v>22.131160000000001</v>
      </c>
      <c r="Q286" s="69">
        <v>22.131160000000001</v>
      </c>
      <c r="R286" s="69">
        <v>22.131160000000001</v>
      </c>
      <c r="S286" s="69">
        <v>22.131160000000001</v>
      </c>
      <c r="T286" s="69">
        <v>22.131160000000001</v>
      </c>
      <c r="U286" s="69">
        <v>22.131160000000001</v>
      </c>
      <c r="V286" s="69">
        <v>22.131160000000001</v>
      </c>
      <c r="W286" s="69">
        <v>22.131160000000001</v>
      </c>
      <c r="X286" s="69">
        <v>22.131160000000001</v>
      </c>
      <c r="Y286" s="69">
        <v>22.131160000000001</v>
      </c>
      <c r="Z286" s="69">
        <v>22.131160000000001</v>
      </c>
      <c r="AA286" s="69">
        <v>22.131160000000001</v>
      </c>
      <c r="AB286" s="69">
        <v>22.131160000000001</v>
      </c>
      <c r="AC286" s="69">
        <v>22.131160000000001</v>
      </c>
      <c r="AD286" s="69">
        <v>22.131160000000001</v>
      </c>
      <c r="AE286" s="69">
        <v>22.131160000000001</v>
      </c>
      <c r="AF286" s="69">
        <v>22.131160000000001</v>
      </c>
      <c r="AG286" s="69">
        <v>22.131160000000001</v>
      </c>
      <c r="AH286" s="69">
        <v>22.131160000000001</v>
      </c>
      <c r="AI286" s="69">
        <v>22.131160000000001</v>
      </c>
      <c r="AJ286" s="69">
        <v>22.131160000000001</v>
      </c>
      <c r="AK286" s="69">
        <v>22.131160000000001</v>
      </c>
      <c r="AL286" s="69">
        <v>22.131160000000001</v>
      </c>
      <c r="AM286" s="70">
        <v>22.131160000000001</v>
      </c>
    </row>
    <row r="287" spans="7:39">
      <c r="G287" s="48" t="s">
        <v>156</v>
      </c>
      <c r="H287" s="68">
        <v>469.11623650000001</v>
      </c>
      <c r="I287" s="69">
        <v>462.20890000000003</v>
      </c>
      <c r="J287" s="69">
        <v>422.93950000000001</v>
      </c>
      <c r="K287" s="69">
        <v>413.43920000000003</v>
      </c>
      <c r="L287" s="69">
        <v>397.77760000000001</v>
      </c>
      <c r="M287" s="69">
        <v>382.76459999999997</v>
      </c>
      <c r="N287" s="69">
        <v>374.69900999999999</v>
      </c>
      <c r="O287" s="69">
        <v>352.07670000000002</v>
      </c>
      <c r="P287" s="69">
        <v>348.55700000000002</v>
      </c>
      <c r="Q287" s="69">
        <v>340.4803</v>
      </c>
      <c r="R287" s="69">
        <v>326.64030000000002</v>
      </c>
      <c r="S287" s="69">
        <v>326.40179999999998</v>
      </c>
      <c r="T287" s="69">
        <v>323.81450000000001</v>
      </c>
      <c r="U287" s="69">
        <v>323.81450000000001</v>
      </c>
      <c r="V287" s="69">
        <v>322.8415</v>
      </c>
      <c r="W287" s="69">
        <v>322.5102</v>
      </c>
      <c r="X287" s="69">
        <v>322.1003</v>
      </c>
      <c r="Y287" s="69">
        <v>320.28899999999999</v>
      </c>
      <c r="Z287" s="69">
        <v>320.28899999999999</v>
      </c>
      <c r="AA287" s="69">
        <v>316.92669999999998</v>
      </c>
      <c r="AB287" s="69">
        <v>316.92669999999998</v>
      </c>
      <c r="AC287" s="69">
        <v>316.07119999999998</v>
      </c>
      <c r="AD287" s="69">
        <v>304.74180000000001</v>
      </c>
      <c r="AE287" s="69">
        <v>302.8329</v>
      </c>
      <c r="AF287" s="69">
        <v>301.97160000000002</v>
      </c>
      <c r="AG287" s="69">
        <v>301.97160000000002</v>
      </c>
      <c r="AH287" s="69">
        <v>300.702</v>
      </c>
      <c r="AI287" s="69">
        <v>299.75369999999998</v>
      </c>
      <c r="AJ287" s="69">
        <v>299.75369999999998</v>
      </c>
      <c r="AK287" s="69">
        <v>299.75369999999998</v>
      </c>
      <c r="AL287" s="69">
        <v>299.75369999999998</v>
      </c>
      <c r="AM287" s="70">
        <v>299.75369999999998</v>
      </c>
    </row>
    <row r="288" spans="7:39">
      <c r="G288" s="48" t="s">
        <v>157</v>
      </c>
      <c r="H288" s="68">
        <v>318.39836259999998</v>
      </c>
      <c r="I288" s="69">
        <v>314.13299999999998</v>
      </c>
      <c r="J288" s="69">
        <v>289.53820000000002</v>
      </c>
      <c r="K288" s="69">
        <v>274.7783</v>
      </c>
      <c r="L288" s="69">
        <v>264.42469999999997</v>
      </c>
      <c r="M288" s="69">
        <v>251.6549</v>
      </c>
      <c r="N288" s="69">
        <v>243.75389999999999</v>
      </c>
      <c r="O288" s="69">
        <v>232.99270000000001</v>
      </c>
      <c r="P288" s="69">
        <v>229.25640000000001</v>
      </c>
      <c r="Q288" s="69">
        <v>226.98750000000001</v>
      </c>
      <c r="R288" s="69">
        <v>222.38499999999999</v>
      </c>
      <c r="S288" s="69">
        <v>221.119</v>
      </c>
      <c r="T288" s="69">
        <v>219.2946</v>
      </c>
      <c r="U288" s="69">
        <v>216.43780000000001</v>
      </c>
      <c r="V288" s="69">
        <v>215.7516</v>
      </c>
      <c r="W288" s="69">
        <v>213.4605</v>
      </c>
      <c r="X288" s="69">
        <v>206.0771</v>
      </c>
      <c r="Y288" s="69">
        <v>204.1233</v>
      </c>
      <c r="Z288" s="69">
        <v>204.1233</v>
      </c>
      <c r="AA288" s="69">
        <v>197.17509999999999</v>
      </c>
      <c r="AB288" s="69">
        <v>195.7971</v>
      </c>
      <c r="AC288" s="69">
        <v>195.7971</v>
      </c>
      <c r="AD288" s="69">
        <v>195.17529999999999</v>
      </c>
      <c r="AE288" s="69">
        <v>191.25139999999999</v>
      </c>
      <c r="AF288" s="69">
        <v>181.5719</v>
      </c>
      <c r="AG288" s="69">
        <v>181.5719</v>
      </c>
      <c r="AH288" s="69">
        <v>179.44880000000001</v>
      </c>
      <c r="AI288" s="69">
        <v>176.8665</v>
      </c>
      <c r="AJ288" s="69">
        <v>173.03</v>
      </c>
      <c r="AK288" s="69">
        <v>173.03</v>
      </c>
      <c r="AL288" s="69">
        <v>173.03</v>
      </c>
      <c r="AM288" s="70">
        <v>173.0121</v>
      </c>
    </row>
    <row r="289" spans="5:39">
      <c r="G289" s="48" t="s">
        <v>158</v>
      </c>
      <c r="H289" s="68">
        <v>20.868876319999998</v>
      </c>
      <c r="I289" s="69">
        <v>26.390820000000001</v>
      </c>
      <c r="J289" s="69">
        <v>47.259700000000002</v>
      </c>
      <c r="K289" s="69">
        <v>61.364780000000003</v>
      </c>
      <c r="L289" s="69">
        <v>76.232519999999994</v>
      </c>
      <c r="M289" s="69">
        <v>84.147689999999997</v>
      </c>
      <c r="N289" s="69">
        <v>88.089569999999995</v>
      </c>
      <c r="O289" s="69">
        <v>105.1536</v>
      </c>
      <c r="P289" s="69">
        <v>114.2324</v>
      </c>
      <c r="Q289" s="69">
        <v>121.625</v>
      </c>
      <c r="R289" s="69">
        <v>128.50620000000001</v>
      </c>
      <c r="S289" s="69">
        <v>135.3777</v>
      </c>
      <c r="T289" s="69">
        <v>142.3193</v>
      </c>
      <c r="U289" s="69">
        <v>153.55590000000001</v>
      </c>
      <c r="V289" s="69">
        <v>156.55529999999999</v>
      </c>
      <c r="W289" s="69">
        <v>163.37180000000001</v>
      </c>
      <c r="X289" s="69">
        <v>167.64529999999999</v>
      </c>
      <c r="Y289" s="69">
        <v>170.85489999999999</v>
      </c>
      <c r="Z289" s="69">
        <v>174.74680000000001</v>
      </c>
      <c r="AA289" s="69">
        <v>179.18010000000001</v>
      </c>
      <c r="AB289" s="69">
        <v>181.8048</v>
      </c>
      <c r="AC289" s="69">
        <v>184.19319999999999</v>
      </c>
      <c r="AD289" s="69">
        <v>189.76429999999999</v>
      </c>
      <c r="AE289" s="69">
        <v>193.07579999999999</v>
      </c>
      <c r="AF289" s="69">
        <v>198.16409999999999</v>
      </c>
      <c r="AG289" s="69">
        <v>200.20769999999999</v>
      </c>
      <c r="AH289" s="69">
        <v>202.86600000000001</v>
      </c>
      <c r="AI289" s="69">
        <v>205.52940000000001</v>
      </c>
      <c r="AJ289" s="69">
        <v>208.3355</v>
      </c>
      <c r="AK289" s="69">
        <v>210.18620000000001</v>
      </c>
      <c r="AL289" s="69">
        <v>211.99189999999999</v>
      </c>
      <c r="AM289" s="70">
        <v>213.75800000000001</v>
      </c>
    </row>
    <row r="290" spans="5:39">
      <c r="G290" s="48" t="s">
        <v>159</v>
      </c>
      <c r="H290" s="68">
        <v>3.4742777669999998</v>
      </c>
      <c r="I290" s="69">
        <v>4.3271670000000002</v>
      </c>
      <c r="J290" s="69">
        <v>5.3506710000000002</v>
      </c>
      <c r="K290" s="69">
        <v>6.67943</v>
      </c>
      <c r="L290" s="69">
        <v>8.5417280000000009</v>
      </c>
      <c r="M290" s="69">
        <v>11.334580000000001</v>
      </c>
      <c r="N290" s="69">
        <v>15.805342</v>
      </c>
      <c r="O290" s="69">
        <v>15.805149999999999</v>
      </c>
      <c r="P290" s="69">
        <v>15.805149999999999</v>
      </c>
      <c r="Q290" s="69">
        <v>15.805149999999999</v>
      </c>
      <c r="R290" s="69">
        <v>15.79801</v>
      </c>
      <c r="S290" s="69">
        <v>15.79801</v>
      </c>
      <c r="T290" s="69">
        <v>15.79801</v>
      </c>
      <c r="U290" s="69">
        <v>15.79801</v>
      </c>
      <c r="V290" s="69">
        <v>15.79801</v>
      </c>
      <c r="W290" s="69">
        <v>15.79801</v>
      </c>
      <c r="X290" s="69">
        <v>15.79801</v>
      </c>
      <c r="Y290" s="69">
        <v>15.79801</v>
      </c>
      <c r="Z290" s="69">
        <v>15.79801</v>
      </c>
      <c r="AA290" s="69">
        <v>15.79801</v>
      </c>
      <c r="AB290" s="69">
        <v>15.79801</v>
      </c>
      <c r="AC290" s="69">
        <v>15.79801</v>
      </c>
      <c r="AD290" s="69">
        <v>15.79801</v>
      </c>
      <c r="AE290" s="69">
        <v>15.79801</v>
      </c>
      <c r="AF290" s="69">
        <v>15.79801</v>
      </c>
      <c r="AG290" s="69">
        <v>15.79801</v>
      </c>
      <c r="AH290" s="69">
        <v>15.79801</v>
      </c>
      <c r="AI290" s="69">
        <v>15.79801</v>
      </c>
      <c r="AJ290" s="69">
        <v>15.79391</v>
      </c>
      <c r="AK290" s="69">
        <v>15.79391</v>
      </c>
      <c r="AL290" s="69">
        <v>15.79391</v>
      </c>
      <c r="AM290" s="70">
        <v>15.79391</v>
      </c>
    </row>
    <row r="291" spans="5:39">
      <c r="G291" s="48" t="s">
        <v>160</v>
      </c>
      <c r="H291" s="68">
        <v>8.3581796999999999E-2</v>
      </c>
      <c r="I291" s="69">
        <v>8.3534999999999998E-2</v>
      </c>
      <c r="J291" s="69">
        <v>8.3498000000000003E-2</v>
      </c>
      <c r="K291" s="69">
        <v>8.2571000000000006E-2</v>
      </c>
      <c r="L291" s="69">
        <v>8.2267999999999994E-2</v>
      </c>
      <c r="M291" s="69">
        <v>8.1522999999999998E-2</v>
      </c>
      <c r="N291" s="69">
        <v>8.1406800000000001E-2</v>
      </c>
      <c r="O291" s="69">
        <v>8.1313999999999997E-2</v>
      </c>
      <c r="P291" s="69">
        <v>8.1313999999999997E-2</v>
      </c>
      <c r="Q291" s="69">
        <v>8.1313999999999997E-2</v>
      </c>
      <c r="R291" s="69">
        <v>7.7821000000000001E-2</v>
      </c>
      <c r="S291" s="69">
        <v>7.7821000000000001E-2</v>
      </c>
      <c r="T291" s="69">
        <v>7.7821000000000001E-2</v>
      </c>
      <c r="U291" s="69">
        <v>7.7821000000000001E-2</v>
      </c>
      <c r="V291" s="69">
        <v>7.7821000000000001E-2</v>
      </c>
      <c r="W291" s="69">
        <v>7.7821000000000001E-2</v>
      </c>
      <c r="X291" s="69">
        <v>7.7821000000000001E-2</v>
      </c>
      <c r="Y291" s="69">
        <v>7.7821000000000001E-2</v>
      </c>
      <c r="Z291" s="69">
        <v>7.7821000000000001E-2</v>
      </c>
      <c r="AA291" s="69">
        <v>7.7821000000000001E-2</v>
      </c>
      <c r="AB291" s="69">
        <v>7.7821000000000001E-2</v>
      </c>
      <c r="AC291" s="69">
        <v>7.7821000000000001E-2</v>
      </c>
      <c r="AD291" s="69">
        <v>7.7821000000000001E-2</v>
      </c>
      <c r="AE291" s="69">
        <v>7.7821000000000001E-2</v>
      </c>
      <c r="AF291" s="69">
        <v>7.7821000000000001E-2</v>
      </c>
      <c r="AG291" s="69">
        <v>7.7821000000000001E-2</v>
      </c>
      <c r="AH291" s="69">
        <v>7.7821000000000001E-2</v>
      </c>
      <c r="AI291" s="69">
        <v>7.7821000000000001E-2</v>
      </c>
      <c r="AJ291" s="69">
        <v>7.5817999999999997E-2</v>
      </c>
      <c r="AK291" s="69">
        <v>7.5817999999999997E-2</v>
      </c>
      <c r="AL291" s="69">
        <v>7.5817999999999997E-2</v>
      </c>
      <c r="AM291" s="70">
        <v>7.5817999999999997E-2</v>
      </c>
    </row>
    <row r="292" spans="5:39">
      <c r="G292" s="48" t="s">
        <v>161</v>
      </c>
      <c r="H292" s="68">
        <v>3.3978798989999999</v>
      </c>
      <c r="I292" s="69">
        <v>3.8367719999999998</v>
      </c>
      <c r="J292" s="69">
        <v>4.3634519999999997</v>
      </c>
      <c r="K292" s="69">
        <v>5.0476960000000002</v>
      </c>
      <c r="L292" s="69">
        <v>6.0061359999999997</v>
      </c>
      <c r="M292" s="69">
        <v>7.1057639999999997</v>
      </c>
      <c r="N292" s="69">
        <v>8.2057055000000005</v>
      </c>
      <c r="O292" s="69">
        <v>8.2056590000000007</v>
      </c>
      <c r="P292" s="69">
        <v>8.2056590000000007</v>
      </c>
      <c r="Q292" s="69">
        <v>8.2056590000000007</v>
      </c>
      <c r="R292" s="69">
        <v>8.2039120000000008</v>
      </c>
      <c r="S292" s="69">
        <v>8.2039120000000008</v>
      </c>
      <c r="T292" s="69">
        <v>8.2039120000000008</v>
      </c>
      <c r="U292" s="69">
        <v>8.2039120000000008</v>
      </c>
      <c r="V292" s="69">
        <v>8.2039120000000008</v>
      </c>
      <c r="W292" s="69">
        <v>8.2039120000000008</v>
      </c>
      <c r="X292" s="69">
        <v>8.2039120000000008</v>
      </c>
      <c r="Y292" s="69">
        <v>8.2039120000000008</v>
      </c>
      <c r="Z292" s="69">
        <v>8.2039120000000008</v>
      </c>
      <c r="AA292" s="69">
        <v>8.2039120000000008</v>
      </c>
      <c r="AB292" s="69">
        <v>8.2039120000000008</v>
      </c>
      <c r="AC292" s="69">
        <v>8.2039120000000008</v>
      </c>
      <c r="AD292" s="69">
        <v>8.2039120000000008</v>
      </c>
      <c r="AE292" s="69">
        <v>8.2039120000000008</v>
      </c>
      <c r="AF292" s="69">
        <v>8.2039120000000008</v>
      </c>
      <c r="AG292" s="69">
        <v>8.2039120000000008</v>
      </c>
      <c r="AH292" s="69">
        <v>8.2039120000000008</v>
      </c>
      <c r="AI292" s="69">
        <v>8.2039120000000008</v>
      </c>
      <c r="AJ292" s="69">
        <v>8.2029110000000003</v>
      </c>
      <c r="AK292" s="69">
        <v>8.2029110000000003</v>
      </c>
      <c r="AL292" s="69">
        <v>8.2029110000000003</v>
      </c>
      <c r="AM292" s="70">
        <v>8.2029110000000003</v>
      </c>
    </row>
    <row r="293" spans="5:39">
      <c r="G293" s="48" t="s">
        <v>162</v>
      </c>
      <c r="H293" s="68">
        <v>7.7000000000000001E-5</v>
      </c>
      <c r="I293" s="69">
        <v>7.7000000000000001E-5</v>
      </c>
      <c r="J293" s="69">
        <v>7.7000000000000001E-5</v>
      </c>
      <c r="K293" s="69">
        <v>7.7000000000000001E-5</v>
      </c>
      <c r="L293" s="69">
        <v>7.7000000000000001E-5</v>
      </c>
      <c r="M293" s="69">
        <v>7.7000000000000001E-5</v>
      </c>
      <c r="N293" s="69">
        <v>7.7000000000000001E-5</v>
      </c>
      <c r="O293" s="69">
        <v>7.7000000000000001E-5</v>
      </c>
      <c r="P293" s="69">
        <v>7.7000000000000001E-5</v>
      </c>
      <c r="Q293" s="69">
        <v>7.7000000000000001E-5</v>
      </c>
      <c r="R293" s="69">
        <v>7.7000000000000001E-5</v>
      </c>
      <c r="S293" s="69">
        <v>7.7000000000000001E-5</v>
      </c>
      <c r="T293" s="69">
        <v>7.7000000000000001E-5</v>
      </c>
      <c r="U293" s="69">
        <v>7.7000000000000001E-5</v>
      </c>
      <c r="V293" s="69">
        <v>7.7000000000000001E-5</v>
      </c>
      <c r="W293" s="69">
        <v>7.7000000000000001E-5</v>
      </c>
      <c r="X293" s="69">
        <v>7.7000000000000001E-5</v>
      </c>
      <c r="Y293" s="69">
        <v>7.7000000000000001E-5</v>
      </c>
      <c r="Z293" s="69">
        <v>7.7000000000000001E-5</v>
      </c>
      <c r="AA293" s="69">
        <v>7.7000000000000001E-5</v>
      </c>
      <c r="AB293" s="69">
        <v>7.7000000000000001E-5</v>
      </c>
      <c r="AC293" s="69">
        <v>7.7000000000000001E-5</v>
      </c>
      <c r="AD293" s="69">
        <v>7.7000000000000001E-5</v>
      </c>
      <c r="AE293" s="69">
        <v>7.7000000000000001E-5</v>
      </c>
      <c r="AF293" s="69">
        <v>7.7000000000000001E-5</v>
      </c>
      <c r="AG293" s="69">
        <v>7.7000000000000001E-5</v>
      </c>
      <c r="AH293" s="69">
        <v>7.7000000000000001E-5</v>
      </c>
      <c r="AI293" s="69">
        <v>7.7000000000000001E-5</v>
      </c>
      <c r="AJ293" s="69">
        <v>7.7000000000000001E-5</v>
      </c>
      <c r="AK293" s="69">
        <v>7.7000000000000001E-5</v>
      </c>
      <c r="AL293" s="69">
        <v>7.7000000000000001E-5</v>
      </c>
      <c r="AM293" s="70">
        <v>7.7000000000000001E-5</v>
      </c>
    </row>
    <row r="294" spans="5:39">
      <c r="G294" s="48" t="s">
        <v>8</v>
      </c>
      <c r="H294" s="68">
        <v>55.808677600000003</v>
      </c>
      <c r="I294" s="69">
        <v>54.244599999999998</v>
      </c>
      <c r="J294" s="69">
        <v>49.736089999999997</v>
      </c>
      <c r="K294" s="69">
        <v>46.79618</v>
      </c>
      <c r="L294" s="69">
        <v>44.003489999999999</v>
      </c>
      <c r="M294" s="69">
        <v>44.003489999999999</v>
      </c>
      <c r="N294" s="69">
        <v>41.342151999999999</v>
      </c>
      <c r="O294" s="69">
        <v>40.4191</v>
      </c>
      <c r="P294" s="69">
        <v>40.4191</v>
      </c>
      <c r="Q294" s="69">
        <v>40.4191</v>
      </c>
      <c r="R294" s="69">
        <v>40.4191</v>
      </c>
      <c r="S294" s="69">
        <v>40.4191</v>
      </c>
      <c r="T294" s="69">
        <v>40.4191</v>
      </c>
      <c r="U294" s="69">
        <v>39.235970000000002</v>
      </c>
      <c r="V294" s="69">
        <v>39.235970000000002</v>
      </c>
      <c r="W294" s="69">
        <v>39.235970000000002</v>
      </c>
      <c r="X294" s="69">
        <v>39.235970000000002</v>
      </c>
      <c r="Y294" s="69">
        <v>39.235970000000002</v>
      </c>
      <c r="Z294" s="69">
        <v>39.235970000000002</v>
      </c>
      <c r="AA294" s="69">
        <v>39.235970000000002</v>
      </c>
      <c r="AB294" s="69">
        <v>39.235970000000002</v>
      </c>
      <c r="AC294" s="69">
        <v>39.235970000000002</v>
      </c>
      <c r="AD294" s="69">
        <v>39.235970000000002</v>
      </c>
      <c r="AE294" s="69">
        <v>39.235970000000002</v>
      </c>
      <c r="AF294" s="69">
        <v>39.235970000000002</v>
      </c>
      <c r="AG294" s="69">
        <v>39.235970000000002</v>
      </c>
      <c r="AH294" s="69">
        <v>39.235970000000002</v>
      </c>
      <c r="AI294" s="69">
        <v>39.235970000000002</v>
      </c>
      <c r="AJ294" s="69">
        <v>39.235970000000002</v>
      </c>
      <c r="AK294" s="69">
        <v>39.235970000000002</v>
      </c>
      <c r="AL294" s="69">
        <v>39.235970000000002</v>
      </c>
      <c r="AM294" s="70">
        <v>39.235970000000002</v>
      </c>
    </row>
    <row r="295" spans="5:39">
      <c r="G295" s="48" t="s">
        <v>21</v>
      </c>
      <c r="H295" s="68">
        <v>0.95133511199999998</v>
      </c>
      <c r="I295" s="69">
        <v>0.95123599999999997</v>
      </c>
      <c r="J295" s="69">
        <v>0.951156</v>
      </c>
      <c r="K295" s="69">
        <v>0.94917600000000002</v>
      </c>
      <c r="L295" s="69">
        <v>0.94852899999999996</v>
      </c>
      <c r="M295" s="69">
        <v>0.94693700000000003</v>
      </c>
      <c r="N295" s="69">
        <v>0.94668850000000004</v>
      </c>
      <c r="O295" s="69">
        <v>0.94649000000000005</v>
      </c>
      <c r="P295" s="69">
        <v>0.94649000000000005</v>
      </c>
      <c r="Q295" s="69">
        <v>0.94649000000000005</v>
      </c>
      <c r="R295" s="69">
        <v>0.93902699999999995</v>
      </c>
      <c r="S295" s="69">
        <v>0.93902699999999995</v>
      </c>
      <c r="T295" s="69">
        <v>0.93902699999999995</v>
      </c>
      <c r="U295" s="69">
        <v>0.93902699999999995</v>
      </c>
      <c r="V295" s="69">
        <v>0.93902699999999995</v>
      </c>
      <c r="W295" s="69">
        <v>0.93902699999999995</v>
      </c>
      <c r="X295" s="69">
        <v>0.93902699999999995</v>
      </c>
      <c r="Y295" s="69">
        <v>0.93902699999999995</v>
      </c>
      <c r="Z295" s="69">
        <v>0.93902699999999995</v>
      </c>
      <c r="AA295" s="69">
        <v>0.93902699999999995</v>
      </c>
      <c r="AB295" s="69">
        <v>0.93902699999999995</v>
      </c>
      <c r="AC295" s="69">
        <v>0.93902699999999995</v>
      </c>
      <c r="AD295" s="69">
        <v>0.93902699999999995</v>
      </c>
      <c r="AE295" s="69">
        <v>0.93902699999999995</v>
      </c>
      <c r="AF295" s="69">
        <v>0.93902699999999995</v>
      </c>
      <c r="AG295" s="69">
        <v>0.93902699999999995</v>
      </c>
      <c r="AH295" s="69">
        <v>0.93902699999999995</v>
      </c>
      <c r="AI295" s="69">
        <v>0.93902699999999995</v>
      </c>
      <c r="AJ295" s="69">
        <v>0.93474900000000005</v>
      </c>
      <c r="AK295" s="69">
        <v>0.93474900000000005</v>
      </c>
      <c r="AL295" s="69">
        <v>0.93474900000000005</v>
      </c>
      <c r="AM295" s="70">
        <v>0.93474900000000005</v>
      </c>
    </row>
    <row r="296" spans="5:39">
      <c r="G296" s="48" t="s">
        <v>30</v>
      </c>
      <c r="H296" s="68">
        <v>28.132475230000001</v>
      </c>
      <c r="I296" s="69">
        <v>28.13186</v>
      </c>
      <c r="J296" s="69">
        <v>28.13137</v>
      </c>
      <c r="K296" s="69">
        <v>28.119109999999999</v>
      </c>
      <c r="L296" s="69">
        <v>28.115100000000002</v>
      </c>
      <c r="M296" s="69">
        <v>28.105250000000002</v>
      </c>
      <c r="N296" s="69">
        <v>28.103705999999999</v>
      </c>
      <c r="O296" s="69">
        <v>28.10247</v>
      </c>
      <c r="P296" s="69">
        <v>28.10247</v>
      </c>
      <c r="Q296" s="69">
        <v>28.10247</v>
      </c>
      <c r="R296" s="69">
        <v>28.056270000000001</v>
      </c>
      <c r="S296" s="69">
        <v>28.056270000000001</v>
      </c>
      <c r="T296" s="69">
        <v>28.056270000000001</v>
      </c>
      <c r="U296" s="69">
        <v>28.056270000000001</v>
      </c>
      <c r="V296" s="69">
        <v>28.056270000000001</v>
      </c>
      <c r="W296" s="69">
        <v>28.056270000000001</v>
      </c>
      <c r="X296" s="69">
        <v>28.056270000000001</v>
      </c>
      <c r="Y296" s="69">
        <v>28.056270000000001</v>
      </c>
      <c r="Z296" s="69">
        <v>28.056270000000001</v>
      </c>
      <c r="AA296" s="69">
        <v>28.056270000000001</v>
      </c>
      <c r="AB296" s="69">
        <v>28.056270000000001</v>
      </c>
      <c r="AC296" s="69">
        <v>28.056270000000001</v>
      </c>
      <c r="AD296" s="69">
        <v>28.056270000000001</v>
      </c>
      <c r="AE296" s="69">
        <v>28.056270000000001</v>
      </c>
      <c r="AF296" s="69">
        <v>28.056270000000001</v>
      </c>
      <c r="AG296" s="69">
        <v>28.056270000000001</v>
      </c>
      <c r="AH296" s="69">
        <v>28.056270000000001</v>
      </c>
      <c r="AI296" s="69">
        <v>28.056270000000001</v>
      </c>
      <c r="AJ296" s="69">
        <v>28.029779999999999</v>
      </c>
      <c r="AK296" s="69">
        <v>28.029779999999999</v>
      </c>
      <c r="AL296" s="69">
        <v>28.029779999999999</v>
      </c>
      <c r="AM296" s="70">
        <v>28.029779999999999</v>
      </c>
    </row>
    <row r="297" spans="5:39" ht="21.5" thickBot="1">
      <c r="E297" s="95"/>
      <c r="G297" s="49" t="s">
        <v>150</v>
      </c>
      <c r="H297" s="68">
        <v>4.9335744159999999</v>
      </c>
      <c r="I297" s="69">
        <v>4.9335449999999996</v>
      </c>
      <c r="J297" s="69">
        <v>5.5394699999999997</v>
      </c>
      <c r="K297" s="69">
        <v>5.5388809999999999</v>
      </c>
      <c r="L297" s="69">
        <v>5.5386879999999996</v>
      </c>
      <c r="M297" s="69">
        <v>5.538214</v>
      </c>
      <c r="N297" s="69">
        <v>5.5381396000000001</v>
      </c>
      <c r="O297" s="69">
        <v>5.5380799999999999</v>
      </c>
      <c r="P297" s="69">
        <v>5.5380799999999999</v>
      </c>
      <c r="Q297" s="69">
        <v>5.5380799999999999</v>
      </c>
      <c r="R297" s="69">
        <v>5.5358580000000002</v>
      </c>
      <c r="S297" s="69">
        <v>5.5358580000000002</v>
      </c>
      <c r="T297" s="69">
        <v>5.5358580000000002</v>
      </c>
      <c r="U297" s="69">
        <v>5.5358580000000002</v>
      </c>
      <c r="V297" s="69">
        <v>5.5358580000000002</v>
      </c>
      <c r="W297" s="69">
        <v>5.5358580000000002</v>
      </c>
      <c r="X297" s="69">
        <v>5.5358580000000002</v>
      </c>
      <c r="Y297" s="69">
        <v>5.5358580000000002</v>
      </c>
      <c r="Z297" s="69">
        <v>5.5358580000000002</v>
      </c>
      <c r="AA297" s="69">
        <v>5.5358580000000002</v>
      </c>
      <c r="AB297" s="69">
        <v>5.5358580000000002</v>
      </c>
      <c r="AC297" s="69">
        <v>5.5358580000000002</v>
      </c>
      <c r="AD297" s="69">
        <v>5.5358580000000002</v>
      </c>
      <c r="AE297" s="69">
        <v>5.5358580000000002</v>
      </c>
      <c r="AF297" s="69">
        <v>5.5358580000000002</v>
      </c>
      <c r="AG297" s="69">
        <v>5.5358580000000002</v>
      </c>
      <c r="AH297" s="69">
        <v>5.5358580000000002</v>
      </c>
      <c r="AI297" s="69">
        <v>5.5358580000000002</v>
      </c>
      <c r="AJ297" s="69">
        <v>5.5345829999999996</v>
      </c>
      <c r="AK297" s="69">
        <v>5.5345829999999996</v>
      </c>
      <c r="AL297" s="69">
        <v>5.5345829999999996</v>
      </c>
      <c r="AM297" s="70">
        <v>5.5345829999999996</v>
      </c>
    </row>
    <row r="298" spans="5:39" ht="21">
      <c r="E298" s="95"/>
      <c r="G298" s="48" t="s">
        <v>142</v>
      </c>
      <c r="H298" s="68">
        <v>11.315468175840106</v>
      </c>
      <c r="I298" s="69">
        <v>11.312120944799936</v>
      </c>
      <c r="J298" s="69">
        <v>11.312157526560076</v>
      </c>
      <c r="K298" s="69">
        <v>11.312209350720114</v>
      </c>
      <c r="L298" s="69">
        <v>11.312114847840132</v>
      </c>
      <c r="M298" s="69">
        <v>11.309066367840023</v>
      </c>
      <c r="N298" s="69">
        <v>11.309075513280003</v>
      </c>
      <c r="O298" s="69">
        <v>11.309072464800156</v>
      </c>
      <c r="P298" s="69">
        <v>11.309142579840046</v>
      </c>
      <c r="Q298" s="69">
        <v>11.309090755679899</v>
      </c>
      <c r="R298" s="69">
        <v>11.309087707200051</v>
      </c>
      <c r="S298" s="69">
        <v>11.309066367840133</v>
      </c>
      <c r="T298" s="69">
        <v>11.309075513280003</v>
      </c>
      <c r="U298" s="69">
        <v>11.309160870720007</v>
      </c>
      <c r="V298" s="69">
        <v>11.309179161600078</v>
      </c>
      <c r="W298" s="69">
        <v>11.30908770720016</v>
      </c>
      <c r="X298" s="69">
        <v>11.309084658720202</v>
      </c>
      <c r="Y298" s="69">
        <v>11.309170016159989</v>
      </c>
      <c r="Z298" s="69">
        <v>11.309148676800069</v>
      </c>
      <c r="AA298" s="69">
        <v>11.30917611312012</v>
      </c>
      <c r="AB298" s="69">
        <v>11.309170016160095</v>
      </c>
      <c r="AC298" s="69">
        <v>11.309163919200072</v>
      </c>
      <c r="AD298" s="69">
        <v>11.309200500960106</v>
      </c>
      <c r="AE298" s="69">
        <v>11.309240131200095</v>
      </c>
      <c r="AF298" s="69">
        <v>11.309264519039971</v>
      </c>
      <c r="AG298" s="69">
        <v>11.309264519039971</v>
      </c>
      <c r="AH298" s="69">
        <v>11.309212694880152</v>
      </c>
      <c r="AI298" s="69">
        <v>11.309215743360109</v>
      </c>
      <c r="AJ298" s="69">
        <v>11.309194404000083</v>
      </c>
      <c r="AK298" s="69">
        <v>11.309194404000083</v>
      </c>
      <c r="AL298" s="69">
        <v>11.309194404000083</v>
      </c>
      <c r="AM298" s="70">
        <v>11.309182210080035</v>
      </c>
    </row>
    <row r="299" spans="5:39" ht="18" thickBot="1">
      <c r="G299" s="49" t="s">
        <v>38</v>
      </c>
      <c r="H299" s="64">
        <v>1998.8571011835763</v>
      </c>
      <c r="I299" s="54">
        <v>1960.6211045049154</v>
      </c>
      <c r="J299" s="54">
        <v>1811.9014055262121</v>
      </c>
      <c r="K299" s="54">
        <v>1695.5078271259988</v>
      </c>
      <c r="L299" s="54">
        <v>1530.7042011996264</v>
      </c>
      <c r="M299" s="54">
        <v>1358.9283353658213</v>
      </c>
      <c r="N299" s="54">
        <v>1215.3541768342136</v>
      </c>
      <c r="O299" s="54">
        <v>1130.7828737444127</v>
      </c>
      <c r="P299" s="54">
        <v>1086.1848374603323</v>
      </c>
      <c r="Q299" s="54">
        <v>1056.8065755697412</v>
      </c>
      <c r="R299" s="54">
        <v>1038.2417216784288</v>
      </c>
      <c r="S299" s="54">
        <v>1006.620513399993</v>
      </c>
      <c r="T299" s="54">
        <v>975.56633250663958</v>
      </c>
      <c r="U299" s="54">
        <v>921.34870962664593</v>
      </c>
      <c r="V299" s="54">
        <v>922.68887635586316</v>
      </c>
      <c r="W299" s="54">
        <v>890.03316877914324</v>
      </c>
      <c r="X299" s="54">
        <v>886.51330167875187</v>
      </c>
      <c r="Y299" s="54">
        <v>885.9579288004004</v>
      </c>
      <c r="Z299" s="54">
        <v>875.06342814167067</v>
      </c>
      <c r="AA299" s="54">
        <v>869.18616778640649</v>
      </c>
      <c r="AB299" s="54">
        <v>870.43281761110313</v>
      </c>
      <c r="AC299" s="54">
        <v>871.96579153465643</v>
      </c>
      <c r="AD299" s="54">
        <v>850.12740427685173</v>
      </c>
      <c r="AE299" s="54">
        <v>847.60612480626401</v>
      </c>
      <c r="AF299" s="54">
        <v>834.98966787056474</v>
      </c>
      <c r="AG299" s="54">
        <v>837.03326235654674</v>
      </c>
      <c r="AH299" s="54">
        <v>836.29898112085971</v>
      </c>
      <c r="AI299" s="54">
        <v>835.43171672683991</v>
      </c>
      <c r="AJ299" s="54">
        <v>834.36219618798998</v>
      </c>
      <c r="AK299" s="54">
        <v>836.21289815685395</v>
      </c>
      <c r="AL299" s="54">
        <v>838.01860623635798</v>
      </c>
      <c r="AM299" s="55">
        <v>839.76673000120422</v>
      </c>
    </row>
    <row r="300" spans="5:39" ht="18" thickBot="1"/>
    <row r="301" spans="5:39" ht="18" thickBot="1">
      <c r="G301" s="132" t="s">
        <v>147</v>
      </c>
      <c r="H301" s="133"/>
    </row>
    <row r="302" spans="5:39">
      <c r="F302" t="s">
        <v>148</v>
      </c>
      <c r="G302" s="50" t="s">
        <v>131</v>
      </c>
      <c r="H302" s="58">
        <v>2019</v>
      </c>
      <c r="I302" s="59">
        <v>2020</v>
      </c>
      <c r="J302" s="59">
        <v>2021</v>
      </c>
      <c r="K302" s="59">
        <v>2022</v>
      </c>
      <c r="L302" s="59">
        <v>2023</v>
      </c>
      <c r="M302" s="59">
        <v>2024</v>
      </c>
      <c r="N302" s="59">
        <v>2025</v>
      </c>
      <c r="O302" s="59">
        <v>2026</v>
      </c>
      <c r="P302" s="59">
        <v>2027</v>
      </c>
      <c r="Q302" s="59">
        <v>2028</v>
      </c>
      <c r="R302" s="59">
        <v>2029</v>
      </c>
      <c r="S302" s="59">
        <v>2030</v>
      </c>
      <c r="T302" s="59">
        <v>2031</v>
      </c>
      <c r="U302" s="59">
        <v>2032</v>
      </c>
      <c r="V302" s="59">
        <v>2033</v>
      </c>
      <c r="W302" s="59">
        <v>2034</v>
      </c>
      <c r="X302" s="59">
        <v>2035</v>
      </c>
      <c r="Y302" s="59">
        <v>2036</v>
      </c>
      <c r="Z302" s="59">
        <v>2037</v>
      </c>
      <c r="AA302" s="59">
        <v>2038</v>
      </c>
      <c r="AB302" s="59">
        <v>2039</v>
      </c>
      <c r="AC302" s="59">
        <v>2040</v>
      </c>
      <c r="AD302" s="59">
        <v>2041</v>
      </c>
      <c r="AE302" s="59">
        <v>2042</v>
      </c>
      <c r="AF302" s="59">
        <v>2043</v>
      </c>
      <c r="AG302" s="59">
        <v>2044</v>
      </c>
      <c r="AH302" s="59">
        <v>2045</v>
      </c>
      <c r="AI302" s="59">
        <v>2046</v>
      </c>
      <c r="AJ302" s="59">
        <v>2047</v>
      </c>
      <c r="AK302" s="59">
        <v>2048</v>
      </c>
      <c r="AL302" s="59">
        <v>2049</v>
      </c>
      <c r="AM302" s="60">
        <v>2050</v>
      </c>
    </row>
    <row r="303" spans="5:39">
      <c r="F303" t="s">
        <v>183</v>
      </c>
      <c r="G303" s="56" t="s">
        <v>144</v>
      </c>
      <c r="H303" s="62" cm="1">
        <f t="array" ref="H303">SUM((H233:H245*H217:H229)/H249:H261)/8760</f>
        <v>364.24544974635427</v>
      </c>
      <c r="I303" s="61" cm="1">
        <f t="array" ref="I303">SUM((I233:I245*I217:I229)/I249:I261)/8760</f>
        <v>62.051740992255056</v>
      </c>
      <c r="J303" s="61" cm="1">
        <f t="array" ref="J303">SUM((J233:J245*J217:J229)/J249:J261)/8760</f>
        <v>167.32986396079338</v>
      </c>
      <c r="K303" s="61" cm="1">
        <f t="array" ref="K303">SUM((K233:K245*K217:K229)/K249:K261)/8760</f>
        <v>111.81429967931064</v>
      </c>
      <c r="L303" s="61" cm="1">
        <f t="array" ref="L303">SUM((L233:L245*L217:L229)/L249:L261)/8760</f>
        <v>136.62486257422555</v>
      </c>
      <c r="M303" s="61" cm="1">
        <f t="array" ref="M303">SUM((M233:M245*M217:M229)/M249:M261)/8760</f>
        <v>132.8133953957234</v>
      </c>
      <c r="N303" s="61" cm="1">
        <f t="array" ref="N303">SUM((N233:N245*N217:N229)/N249:N261)/8760</f>
        <v>141.04802107196664</v>
      </c>
      <c r="O303" s="61" cm="1">
        <f t="array" ref="O303">SUM((O233:O245*O217:O229)/O249:O261)/8760</f>
        <v>57.273192036274224</v>
      </c>
      <c r="P303" s="61" cm="1">
        <f t="array" ref="P303">SUM((P233:P245*P217:P229)/P249:P261)/8760</f>
        <v>30.190510930485047</v>
      </c>
      <c r="Q303" s="61" cm="1">
        <f t="array" ref="Q303">SUM((Q233:Q245*Q217:Q229)/Q249:Q261)/8760</f>
        <v>24.353798522847015</v>
      </c>
      <c r="R303" s="61" cm="1">
        <f t="array" ref="R303">SUM((R233:R245*R217:R229)/R249:R261)/8760</f>
        <v>22.455779806654537</v>
      </c>
      <c r="S303" s="61" cm="1">
        <f t="array" ref="S303">SUM((S233:S245*S217:S229)/S249:S261)/8760</f>
        <v>22.211204882332282</v>
      </c>
      <c r="T303" s="61" cm="1">
        <f t="array" ref="T303">SUM((T233:T245*T217:T229)/T249:T261)/8760</f>
        <v>22.27203391943673</v>
      </c>
      <c r="U303" s="61" cm="1">
        <f t="array" ref="U303">SUM((U233:U245*U217:U229)/U249:U261)/8760</f>
        <v>35.784151483219979</v>
      </c>
      <c r="V303" s="61" cm="1">
        <f t="array" ref="V303">SUM((V233:V245*V217:V229)/V249:V261)/8760</f>
        <v>9.480396507966919</v>
      </c>
      <c r="W303" s="61" cm="1">
        <f t="array" ref="W303">SUM((W233:W245*W217:W229)/W249:W261)/8760</f>
        <v>21.382436455918516</v>
      </c>
      <c r="X303" s="61" cm="1">
        <f t="array" ref="X303">SUM((X233:X245*X217:X229)/X249:X261)/8760</f>
        <v>13.303544831880451</v>
      </c>
      <c r="Y303" s="61" cm="1">
        <f t="array" ref="Y303">SUM((Y233:Y245*Y217:Y229)/Y249:Y261)/8760</f>
        <v>9.914941717916788</v>
      </c>
      <c r="Z303" s="61" cm="1">
        <f t="array" ref="Z303">SUM((Z233:Z245*Z217:Z229)/Z249:Z261)/8760</f>
        <v>11.929892656863682</v>
      </c>
      <c r="AA303" s="61" cm="1">
        <f t="array" ref="AA303">SUM((AA233:AA245*AA217:AA229)/AA249:AA261)/8760</f>
        <v>13.483538823003482</v>
      </c>
      <c r="AB303" s="61" cm="1">
        <f t="array" ref="AB303">SUM((AB233:AB245*AB217:AB229)/AB249:AB261)/8760</f>
        <v>7.9200194009643345</v>
      </c>
      <c r="AC303" s="61" cm="1">
        <f t="array" ref="AC303">SUM((AC233:AC245*AC217:AC229)/AC249:AC261)/8760</f>
        <v>7.150376881565923</v>
      </c>
      <c r="AD303" s="61" cm="1">
        <f t="array" ref="AD303">SUM((AD233:AD245*AD217:AD229)/AD249:AD261)/8760</f>
        <v>16.544916550755179</v>
      </c>
      <c r="AE303" s="61" cm="1">
        <f t="array" ref="AE303">SUM((AE233:AE245*AE217:AE229)/AE249:AE261)/8760</f>
        <v>9.7555768812466059</v>
      </c>
      <c r="AF303" s="61" cm="1">
        <f t="array" ref="AF303">SUM((AF233:AF245*AF217:AF229)/AF249:AF261)/8760</f>
        <v>14.868580953156435</v>
      </c>
      <c r="AG303" s="61" cm="1">
        <f t="array" ref="AG303">SUM((AG233:AG245*AG217:AG229)/AG249:AG261)/8760</f>
        <v>5.9228115726282855</v>
      </c>
      <c r="AH303" s="61" cm="1">
        <f t="array" ref="AH303">SUM((AH233:AH245*AH217:AH229)/AH249:AH261)/8760</f>
        <v>7.6411064533639879</v>
      </c>
      <c r="AI303" s="61" cm="1">
        <f t="array" ref="AI303">SUM((AI233:AI245*AI217:AI229)/AI249:AI261)/8760</f>
        <v>7.5918068343072447</v>
      </c>
      <c r="AJ303" s="61" cm="1">
        <f t="array" ref="AJ303">SUM((AJ233:AJ245*AJ217:AJ229)/AJ249:AJ261)/8760</f>
        <v>7.9320039409905165</v>
      </c>
      <c r="AK303" s="61" cm="1">
        <f t="array" ref="AK303">SUM((AK233:AK245*AK217:AK229)/AK249:AK261)/8760</f>
        <v>5.1870968866749694</v>
      </c>
      <c r="AL303" s="61" cm="1">
        <f t="array" ref="AL303">SUM((AL233:AL245*AL217:AL229)/AL249:AL261)/8760</f>
        <v>5.0178958011623083</v>
      </c>
      <c r="AM303" s="61" cm="1">
        <f t="array" ref="AM303">SUM((AM233:AM245*AM217:AM229)/AM249:AM261)/8760</f>
        <v>4.8655732445636559</v>
      </c>
    </row>
    <row r="304" spans="5:39" ht="18" thickBot="1">
      <c r="F304" t="s">
        <v>183</v>
      </c>
      <c r="G304" s="57" t="s">
        <v>146</v>
      </c>
      <c r="H304" s="64">
        <f>SUM($H$303:H303)</f>
        <v>364.24544974635427</v>
      </c>
      <c r="I304" s="54">
        <f>SUM($H$303:I303)</f>
        <v>426.29719073860934</v>
      </c>
      <c r="J304" s="54">
        <f>SUM($H$303:J303)</f>
        <v>593.62705469940272</v>
      </c>
      <c r="K304" s="54">
        <f>SUM($H$303:K303)</f>
        <v>705.44135437871341</v>
      </c>
      <c r="L304" s="54">
        <f>SUM($H$303:L303)</f>
        <v>842.06621695293893</v>
      </c>
      <c r="M304" s="54">
        <f>SUM($H$303:M303)</f>
        <v>974.87961234866236</v>
      </c>
      <c r="N304" s="54">
        <f>SUM($H$303:N303)</f>
        <v>1115.927633420629</v>
      </c>
      <c r="O304" s="54">
        <f>SUM($H$303:O303)</f>
        <v>1173.2008254569032</v>
      </c>
      <c r="P304" s="54">
        <f>SUM($H$303:P303)</f>
        <v>1203.3913363873883</v>
      </c>
      <c r="Q304" s="54">
        <f>SUM($H$303:Q303)</f>
        <v>1227.7451349102353</v>
      </c>
      <c r="R304" s="54">
        <f>SUM($H$303:R303)</f>
        <v>1250.2009147168899</v>
      </c>
      <c r="S304" s="54">
        <f>SUM($H$303:S303)</f>
        <v>1272.4121195992223</v>
      </c>
      <c r="T304" s="54">
        <f>SUM($H$303:T303)</f>
        <v>1294.6841535186591</v>
      </c>
      <c r="U304" s="54">
        <f>SUM($H$303:U303)</f>
        <v>1330.4683050018791</v>
      </c>
      <c r="V304" s="54">
        <f>SUM($H$303:V303)</f>
        <v>1339.9487015098459</v>
      </c>
      <c r="W304" s="54">
        <f>SUM($H$303:W303)</f>
        <v>1361.3311379657644</v>
      </c>
      <c r="X304" s="54">
        <f>SUM($H$303:X303)</f>
        <v>1374.6346827976447</v>
      </c>
      <c r="Y304" s="54">
        <f>SUM($H$303:Y303)</f>
        <v>1384.5496245155614</v>
      </c>
      <c r="Z304" s="54">
        <f>SUM($H$303:Z303)</f>
        <v>1396.4795171724252</v>
      </c>
      <c r="AA304" s="54">
        <f>SUM($H$303:AA303)</f>
        <v>1409.9630559954287</v>
      </c>
      <c r="AB304" s="54">
        <f>SUM($H$303:AB303)</f>
        <v>1417.883075396393</v>
      </c>
      <c r="AC304" s="54">
        <f>SUM($H$303:AC303)</f>
        <v>1425.033452277959</v>
      </c>
      <c r="AD304" s="54">
        <f>SUM($H$303:AD303)</f>
        <v>1441.5783688287142</v>
      </c>
      <c r="AE304" s="54">
        <f>SUM($H$303:AE303)</f>
        <v>1451.3339457099607</v>
      </c>
      <c r="AF304" s="54">
        <f>SUM($H$303:AF303)</f>
        <v>1466.2025266631172</v>
      </c>
      <c r="AG304" s="54">
        <f>SUM($H$303:AG303)</f>
        <v>1472.1253382357454</v>
      </c>
      <c r="AH304" s="54">
        <f>SUM($H$303:AH303)</f>
        <v>1479.7664446891094</v>
      </c>
      <c r="AI304" s="54">
        <f>SUM($H$303:AI303)</f>
        <v>1487.3582515234166</v>
      </c>
      <c r="AJ304" s="54">
        <f>SUM($H$303:AJ303)</f>
        <v>1495.2902554644072</v>
      </c>
      <c r="AK304" s="54">
        <f>SUM($H$303:AK303)</f>
        <v>1500.4773523510821</v>
      </c>
      <c r="AL304" s="54">
        <f>SUM($H$303:AL303)</f>
        <v>1505.4952481522444</v>
      </c>
      <c r="AM304" s="55">
        <f>SUM($H$303:AM303)</f>
        <v>1510.360821396808</v>
      </c>
    </row>
    <row r="309" spans="2:39" ht="18" thickBot="1"/>
    <row r="310" spans="2:39" ht="18" thickBot="1">
      <c r="B310" s="126" t="s">
        <v>169</v>
      </c>
      <c r="C310" s="127"/>
      <c r="D310" s="128"/>
    </row>
    <row r="311" spans="2:39" ht="18" thickBot="1">
      <c r="B311" s="129"/>
      <c r="C311" s="130"/>
      <c r="D311" s="131"/>
      <c r="G311" s="137" t="s">
        <v>154</v>
      </c>
      <c r="H311" s="134"/>
    </row>
    <row r="312" spans="2:39" ht="18" thickBot="1">
      <c r="G312" s="50" t="s">
        <v>131</v>
      </c>
      <c r="H312" s="52">
        <v>2019</v>
      </c>
      <c r="I312" s="52">
        <v>2020</v>
      </c>
      <c r="J312" s="52">
        <v>2021</v>
      </c>
      <c r="K312" s="52">
        <v>2022</v>
      </c>
      <c r="L312" s="52">
        <v>2023</v>
      </c>
      <c r="M312" s="52">
        <v>2024</v>
      </c>
      <c r="N312" s="52">
        <v>2025</v>
      </c>
      <c r="O312" s="52">
        <v>2026</v>
      </c>
      <c r="P312" s="52">
        <v>2027</v>
      </c>
      <c r="Q312" s="52">
        <v>2028</v>
      </c>
      <c r="R312" s="52">
        <v>2029</v>
      </c>
      <c r="S312" s="52">
        <v>2030</v>
      </c>
      <c r="T312" s="52">
        <v>2031</v>
      </c>
      <c r="U312" s="52">
        <v>2032</v>
      </c>
      <c r="V312" s="52">
        <v>2033</v>
      </c>
      <c r="W312" s="52">
        <v>2034</v>
      </c>
      <c r="X312" s="52">
        <v>2035</v>
      </c>
      <c r="Y312" s="52">
        <v>2036</v>
      </c>
      <c r="Z312" s="52">
        <v>2037</v>
      </c>
      <c r="AA312" s="52">
        <v>2038</v>
      </c>
      <c r="AB312" s="52">
        <v>2039</v>
      </c>
      <c r="AC312" s="52">
        <v>2040</v>
      </c>
      <c r="AD312" s="52">
        <v>2041</v>
      </c>
      <c r="AE312" s="52">
        <v>2042</v>
      </c>
      <c r="AF312" s="52">
        <v>2043</v>
      </c>
      <c r="AG312" s="52">
        <v>2044</v>
      </c>
      <c r="AH312" s="52">
        <v>2045</v>
      </c>
      <c r="AI312" s="52">
        <v>2046</v>
      </c>
      <c r="AJ312" s="52">
        <v>2047</v>
      </c>
      <c r="AK312" s="52">
        <v>2048</v>
      </c>
      <c r="AL312" s="52">
        <v>2049</v>
      </c>
      <c r="AM312" s="53">
        <v>2050</v>
      </c>
    </row>
    <row r="313" spans="2:39">
      <c r="G313" s="48" t="s">
        <v>3</v>
      </c>
      <c r="H313" s="98">
        <v>4241</v>
      </c>
      <c r="I313" s="99">
        <v>4214.8999999999996</v>
      </c>
      <c r="J313" s="99">
        <v>4188.8</v>
      </c>
      <c r="K313" s="99">
        <v>4162.7</v>
      </c>
      <c r="L313" s="99">
        <v>4136.6000000000004</v>
      </c>
      <c r="M313" s="99">
        <v>4110.5</v>
      </c>
      <c r="N313" s="99">
        <v>4084.5</v>
      </c>
      <c r="O313" s="99">
        <v>4058.4</v>
      </c>
      <c r="P313" s="99">
        <v>4032.3</v>
      </c>
      <c r="Q313" s="99">
        <v>4006.2</v>
      </c>
      <c r="R313" s="99">
        <v>3980.1</v>
      </c>
      <c r="S313" s="99">
        <v>3954</v>
      </c>
      <c r="T313" s="99">
        <v>3951.7</v>
      </c>
      <c r="U313" s="99">
        <v>3949.4</v>
      </c>
      <c r="V313" s="99">
        <v>3947.1</v>
      </c>
      <c r="W313" s="99">
        <v>3944.8</v>
      </c>
      <c r="X313" s="99">
        <v>3942.5</v>
      </c>
      <c r="Y313" s="99">
        <v>3940.2</v>
      </c>
      <c r="Z313" s="99">
        <v>3937.9</v>
      </c>
      <c r="AA313" s="99">
        <v>3935.6</v>
      </c>
      <c r="AB313" s="99">
        <v>3933.3</v>
      </c>
      <c r="AC313" s="99">
        <v>3931</v>
      </c>
      <c r="AD313" s="99">
        <v>3928.7</v>
      </c>
      <c r="AE313" s="99">
        <v>3926.4</v>
      </c>
      <c r="AF313" s="99">
        <v>3924.1</v>
      </c>
      <c r="AG313" s="99">
        <v>3921.8</v>
      </c>
      <c r="AH313" s="99">
        <v>3919.5</v>
      </c>
      <c r="AI313" s="99">
        <v>3917.2</v>
      </c>
      <c r="AJ313" s="99">
        <v>3914.9</v>
      </c>
      <c r="AK313" s="99">
        <v>3912.6</v>
      </c>
      <c r="AL313" s="99">
        <v>3910.3</v>
      </c>
      <c r="AM313" s="100">
        <v>3908</v>
      </c>
    </row>
    <row r="314" spans="2:39">
      <c r="G314" s="48" t="s">
        <v>143</v>
      </c>
      <c r="H314" s="101">
        <v>6049</v>
      </c>
      <c r="I314" s="102">
        <v>6019.1</v>
      </c>
      <c r="J314" s="102">
        <v>5989.2</v>
      </c>
      <c r="K314" s="102">
        <v>5959.3</v>
      </c>
      <c r="L314" s="102">
        <v>5929.4</v>
      </c>
      <c r="M314" s="102">
        <v>5899.5</v>
      </c>
      <c r="N314" s="102">
        <v>5869.5</v>
      </c>
      <c r="O314" s="102">
        <v>5839.6</v>
      </c>
      <c r="P314" s="102">
        <v>5809.7</v>
      </c>
      <c r="Q314" s="102">
        <v>5779.8</v>
      </c>
      <c r="R314" s="102">
        <v>5749.9</v>
      </c>
      <c r="S314" s="102">
        <v>5720</v>
      </c>
      <c r="T314" s="102">
        <v>5713.9</v>
      </c>
      <c r="U314" s="102">
        <v>5707.9</v>
      </c>
      <c r="V314" s="102">
        <v>5701.8</v>
      </c>
      <c r="W314" s="102">
        <v>5695.7</v>
      </c>
      <c r="X314" s="102">
        <v>5689.6</v>
      </c>
      <c r="Y314" s="102">
        <v>5683.6</v>
      </c>
      <c r="Z314" s="102">
        <v>5677.5</v>
      </c>
      <c r="AA314" s="102">
        <v>5671.4</v>
      </c>
      <c r="AB314" s="102">
        <v>5665.3</v>
      </c>
      <c r="AC314" s="102">
        <v>5659.3</v>
      </c>
      <c r="AD314" s="102">
        <v>5653.2</v>
      </c>
      <c r="AE314" s="102">
        <v>5647.1</v>
      </c>
      <c r="AF314" s="102">
        <v>5641</v>
      </c>
      <c r="AG314" s="102">
        <v>5635</v>
      </c>
      <c r="AH314" s="102">
        <v>5628.9</v>
      </c>
      <c r="AI314" s="102">
        <v>5622.8</v>
      </c>
      <c r="AJ314" s="102">
        <v>5616.7</v>
      </c>
      <c r="AK314" s="102">
        <v>5610.7</v>
      </c>
      <c r="AL314" s="102">
        <v>5604.6</v>
      </c>
      <c r="AM314" s="103">
        <v>5598.5</v>
      </c>
    </row>
    <row r="315" spans="2:39">
      <c r="G315" s="48" t="s">
        <v>156</v>
      </c>
      <c r="H315" s="101">
        <v>902</v>
      </c>
      <c r="I315" s="102">
        <v>897.5</v>
      </c>
      <c r="J315" s="102">
        <v>892.9</v>
      </c>
      <c r="K315" s="102">
        <v>888.4</v>
      </c>
      <c r="L315" s="102">
        <v>883.8</v>
      </c>
      <c r="M315" s="102">
        <v>879.3</v>
      </c>
      <c r="N315" s="102">
        <v>874.7</v>
      </c>
      <c r="O315" s="102">
        <v>870.2</v>
      </c>
      <c r="P315" s="102">
        <v>865.6</v>
      </c>
      <c r="Q315" s="102">
        <v>861.1</v>
      </c>
      <c r="R315" s="102">
        <v>856.5</v>
      </c>
      <c r="S315" s="102">
        <v>852</v>
      </c>
      <c r="T315" s="102">
        <v>848.7</v>
      </c>
      <c r="U315" s="102">
        <v>845.4</v>
      </c>
      <c r="V315" s="102">
        <v>842.1</v>
      </c>
      <c r="W315" s="102">
        <v>838.8</v>
      </c>
      <c r="X315" s="102">
        <v>835.5</v>
      </c>
      <c r="Y315" s="102">
        <v>832.2</v>
      </c>
      <c r="Z315" s="102">
        <v>828.9</v>
      </c>
      <c r="AA315" s="102">
        <v>825.6</v>
      </c>
      <c r="AB315" s="102">
        <v>822.3</v>
      </c>
      <c r="AC315" s="102">
        <v>819</v>
      </c>
      <c r="AD315" s="102">
        <v>815.7</v>
      </c>
      <c r="AE315" s="102">
        <v>812.4</v>
      </c>
      <c r="AF315" s="102">
        <v>809.1</v>
      </c>
      <c r="AG315" s="102">
        <v>805.8</v>
      </c>
      <c r="AH315" s="102">
        <v>802.5</v>
      </c>
      <c r="AI315" s="102">
        <v>799.2</v>
      </c>
      <c r="AJ315" s="102">
        <v>795.9</v>
      </c>
      <c r="AK315" s="102">
        <v>792.6</v>
      </c>
      <c r="AL315" s="102">
        <v>789.3</v>
      </c>
      <c r="AM315" s="103">
        <v>786</v>
      </c>
    </row>
    <row r="316" spans="2:39">
      <c r="G316" s="48" t="s">
        <v>157</v>
      </c>
      <c r="H316" s="101">
        <v>1054</v>
      </c>
      <c r="I316" s="102">
        <v>1049.2</v>
      </c>
      <c r="J316" s="102">
        <v>1044.4000000000001</v>
      </c>
      <c r="K316" s="102">
        <v>1039.5</v>
      </c>
      <c r="L316" s="102">
        <v>1034.7</v>
      </c>
      <c r="M316" s="102">
        <v>1029.9000000000001</v>
      </c>
      <c r="N316" s="102">
        <v>1025.0999999999999</v>
      </c>
      <c r="O316" s="102">
        <v>1020.3</v>
      </c>
      <c r="P316" s="102">
        <v>1015.5</v>
      </c>
      <c r="Q316" s="102">
        <v>1010.6</v>
      </c>
      <c r="R316" s="102">
        <v>1005.8</v>
      </c>
      <c r="S316" s="102">
        <v>1001</v>
      </c>
      <c r="T316" s="102">
        <v>997.3</v>
      </c>
      <c r="U316" s="102">
        <v>993.6</v>
      </c>
      <c r="V316" s="102">
        <v>989.9</v>
      </c>
      <c r="W316" s="102">
        <v>986.2</v>
      </c>
      <c r="X316" s="102">
        <v>982.5</v>
      </c>
      <c r="Y316" s="102">
        <v>978.8</v>
      </c>
      <c r="Z316" s="102">
        <v>975.1</v>
      </c>
      <c r="AA316" s="102">
        <v>971.4</v>
      </c>
      <c r="AB316" s="102">
        <v>967.7</v>
      </c>
      <c r="AC316" s="102">
        <v>964</v>
      </c>
      <c r="AD316" s="102">
        <v>960.3</v>
      </c>
      <c r="AE316" s="102">
        <v>956.6</v>
      </c>
      <c r="AF316" s="102">
        <v>952.9</v>
      </c>
      <c r="AG316" s="102">
        <v>949.2</v>
      </c>
      <c r="AH316" s="102">
        <v>945.5</v>
      </c>
      <c r="AI316" s="102">
        <v>941.8</v>
      </c>
      <c r="AJ316" s="102">
        <v>938.1</v>
      </c>
      <c r="AK316" s="102">
        <v>934.4</v>
      </c>
      <c r="AL316" s="102">
        <v>930.7</v>
      </c>
      <c r="AM316" s="103">
        <v>927</v>
      </c>
    </row>
    <row r="317" spans="2:39">
      <c r="G317" s="48" t="s">
        <v>158</v>
      </c>
      <c r="H317" s="101">
        <v>2201</v>
      </c>
      <c r="I317" s="102">
        <v>2181.9</v>
      </c>
      <c r="J317" s="102">
        <v>2162.8000000000002</v>
      </c>
      <c r="K317" s="102">
        <v>2143.6999999999998</v>
      </c>
      <c r="L317" s="102">
        <v>2124.6</v>
      </c>
      <c r="M317" s="102">
        <v>2105.5</v>
      </c>
      <c r="N317" s="102">
        <v>2086.5</v>
      </c>
      <c r="O317" s="102">
        <v>2067.4</v>
      </c>
      <c r="P317" s="102">
        <v>2048.3000000000002</v>
      </c>
      <c r="Q317" s="102">
        <v>2029.2</v>
      </c>
      <c r="R317" s="102">
        <v>2010.1</v>
      </c>
      <c r="S317" s="102">
        <v>1991</v>
      </c>
      <c r="T317" s="102">
        <v>1976.3</v>
      </c>
      <c r="U317" s="102">
        <v>1961.6</v>
      </c>
      <c r="V317" s="102">
        <v>1946.9</v>
      </c>
      <c r="W317" s="102">
        <v>1932.2</v>
      </c>
      <c r="X317" s="102">
        <v>1917.5</v>
      </c>
      <c r="Y317" s="102">
        <v>1902.8</v>
      </c>
      <c r="Z317" s="102">
        <v>1888.1</v>
      </c>
      <c r="AA317" s="102">
        <v>1873.4</v>
      </c>
      <c r="AB317" s="102">
        <v>1858.7</v>
      </c>
      <c r="AC317" s="102">
        <v>1844</v>
      </c>
      <c r="AD317" s="102">
        <v>1829.3</v>
      </c>
      <c r="AE317" s="102">
        <v>1814.6</v>
      </c>
      <c r="AF317" s="102">
        <v>1799.9</v>
      </c>
      <c r="AG317" s="102">
        <v>1785.2</v>
      </c>
      <c r="AH317" s="102">
        <v>1770.5</v>
      </c>
      <c r="AI317" s="102">
        <v>1755.8</v>
      </c>
      <c r="AJ317" s="102">
        <v>1741.1</v>
      </c>
      <c r="AK317" s="102">
        <v>1726.4</v>
      </c>
      <c r="AL317" s="102">
        <v>1711.7</v>
      </c>
      <c r="AM317" s="103">
        <v>1697</v>
      </c>
    </row>
    <row r="318" spans="2:39">
      <c r="G318" s="48" t="s">
        <v>159</v>
      </c>
      <c r="H318" s="101">
        <v>1778</v>
      </c>
      <c r="I318" s="102">
        <v>1691</v>
      </c>
      <c r="J318" s="102">
        <v>1604</v>
      </c>
      <c r="K318" s="102">
        <v>1517</v>
      </c>
      <c r="L318" s="102">
        <v>1430</v>
      </c>
      <c r="M318" s="102">
        <v>1343</v>
      </c>
      <c r="N318" s="102">
        <v>1256</v>
      </c>
      <c r="O318" s="102">
        <v>1169</v>
      </c>
      <c r="P318" s="102">
        <v>1082</v>
      </c>
      <c r="Q318" s="102">
        <v>995</v>
      </c>
      <c r="R318" s="102">
        <v>908</v>
      </c>
      <c r="S318" s="102">
        <v>821</v>
      </c>
      <c r="T318" s="102">
        <v>813.4</v>
      </c>
      <c r="U318" s="102">
        <v>805.8</v>
      </c>
      <c r="V318" s="102">
        <v>798.2</v>
      </c>
      <c r="W318" s="102">
        <v>790.6</v>
      </c>
      <c r="X318" s="102">
        <v>783</v>
      </c>
      <c r="Y318" s="102">
        <v>775.4</v>
      </c>
      <c r="Z318" s="102">
        <v>767.8</v>
      </c>
      <c r="AA318" s="102">
        <v>760.2</v>
      </c>
      <c r="AB318" s="102">
        <v>752.6</v>
      </c>
      <c r="AC318" s="102">
        <v>745</v>
      </c>
      <c r="AD318" s="102">
        <v>737.4</v>
      </c>
      <c r="AE318" s="102">
        <v>729.8</v>
      </c>
      <c r="AF318" s="102">
        <v>722.2</v>
      </c>
      <c r="AG318" s="102">
        <v>714.6</v>
      </c>
      <c r="AH318" s="102">
        <v>707</v>
      </c>
      <c r="AI318" s="102">
        <v>699.4</v>
      </c>
      <c r="AJ318" s="102">
        <v>691.8</v>
      </c>
      <c r="AK318" s="102">
        <v>684.2</v>
      </c>
      <c r="AL318" s="102">
        <v>676.6</v>
      </c>
      <c r="AM318" s="103">
        <v>669</v>
      </c>
    </row>
    <row r="319" spans="2:39">
      <c r="G319" s="48" t="s">
        <v>160</v>
      </c>
      <c r="H319" s="101">
        <v>7872</v>
      </c>
      <c r="I319" s="102">
        <v>7684.2</v>
      </c>
      <c r="J319" s="102">
        <v>7496.4</v>
      </c>
      <c r="K319" s="102">
        <v>7308.5</v>
      </c>
      <c r="L319" s="102">
        <v>7120.7</v>
      </c>
      <c r="M319" s="102">
        <v>6932.9</v>
      </c>
      <c r="N319" s="102">
        <v>6745.1</v>
      </c>
      <c r="O319" s="102">
        <v>6557.3</v>
      </c>
      <c r="P319" s="102">
        <v>6369.5</v>
      </c>
      <c r="Q319" s="102">
        <v>6181.6</v>
      </c>
      <c r="R319" s="102">
        <v>5993.8</v>
      </c>
      <c r="S319" s="102">
        <v>5806</v>
      </c>
      <c r="T319" s="102">
        <v>5748</v>
      </c>
      <c r="U319" s="102">
        <v>5689.9</v>
      </c>
      <c r="V319" s="102">
        <v>5631.9</v>
      </c>
      <c r="W319" s="102">
        <v>5573.8</v>
      </c>
      <c r="X319" s="102">
        <v>5515.8</v>
      </c>
      <c r="Y319" s="102">
        <v>5457.7</v>
      </c>
      <c r="Z319" s="102">
        <v>5399.7</v>
      </c>
      <c r="AA319" s="102">
        <v>5341.6</v>
      </c>
      <c r="AB319" s="102">
        <v>5283.6</v>
      </c>
      <c r="AC319" s="102">
        <v>5225.5</v>
      </c>
      <c r="AD319" s="102">
        <v>5167.5</v>
      </c>
      <c r="AE319" s="102">
        <v>5109.3999999999996</v>
      </c>
      <c r="AF319" s="102">
        <v>5051.3999999999996</v>
      </c>
      <c r="AG319" s="102">
        <v>4993.3</v>
      </c>
      <c r="AH319" s="102">
        <v>4935.3</v>
      </c>
      <c r="AI319" s="102">
        <v>4877.2</v>
      </c>
      <c r="AJ319" s="102">
        <v>4819.2</v>
      </c>
      <c r="AK319" s="102">
        <v>4761.1000000000004</v>
      </c>
      <c r="AL319" s="102">
        <v>4703.1000000000004</v>
      </c>
      <c r="AM319" s="103">
        <v>4645</v>
      </c>
    </row>
    <row r="320" spans="2:39">
      <c r="G320" s="48" t="s">
        <v>161</v>
      </c>
      <c r="H320" s="101">
        <v>1640</v>
      </c>
      <c r="I320" s="102">
        <v>1643.5</v>
      </c>
      <c r="J320" s="102">
        <v>1647.1</v>
      </c>
      <c r="K320" s="102">
        <v>1650.6</v>
      </c>
      <c r="L320" s="102">
        <v>1654.2</v>
      </c>
      <c r="M320" s="102">
        <v>1657.7</v>
      </c>
      <c r="N320" s="102">
        <v>1661.3</v>
      </c>
      <c r="O320" s="102">
        <v>1664.8</v>
      </c>
      <c r="P320" s="102">
        <v>1668.4</v>
      </c>
      <c r="Q320" s="102">
        <v>1671.9</v>
      </c>
      <c r="R320" s="102">
        <v>1675.5</v>
      </c>
      <c r="S320" s="102">
        <v>1679</v>
      </c>
      <c r="T320" s="102">
        <v>1682.8</v>
      </c>
      <c r="U320" s="102">
        <v>1686.6</v>
      </c>
      <c r="V320" s="102">
        <v>1690.3</v>
      </c>
      <c r="W320" s="102">
        <v>1694.1</v>
      </c>
      <c r="X320" s="102">
        <v>1697.9</v>
      </c>
      <c r="Y320" s="102">
        <v>1701.7</v>
      </c>
      <c r="Z320" s="102">
        <v>1705.4</v>
      </c>
      <c r="AA320" s="102">
        <v>1709.2</v>
      </c>
      <c r="AB320" s="102">
        <v>1713</v>
      </c>
      <c r="AC320" s="102">
        <v>1716.8</v>
      </c>
      <c r="AD320" s="102">
        <v>1720.5</v>
      </c>
      <c r="AE320" s="102">
        <v>1724.3</v>
      </c>
      <c r="AF320" s="102">
        <v>1728.1</v>
      </c>
      <c r="AG320" s="102">
        <v>1731.9</v>
      </c>
      <c r="AH320" s="102">
        <v>1735.6</v>
      </c>
      <c r="AI320" s="102">
        <v>1739.4</v>
      </c>
      <c r="AJ320" s="102">
        <v>1743.2</v>
      </c>
      <c r="AK320" s="102">
        <v>1747</v>
      </c>
      <c r="AL320" s="102">
        <v>1750.7</v>
      </c>
      <c r="AM320" s="103">
        <v>1754.5</v>
      </c>
    </row>
    <row r="321" spans="7:39">
      <c r="G321" s="48" t="s">
        <v>162</v>
      </c>
      <c r="H321" s="101">
        <v>6002</v>
      </c>
      <c r="I321" s="102">
        <v>5841.6</v>
      </c>
      <c r="J321" s="102">
        <v>5681.3</v>
      </c>
      <c r="K321" s="102">
        <v>5520.9</v>
      </c>
      <c r="L321" s="102">
        <v>5360.5</v>
      </c>
      <c r="M321" s="102">
        <v>5200.2</v>
      </c>
      <c r="N321" s="102">
        <v>5039.8</v>
      </c>
      <c r="O321" s="102">
        <v>4879.5</v>
      </c>
      <c r="P321" s="102">
        <v>4719.1000000000004</v>
      </c>
      <c r="Q321" s="102">
        <v>4558.7</v>
      </c>
      <c r="R321" s="102">
        <v>4398.3999999999996</v>
      </c>
      <c r="S321" s="102">
        <v>4238</v>
      </c>
      <c r="T321" s="102">
        <v>4206.1000000000004</v>
      </c>
      <c r="U321" s="102">
        <v>4174.1000000000004</v>
      </c>
      <c r="V321" s="102">
        <v>4142.2</v>
      </c>
      <c r="W321" s="102">
        <v>4110.2</v>
      </c>
      <c r="X321" s="102">
        <v>4078.3</v>
      </c>
      <c r="Y321" s="102">
        <v>4046.3</v>
      </c>
      <c r="Z321" s="102">
        <v>4014.4</v>
      </c>
      <c r="AA321" s="102">
        <v>3982.4</v>
      </c>
      <c r="AB321" s="102">
        <v>3950.5</v>
      </c>
      <c r="AC321" s="102">
        <v>3918.5</v>
      </c>
      <c r="AD321" s="102">
        <v>3886.6</v>
      </c>
      <c r="AE321" s="102">
        <v>3854.6</v>
      </c>
      <c r="AF321" s="102">
        <v>3822.7</v>
      </c>
      <c r="AG321" s="102">
        <v>3790.7</v>
      </c>
      <c r="AH321" s="102">
        <v>3758.8</v>
      </c>
      <c r="AI321" s="102">
        <v>3726.8</v>
      </c>
      <c r="AJ321" s="102">
        <v>3694.9</v>
      </c>
      <c r="AK321" s="102">
        <v>3662.9</v>
      </c>
      <c r="AL321" s="102">
        <v>3631</v>
      </c>
      <c r="AM321" s="103">
        <v>3599</v>
      </c>
    </row>
    <row r="322" spans="7:39">
      <c r="G322" s="48" t="s">
        <v>8</v>
      </c>
      <c r="H322" s="101">
        <v>6158</v>
      </c>
      <c r="I322" s="102">
        <v>6133.4</v>
      </c>
      <c r="J322" s="102">
        <v>6108.7</v>
      </c>
      <c r="K322" s="102">
        <v>6084.1</v>
      </c>
      <c r="L322" s="102">
        <v>6059.5</v>
      </c>
      <c r="M322" s="102">
        <v>6034.8</v>
      </c>
      <c r="N322" s="102">
        <v>6010.2</v>
      </c>
      <c r="O322" s="102">
        <v>5985.5</v>
      </c>
      <c r="P322" s="102">
        <v>5960.9</v>
      </c>
      <c r="Q322" s="102">
        <v>5936.3</v>
      </c>
      <c r="R322" s="102">
        <v>5911.6</v>
      </c>
      <c r="S322" s="102">
        <v>5887</v>
      </c>
      <c r="T322" s="102">
        <v>5853.2</v>
      </c>
      <c r="U322" s="102">
        <v>5819.4</v>
      </c>
      <c r="V322" s="102">
        <v>5785.6</v>
      </c>
      <c r="W322" s="102">
        <v>5751.8</v>
      </c>
      <c r="X322" s="102">
        <v>5718</v>
      </c>
      <c r="Y322" s="102">
        <v>5684.2</v>
      </c>
      <c r="Z322" s="102">
        <v>5650.4</v>
      </c>
      <c r="AA322" s="102">
        <v>5616.6</v>
      </c>
      <c r="AB322" s="102">
        <v>5582.8</v>
      </c>
      <c r="AC322" s="102">
        <v>5549</v>
      </c>
      <c r="AD322" s="102">
        <v>5515.2</v>
      </c>
      <c r="AE322" s="102">
        <v>5481.4</v>
      </c>
      <c r="AF322" s="102">
        <v>5447.6</v>
      </c>
      <c r="AG322" s="102">
        <v>5413.8</v>
      </c>
      <c r="AH322" s="102">
        <v>5380</v>
      </c>
      <c r="AI322" s="102">
        <v>5346.2</v>
      </c>
      <c r="AJ322" s="102">
        <v>5312.4</v>
      </c>
      <c r="AK322" s="102">
        <v>5278.6</v>
      </c>
      <c r="AL322" s="102">
        <v>5244.8</v>
      </c>
      <c r="AM322" s="103">
        <v>5211</v>
      </c>
    </row>
    <row r="323" spans="7:39">
      <c r="G323" s="48" t="s">
        <v>21</v>
      </c>
      <c r="H323" s="101">
        <v>9400</v>
      </c>
      <c r="I323" s="102">
        <v>9370.1</v>
      </c>
      <c r="J323" s="102">
        <v>9340.2999999999993</v>
      </c>
      <c r="K323" s="102">
        <v>9310.4</v>
      </c>
      <c r="L323" s="102">
        <v>9280.5</v>
      </c>
      <c r="M323" s="102">
        <v>9250.7000000000007</v>
      </c>
      <c r="N323" s="102">
        <v>9220.7999999999993</v>
      </c>
      <c r="O323" s="102">
        <v>9191</v>
      </c>
      <c r="P323" s="102">
        <v>9161.1</v>
      </c>
      <c r="Q323" s="102">
        <v>9131.2000000000007</v>
      </c>
      <c r="R323" s="102">
        <v>9101.4</v>
      </c>
      <c r="S323" s="102">
        <v>9071.5</v>
      </c>
      <c r="T323" s="102">
        <v>9048</v>
      </c>
      <c r="U323" s="102">
        <v>9024.5</v>
      </c>
      <c r="V323" s="102">
        <v>9001</v>
      </c>
      <c r="W323" s="102">
        <v>8977.5</v>
      </c>
      <c r="X323" s="102">
        <v>8954</v>
      </c>
      <c r="Y323" s="102">
        <v>8930.5</v>
      </c>
      <c r="Z323" s="102">
        <v>8907</v>
      </c>
      <c r="AA323" s="102">
        <v>8883.5</v>
      </c>
      <c r="AB323" s="102">
        <v>8860</v>
      </c>
      <c r="AC323" s="102">
        <v>8836.5</v>
      </c>
      <c r="AD323" s="102">
        <v>8813</v>
      </c>
      <c r="AE323" s="102">
        <v>8789.5</v>
      </c>
      <c r="AF323" s="102">
        <v>8766</v>
      </c>
      <c r="AG323" s="102">
        <v>8742.5</v>
      </c>
      <c r="AH323" s="102">
        <v>8719</v>
      </c>
      <c r="AI323" s="102">
        <v>8695.5</v>
      </c>
      <c r="AJ323" s="102">
        <v>8672</v>
      </c>
      <c r="AK323" s="102">
        <v>8648.5</v>
      </c>
      <c r="AL323" s="102">
        <v>8625</v>
      </c>
      <c r="AM323" s="103">
        <v>8601.5</v>
      </c>
    </row>
    <row r="324" spans="7:39">
      <c r="G324" s="48" t="s">
        <v>30</v>
      </c>
      <c r="H324" s="101">
        <v>4035</v>
      </c>
      <c r="I324" s="102">
        <v>4017.7</v>
      </c>
      <c r="J324" s="102">
        <v>4000.4</v>
      </c>
      <c r="K324" s="102">
        <v>3983</v>
      </c>
      <c r="L324" s="102">
        <v>3965.7</v>
      </c>
      <c r="M324" s="102">
        <v>3948.4</v>
      </c>
      <c r="N324" s="102">
        <v>3931.1</v>
      </c>
      <c r="O324" s="102">
        <v>3913.8</v>
      </c>
      <c r="P324" s="102">
        <v>3896.5</v>
      </c>
      <c r="Q324" s="102">
        <v>3879.1</v>
      </c>
      <c r="R324" s="102">
        <v>3861.8</v>
      </c>
      <c r="S324" s="102">
        <v>3844.5</v>
      </c>
      <c r="T324" s="102">
        <v>3831.1</v>
      </c>
      <c r="U324" s="102">
        <v>3817.6</v>
      </c>
      <c r="V324" s="102">
        <v>3804.2</v>
      </c>
      <c r="W324" s="102">
        <v>3790.7</v>
      </c>
      <c r="X324" s="102">
        <v>3777.3</v>
      </c>
      <c r="Y324" s="102">
        <v>3763.8</v>
      </c>
      <c r="Z324" s="102">
        <v>3750.4</v>
      </c>
      <c r="AA324" s="102">
        <v>3736.9</v>
      </c>
      <c r="AB324" s="102">
        <v>3723.5</v>
      </c>
      <c r="AC324" s="102">
        <v>3710</v>
      </c>
      <c r="AD324" s="102">
        <v>3696.6</v>
      </c>
      <c r="AE324" s="102">
        <v>3683.1</v>
      </c>
      <c r="AF324" s="102">
        <v>3669.7</v>
      </c>
      <c r="AG324" s="102">
        <v>3656.2</v>
      </c>
      <c r="AH324" s="102">
        <v>3642.8</v>
      </c>
      <c r="AI324" s="102">
        <v>3629.3</v>
      </c>
      <c r="AJ324" s="102">
        <v>3615.9</v>
      </c>
      <c r="AK324" s="102">
        <v>3602.4</v>
      </c>
      <c r="AL324" s="102">
        <v>3589</v>
      </c>
      <c r="AM324" s="103">
        <v>3575.5</v>
      </c>
    </row>
    <row r="325" spans="7:39" ht="18" thickBot="1">
      <c r="G325" s="49" t="s">
        <v>150</v>
      </c>
      <c r="H325" s="104">
        <v>5691.5</v>
      </c>
      <c r="I325" s="105">
        <v>5678.8</v>
      </c>
      <c r="J325" s="105">
        <v>5666</v>
      </c>
      <c r="K325" s="105">
        <v>5653.3</v>
      </c>
      <c r="L325" s="105">
        <v>5640.6</v>
      </c>
      <c r="M325" s="105">
        <v>5627.9</v>
      </c>
      <c r="N325" s="105">
        <v>5615.1</v>
      </c>
      <c r="O325" s="105">
        <v>5602.4</v>
      </c>
      <c r="P325" s="105">
        <v>5589.7</v>
      </c>
      <c r="Q325" s="105">
        <v>5577</v>
      </c>
      <c r="R325" s="105">
        <v>5564.2</v>
      </c>
      <c r="S325" s="105">
        <v>5551.5</v>
      </c>
      <c r="T325" s="105">
        <v>5542.6</v>
      </c>
      <c r="U325" s="105">
        <v>5533.7</v>
      </c>
      <c r="V325" s="105">
        <v>5524.8</v>
      </c>
      <c r="W325" s="105">
        <v>5515.9</v>
      </c>
      <c r="X325" s="105">
        <v>5507</v>
      </c>
      <c r="Y325" s="105">
        <v>5498.1</v>
      </c>
      <c r="Z325" s="105">
        <v>5489.2</v>
      </c>
      <c r="AA325" s="105">
        <v>5480.3</v>
      </c>
      <c r="AB325" s="105">
        <v>5471.4</v>
      </c>
      <c r="AC325" s="105">
        <v>5462.5</v>
      </c>
      <c r="AD325" s="105">
        <v>5453.6</v>
      </c>
      <c r="AE325" s="105">
        <v>5444.7</v>
      </c>
      <c r="AF325" s="105">
        <v>5435.8</v>
      </c>
      <c r="AG325" s="105">
        <v>5426.9</v>
      </c>
      <c r="AH325" s="105">
        <v>5418</v>
      </c>
      <c r="AI325" s="105">
        <v>5409.1</v>
      </c>
      <c r="AJ325" s="105">
        <v>5400.2</v>
      </c>
      <c r="AK325" s="105">
        <v>5391.3</v>
      </c>
      <c r="AL325" s="105">
        <v>5382.4</v>
      </c>
      <c r="AM325" s="106">
        <v>5373.5</v>
      </c>
    </row>
    <row r="326" spans="7:39" ht="18" thickBot="1"/>
    <row r="327" spans="7:39" ht="18" thickBot="1">
      <c r="G327" s="124" t="s">
        <v>149</v>
      </c>
      <c r="H327" s="138"/>
    </row>
    <row r="328" spans="7:39" ht="18" thickBot="1">
      <c r="G328" s="50" t="s">
        <v>131</v>
      </c>
      <c r="H328" s="59">
        <v>2019</v>
      </c>
      <c r="I328" s="59">
        <v>2020</v>
      </c>
      <c r="J328" s="59">
        <v>2021</v>
      </c>
      <c r="K328" s="59">
        <v>2022</v>
      </c>
      <c r="L328" s="59">
        <v>2023</v>
      </c>
      <c r="M328" s="59">
        <v>2024</v>
      </c>
      <c r="N328" s="59">
        <v>2025</v>
      </c>
      <c r="O328" s="59">
        <v>2026</v>
      </c>
      <c r="P328" s="59">
        <v>2027</v>
      </c>
      <c r="Q328" s="59">
        <v>2028</v>
      </c>
      <c r="R328" s="59">
        <v>2029</v>
      </c>
      <c r="S328" s="59">
        <v>2030</v>
      </c>
      <c r="T328" s="59">
        <v>2031</v>
      </c>
      <c r="U328" s="59">
        <v>2032</v>
      </c>
      <c r="V328" s="59">
        <v>2033</v>
      </c>
      <c r="W328" s="59">
        <v>2034</v>
      </c>
      <c r="X328" s="59">
        <v>2035</v>
      </c>
      <c r="Y328" s="59">
        <v>2036</v>
      </c>
      <c r="Z328" s="59">
        <v>2037</v>
      </c>
      <c r="AA328" s="59">
        <v>2038</v>
      </c>
      <c r="AB328" s="59">
        <v>2039</v>
      </c>
      <c r="AC328" s="59">
        <v>2040</v>
      </c>
      <c r="AD328" s="59">
        <v>2041</v>
      </c>
      <c r="AE328" s="59">
        <v>2042</v>
      </c>
      <c r="AF328" s="59">
        <v>2043</v>
      </c>
      <c r="AG328" s="59">
        <v>2044</v>
      </c>
      <c r="AH328" s="59">
        <v>2045</v>
      </c>
      <c r="AI328" s="59">
        <v>2046</v>
      </c>
      <c r="AJ328" s="59">
        <v>2047</v>
      </c>
      <c r="AK328" s="59">
        <v>2048</v>
      </c>
      <c r="AL328" s="59">
        <v>2049</v>
      </c>
      <c r="AM328" s="60">
        <v>2050</v>
      </c>
    </row>
    <row r="329" spans="7:39">
      <c r="G329" s="48" t="s">
        <v>3</v>
      </c>
      <c r="H329" s="98">
        <v>0</v>
      </c>
      <c r="I329" s="99">
        <v>0</v>
      </c>
      <c r="J329" s="99">
        <v>0</v>
      </c>
      <c r="K329" s="99">
        <v>0</v>
      </c>
      <c r="L329" s="99">
        <v>0</v>
      </c>
      <c r="M329" s="99">
        <v>0</v>
      </c>
      <c r="N329" s="99">
        <v>0</v>
      </c>
      <c r="O329" s="99">
        <v>0</v>
      </c>
      <c r="P329" s="99">
        <v>0</v>
      </c>
      <c r="Q329" s="99">
        <v>0</v>
      </c>
      <c r="R329" s="99">
        <v>0</v>
      </c>
      <c r="S329" s="99">
        <v>0</v>
      </c>
      <c r="T329" s="99">
        <v>0</v>
      </c>
      <c r="U329" s="99">
        <v>0</v>
      </c>
      <c r="V329" s="99">
        <v>0</v>
      </c>
      <c r="W329" s="99">
        <v>0</v>
      </c>
      <c r="X329" s="99">
        <v>0</v>
      </c>
      <c r="Y329" s="99">
        <v>0</v>
      </c>
      <c r="Z329" s="99">
        <v>0</v>
      </c>
      <c r="AA329" s="99">
        <v>0</v>
      </c>
      <c r="AB329" s="99">
        <v>0</v>
      </c>
      <c r="AC329" s="99">
        <v>0</v>
      </c>
      <c r="AD329" s="99">
        <v>0</v>
      </c>
      <c r="AE329" s="99">
        <v>0</v>
      </c>
      <c r="AF329" s="99">
        <v>0</v>
      </c>
      <c r="AG329" s="99">
        <v>0</v>
      </c>
      <c r="AH329" s="99">
        <v>0</v>
      </c>
      <c r="AI329" s="99">
        <v>0</v>
      </c>
      <c r="AJ329" s="99">
        <v>0</v>
      </c>
      <c r="AK329" s="99">
        <v>0</v>
      </c>
      <c r="AL329" s="99">
        <v>0</v>
      </c>
      <c r="AM329" s="100">
        <v>0</v>
      </c>
    </row>
    <row r="330" spans="7:39">
      <c r="G330" s="48" t="s">
        <v>143</v>
      </c>
      <c r="H330" s="101">
        <v>99.3</v>
      </c>
      <c r="I330" s="102">
        <v>0</v>
      </c>
      <c r="J330" s="102">
        <v>0</v>
      </c>
      <c r="K330" s="102">
        <v>0</v>
      </c>
      <c r="L330" s="102">
        <v>0</v>
      </c>
      <c r="M330" s="102">
        <v>0</v>
      </c>
      <c r="N330" s="102">
        <v>0</v>
      </c>
      <c r="O330" s="102">
        <v>0</v>
      </c>
      <c r="P330" s="102">
        <v>0</v>
      </c>
      <c r="Q330" s="102">
        <v>0</v>
      </c>
      <c r="R330" s="102">
        <v>0</v>
      </c>
      <c r="S330" s="102">
        <v>0</v>
      </c>
      <c r="T330" s="102">
        <v>0</v>
      </c>
      <c r="U330" s="102">
        <v>0</v>
      </c>
      <c r="V330" s="102">
        <v>0</v>
      </c>
      <c r="W330" s="102">
        <v>0</v>
      </c>
      <c r="X330" s="102">
        <v>0</v>
      </c>
      <c r="Y330" s="102">
        <v>0</v>
      </c>
      <c r="Z330" s="102">
        <v>0</v>
      </c>
      <c r="AA330" s="102">
        <v>0</v>
      </c>
      <c r="AB330" s="102">
        <v>0</v>
      </c>
      <c r="AC330" s="102">
        <v>0</v>
      </c>
      <c r="AD330" s="102">
        <v>0</v>
      </c>
      <c r="AE330" s="102">
        <v>0</v>
      </c>
      <c r="AF330" s="102">
        <v>0</v>
      </c>
      <c r="AG330" s="102">
        <v>0</v>
      </c>
      <c r="AH330" s="102">
        <v>0</v>
      </c>
      <c r="AI330" s="102">
        <v>0</v>
      </c>
      <c r="AJ330" s="102">
        <v>0</v>
      </c>
      <c r="AK330" s="102">
        <v>0</v>
      </c>
      <c r="AL330" s="102">
        <v>0</v>
      </c>
      <c r="AM330" s="103">
        <v>0</v>
      </c>
    </row>
    <row r="331" spans="7:39">
      <c r="G331" s="48" t="s">
        <v>156</v>
      </c>
      <c r="H331" s="101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  <c r="AD331" s="102"/>
      <c r="AE331" s="102"/>
      <c r="AF331" s="102"/>
      <c r="AG331" s="102"/>
      <c r="AH331" s="102"/>
      <c r="AI331" s="102"/>
      <c r="AJ331" s="102"/>
      <c r="AK331" s="102"/>
      <c r="AL331" s="102"/>
      <c r="AM331" s="103"/>
    </row>
    <row r="332" spans="7:39">
      <c r="G332" s="48" t="s">
        <v>157</v>
      </c>
      <c r="H332" s="101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  <c r="AA332" s="102"/>
      <c r="AB332" s="102"/>
      <c r="AC332" s="102"/>
      <c r="AD332" s="102"/>
      <c r="AE332" s="102"/>
      <c r="AF332" s="102"/>
      <c r="AG332" s="102"/>
      <c r="AH332" s="102"/>
      <c r="AI332" s="102"/>
      <c r="AJ332" s="102"/>
      <c r="AK332" s="102"/>
      <c r="AL332" s="102"/>
      <c r="AM332" s="103"/>
    </row>
    <row r="333" spans="7:39">
      <c r="G333" s="48" t="s">
        <v>158</v>
      </c>
      <c r="H333" s="101">
        <v>212.20500000000001</v>
      </c>
      <c r="I333" s="102">
        <v>56.149880000000003</v>
      </c>
      <c r="J333" s="102">
        <v>212.20500000000001</v>
      </c>
      <c r="K333" s="102">
        <v>143.42740000000001</v>
      </c>
      <c r="L333" s="102">
        <v>151.1825</v>
      </c>
      <c r="M333" s="102">
        <v>80.485320000000002</v>
      </c>
      <c r="N333" s="102">
        <v>40.083010000000002</v>
      </c>
      <c r="O333" s="102">
        <v>0</v>
      </c>
      <c r="P333" s="102">
        <v>0</v>
      </c>
      <c r="Q333" s="102">
        <v>0</v>
      </c>
      <c r="R333" s="102">
        <v>0</v>
      </c>
      <c r="S333" s="102">
        <v>0</v>
      </c>
      <c r="T333" s="102">
        <v>0</v>
      </c>
      <c r="U333" s="102">
        <v>0</v>
      </c>
      <c r="V333" s="102">
        <v>0</v>
      </c>
      <c r="W333" s="102">
        <v>0</v>
      </c>
      <c r="X333" s="102">
        <v>0</v>
      </c>
      <c r="Y333" s="102">
        <v>0</v>
      </c>
      <c r="Z333" s="102">
        <v>0</v>
      </c>
      <c r="AA333" s="102">
        <v>0</v>
      </c>
      <c r="AB333" s="102">
        <v>0</v>
      </c>
      <c r="AC333" s="102">
        <v>0</v>
      </c>
      <c r="AD333" s="102">
        <v>0</v>
      </c>
      <c r="AE333" s="102">
        <v>33.673029999999997</v>
      </c>
      <c r="AF333" s="102">
        <v>51.740580000000001</v>
      </c>
      <c r="AG333" s="102">
        <v>20.780270000000002</v>
      </c>
      <c r="AH333" s="102">
        <v>0</v>
      </c>
      <c r="AI333" s="102">
        <v>27.081969999999998</v>
      </c>
      <c r="AJ333" s="102">
        <v>28.53444</v>
      </c>
      <c r="AK333" s="102">
        <v>0</v>
      </c>
      <c r="AL333" s="102">
        <v>18.361329999999999</v>
      </c>
      <c r="AM333" s="103">
        <v>0</v>
      </c>
    </row>
    <row r="334" spans="7:39">
      <c r="G334" s="48" t="s">
        <v>159</v>
      </c>
      <c r="H334" s="101">
        <v>17.231999999999999</v>
      </c>
      <c r="I334" s="102">
        <v>18.955200000000001</v>
      </c>
      <c r="J334" s="102">
        <v>22.74624</v>
      </c>
      <c r="K334" s="102">
        <v>29.57011</v>
      </c>
      <c r="L334" s="102">
        <v>41.398159999999997</v>
      </c>
      <c r="M334" s="102">
        <v>62.097239999999999</v>
      </c>
      <c r="N334" s="102">
        <v>99.355580000000003</v>
      </c>
      <c r="O334" s="102">
        <v>100</v>
      </c>
      <c r="P334" s="102">
        <v>92.31814</v>
      </c>
      <c r="Q334" s="102">
        <v>75.171289999999999</v>
      </c>
      <c r="R334" s="102">
        <v>69.971410000000006</v>
      </c>
      <c r="S334" s="102">
        <v>69.873260000000002</v>
      </c>
      <c r="T334" s="102">
        <v>70.585769999999997</v>
      </c>
      <c r="U334" s="102">
        <v>100</v>
      </c>
      <c r="V334" s="102">
        <v>30.49952</v>
      </c>
      <c r="W334" s="102">
        <v>69.313090000000003</v>
      </c>
      <c r="X334" s="102">
        <v>43.455240000000003</v>
      </c>
      <c r="Y334" s="102">
        <v>32.636769999999999</v>
      </c>
      <c r="Z334" s="102">
        <v>39.575069999999997</v>
      </c>
      <c r="AA334" s="102">
        <v>45.07996</v>
      </c>
      <c r="AB334" s="102">
        <v>26.688680000000002</v>
      </c>
      <c r="AC334" s="102">
        <v>24.287240000000001</v>
      </c>
      <c r="AD334" s="102">
        <v>56.648679999999999</v>
      </c>
      <c r="AE334" s="102">
        <v>0</v>
      </c>
      <c r="AF334" s="102">
        <v>0</v>
      </c>
      <c r="AG334" s="102">
        <v>0</v>
      </c>
      <c r="AH334" s="102">
        <v>27.03152</v>
      </c>
      <c r="AI334" s="102">
        <v>0</v>
      </c>
      <c r="AJ334" s="102">
        <v>0</v>
      </c>
      <c r="AK334" s="102">
        <v>18.818850000000001</v>
      </c>
      <c r="AL334" s="102">
        <v>0</v>
      </c>
      <c r="AM334" s="103">
        <v>17.958179999999999</v>
      </c>
    </row>
    <row r="335" spans="7:39">
      <c r="G335" s="48" t="s">
        <v>160</v>
      </c>
      <c r="H335" s="101">
        <v>0</v>
      </c>
      <c r="I335" s="102">
        <v>0</v>
      </c>
      <c r="J335" s="102">
        <v>0</v>
      </c>
      <c r="K335" s="102">
        <v>0</v>
      </c>
      <c r="L335" s="102">
        <v>0</v>
      </c>
      <c r="M335" s="102">
        <v>0</v>
      </c>
      <c r="N335" s="102">
        <v>0</v>
      </c>
      <c r="O335" s="102">
        <v>0</v>
      </c>
      <c r="P335" s="102">
        <v>0</v>
      </c>
      <c r="Q335" s="102">
        <v>0</v>
      </c>
      <c r="R335" s="102">
        <v>0</v>
      </c>
      <c r="S335" s="102">
        <v>0</v>
      </c>
      <c r="T335" s="102">
        <v>0</v>
      </c>
      <c r="U335" s="102">
        <v>0</v>
      </c>
      <c r="V335" s="102">
        <v>0</v>
      </c>
      <c r="W335" s="102">
        <v>0</v>
      </c>
      <c r="X335" s="102">
        <v>0</v>
      </c>
      <c r="Y335" s="102">
        <v>0</v>
      </c>
      <c r="Z335" s="102">
        <v>0</v>
      </c>
      <c r="AA335" s="102">
        <v>0</v>
      </c>
      <c r="AB335" s="102">
        <v>0</v>
      </c>
      <c r="AC335" s="102">
        <v>0</v>
      </c>
      <c r="AD335" s="102">
        <v>0</v>
      </c>
      <c r="AE335" s="102">
        <v>0</v>
      </c>
      <c r="AF335" s="102">
        <v>0</v>
      </c>
      <c r="AG335" s="102">
        <v>0</v>
      </c>
      <c r="AH335" s="102">
        <v>0</v>
      </c>
      <c r="AI335" s="102">
        <v>0</v>
      </c>
      <c r="AJ335" s="102">
        <v>0</v>
      </c>
      <c r="AK335" s="102">
        <v>0</v>
      </c>
      <c r="AL335" s="102">
        <v>0</v>
      </c>
      <c r="AM335" s="103">
        <v>0</v>
      </c>
    </row>
    <row r="336" spans="7:39">
      <c r="G336" s="48" t="s">
        <v>161</v>
      </c>
      <c r="H336" s="101">
        <v>36.274000000000001</v>
      </c>
      <c r="I336" s="102">
        <v>39.901400000000002</v>
      </c>
      <c r="J336" s="102">
        <v>47.881680000000003</v>
      </c>
      <c r="K336" s="102">
        <v>62.246180000000003</v>
      </c>
      <c r="L336" s="102">
        <v>87.144660000000002</v>
      </c>
      <c r="M336" s="102">
        <v>100</v>
      </c>
      <c r="N336" s="102">
        <v>100</v>
      </c>
      <c r="O336" s="102">
        <v>73.515020000000007</v>
      </c>
      <c r="P336" s="102">
        <v>0</v>
      </c>
      <c r="Q336" s="102">
        <v>0</v>
      </c>
      <c r="R336" s="102">
        <v>0</v>
      </c>
      <c r="S336" s="102">
        <v>0</v>
      </c>
      <c r="T336" s="102">
        <v>0</v>
      </c>
      <c r="U336" s="102">
        <v>14.25901</v>
      </c>
      <c r="V336" s="102">
        <v>0</v>
      </c>
      <c r="W336" s="102">
        <v>0</v>
      </c>
      <c r="X336" s="102">
        <v>0</v>
      </c>
      <c r="Y336" s="102">
        <v>0</v>
      </c>
      <c r="Z336" s="102">
        <v>0</v>
      </c>
      <c r="AA336" s="102">
        <v>0</v>
      </c>
      <c r="AB336" s="102">
        <v>0</v>
      </c>
      <c r="AC336" s="102">
        <v>0</v>
      </c>
      <c r="AD336" s="102">
        <v>0</v>
      </c>
      <c r="AE336" s="102">
        <v>0</v>
      </c>
      <c r="AF336" s="102">
        <v>0</v>
      </c>
      <c r="AG336" s="102">
        <v>0</v>
      </c>
      <c r="AH336" s="102">
        <v>0</v>
      </c>
      <c r="AI336" s="102">
        <v>0</v>
      </c>
      <c r="AJ336" s="102">
        <v>0</v>
      </c>
      <c r="AK336" s="102">
        <v>0</v>
      </c>
      <c r="AL336" s="102">
        <v>0</v>
      </c>
      <c r="AM336" s="103">
        <v>0</v>
      </c>
    </row>
    <row r="337" spans="7:39">
      <c r="G337" s="48" t="s">
        <v>162</v>
      </c>
      <c r="H337" s="101">
        <v>7.0000000000000001E-3</v>
      </c>
      <c r="I337" s="102">
        <v>0</v>
      </c>
      <c r="J337" s="102">
        <v>0</v>
      </c>
      <c r="K337" s="102">
        <v>0</v>
      </c>
      <c r="L337" s="102">
        <v>0</v>
      </c>
      <c r="M337" s="102">
        <v>0</v>
      </c>
      <c r="N337" s="102">
        <v>0</v>
      </c>
      <c r="O337" s="102">
        <v>0</v>
      </c>
      <c r="P337" s="102">
        <v>0</v>
      </c>
      <c r="Q337" s="102">
        <v>0</v>
      </c>
      <c r="R337" s="102">
        <v>0</v>
      </c>
      <c r="S337" s="102">
        <v>0</v>
      </c>
      <c r="T337" s="102">
        <v>0</v>
      </c>
      <c r="U337" s="102">
        <v>0</v>
      </c>
      <c r="V337" s="102">
        <v>0</v>
      </c>
      <c r="W337" s="102">
        <v>0</v>
      </c>
      <c r="X337" s="102">
        <v>0</v>
      </c>
      <c r="Y337" s="102">
        <v>0</v>
      </c>
      <c r="Z337" s="102">
        <v>0</v>
      </c>
      <c r="AA337" s="102">
        <v>0</v>
      </c>
      <c r="AB337" s="102">
        <v>0</v>
      </c>
      <c r="AC337" s="102">
        <v>0</v>
      </c>
      <c r="AD337" s="102">
        <v>0</v>
      </c>
      <c r="AE337" s="102">
        <v>0</v>
      </c>
      <c r="AF337" s="102">
        <v>0</v>
      </c>
      <c r="AG337" s="102">
        <v>0</v>
      </c>
      <c r="AH337" s="102">
        <v>0</v>
      </c>
      <c r="AI337" s="102">
        <v>0</v>
      </c>
      <c r="AJ337" s="102">
        <v>0</v>
      </c>
      <c r="AK337" s="102">
        <v>0</v>
      </c>
      <c r="AL337" s="102">
        <v>0</v>
      </c>
      <c r="AM337" s="103">
        <v>0</v>
      </c>
    </row>
    <row r="338" spans="7:39">
      <c r="G338" s="48" t="s">
        <v>8</v>
      </c>
      <c r="H338" s="101">
        <v>71.7</v>
      </c>
      <c r="I338" s="102">
        <v>0</v>
      </c>
      <c r="J338" s="102">
        <v>0</v>
      </c>
      <c r="K338" s="102">
        <v>0</v>
      </c>
      <c r="L338" s="102">
        <v>0</v>
      </c>
      <c r="M338" s="102">
        <v>0</v>
      </c>
      <c r="N338" s="102">
        <v>0</v>
      </c>
      <c r="O338" s="102">
        <v>0</v>
      </c>
      <c r="P338" s="102">
        <v>0</v>
      </c>
      <c r="Q338" s="102">
        <v>0</v>
      </c>
      <c r="R338" s="102">
        <v>0</v>
      </c>
      <c r="S338" s="102">
        <v>0</v>
      </c>
      <c r="T338" s="102">
        <v>0</v>
      </c>
      <c r="U338" s="102">
        <v>0</v>
      </c>
      <c r="V338" s="102">
        <v>0</v>
      </c>
      <c r="W338" s="102">
        <v>0</v>
      </c>
      <c r="X338" s="102">
        <v>0</v>
      </c>
      <c r="Y338" s="102">
        <v>0</v>
      </c>
      <c r="Z338" s="102">
        <v>0</v>
      </c>
      <c r="AA338" s="102">
        <v>0</v>
      </c>
      <c r="AB338" s="102">
        <v>0</v>
      </c>
      <c r="AC338" s="102">
        <v>0</v>
      </c>
      <c r="AD338" s="102">
        <v>0</v>
      </c>
      <c r="AE338" s="102">
        <v>0</v>
      </c>
      <c r="AF338" s="102">
        <v>0</v>
      </c>
      <c r="AG338" s="102">
        <v>0</v>
      </c>
      <c r="AH338" s="102">
        <v>0</v>
      </c>
      <c r="AI338" s="102">
        <v>0</v>
      </c>
      <c r="AJ338" s="102">
        <v>0</v>
      </c>
      <c r="AK338" s="102">
        <v>0</v>
      </c>
      <c r="AL338" s="102">
        <v>0</v>
      </c>
      <c r="AM338" s="103">
        <v>0</v>
      </c>
    </row>
    <row r="339" spans="7:39">
      <c r="G339" s="48" t="s">
        <v>21</v>
      </c>
      <c r="H339" s="101">
        <v>4.3</v>
      </c>
      <c r="I339" s="102">
        <v>0</v>
      </c>
      <c r="J339" s="102">
        <v>0</v>
      </c>
      <c r="K339" s="102">
        <v>0</v>
      </c>
      <c r="L339" s="102">
        <v>0</v>
      </c>
      <c r="M339" s="102">
        <v>0</v>
      </c>
      <c r="N339" s="102">
        <v>0</v>
      </c>
      <c r="O339" s="102">
        <v>0</v>
      </c>
      <c r="P339" s="102">
        <v>0</v>
      </c>
      <c r="Q339" s="102">
        <v>0</v>
      </c>
      <c r="R339" s="102">
        <v>0</v>
      </c>
      <c r="S339" s="102">
        <v>0</v>
      </c>
      <c r="T339" s="102">
        <v>0</v>
      </c>
      <c r="U339" s="102">
        <v>0</v>
      </c>
      <c r="V339" s="102">
        <v>0</v>
      </c>
      <c r="W339" s="102">
        <v>0</v>
      </c>
      <c r="X339" s="102">
        <v>0</v>
      </c>
      <c r="Y339" s="102">
        <v>0</v>
      </c>
      <c r="Z339" s="102">
        <v>0</v>
      </c>
      <c r="AA339" s="102">
        <v>0</v>
      </c>
      <c r="AB339" s="102">
        <v>0</v>
      </c>
      <c r="AC339" s="102">
        <v>0</v>
      </c>
      <c r="AD339" s="102">
        <v>0</v>
      </c>
      <c r="AE339" s="102">
        <v>0</v>
      </c>
      <c r="AF339" s="102">
        <v>0</v>
      </c>
      <c r="AG339" s="102">
        <v>0</v>
      </c>
      <c r="AH339" s="102">
        <v>0</v>
      </c>
      <c r="AI339" s="102">
        <v>0</v>
      </c>
      <c r="AJ339" s="102">
        <v>0</v>
      </c>
      <c r="AK339" s="102">
        <v>0</v>
      </c>
      <c r="AL339" s="102">
        <v>0</v>
      </c>
      <c r="AM339" s="103">
        <v>0</v>
      </c>
    </row>
    <row r="340" spans="7:39">
      <c r="G340" s="48" t="s">
        <v>30</v>
      </c>
      <c r="H340" s="101">
        <v>34.799999999999997</v>
      </c>
      <c r="I340" s="102">
        <v>0</v>
      </c>
      <c r="J340" s="102">
        <v>0</v>
      </c>
      <c r="K340" s="102">
        <v>0</v>
      </c>
      <c r="L340" s="102">
        <v>0</v>
      </c>
      <c r="M340" s="102">
        <v>0</v>
      </c>
      <c r="N340" s="102">
        <v>0</v>
      </c>
      <c r="O340" s="102">
        <v>0</v>
      </c>
      <c r="P340" s="102">
        <v>0</v>
      </c>
      <c r="Q340" s="102">
        <v>0</v>
      </c>
      <c r="R340" s="102">
        <v>0</v>
      </c>
      <c r="S340" s="102">
        <v>0</v>
      </c>
      <c r="T340" s="102">
        <v>0</v>
      </c>
      <c r="U340" s="102">
        <v>0</v>
      </c>
      <c r="V340" s="102">
        <v>0</v>
      </c>
      <c r="W340" s="102">
        <v>0</v>
      </c>
      <c r="X340" s="102">
        <v>0</v>
      </c>
      <c r="Y340" s="102">
        <v>0</v>
      </c>
      <c r="Z340" s="102">
        <v>0</v>
      </c>
      <c r="AA340" s="102">
        <v>0</v>
      </c>
      <c r="AB340" s="102">
        <v>0</v>
      </c>
      <c r="AC340" s="102">
        <v>0</v>
      </c>
      <c r="AD340" s="102">
        <v>0</v>
      </c>
      <c r="AE340" s="102">
        <v>0</v>
      </c>
      <c r="AF340" s="102">
        <v>0</v>
      </c>
      <c r="AG340" s="102">
        <v>0</v>
      </c>
      <c r="AH340" s="102">
        <v>0</v>
      </c>
      <c r="AI340" s="102">
        <v>0</v>
      </c>
      <c r="AJ340" s="102">
        <v>0</v>
      </c>
      <c r="AK340" s="102">
        <v>0</v>
      </c>
      <c r="AL340" s="102">
        <v>0</v>
      </c>
      <c r="AM340" s="103">
        <v>0</v>
      </c>
    </row>
    <row r="341" spans="7:39" ht="18" thickBot="1">
      <c r="G341" s="49" t="s">
        <v>150</v>
      </c>
      <c r="H341" s="104">
        <v>59.9</v>
      </c>
      <c r="I341" s="105">
        <v>0</v>
      </c>
      <c r="J341" s="105">
        <v>43.282089999999997</v>
      </c>
      <c r="K341" s="105">
        <v>0</v>
      </c>
      <c r="L341" s="105">
        <v>0</v>
      </c>
      <c r="M341" s="105">
        <v>0</v>
      </c>
      <c r="N341" s="105">
        <v>0</v>
      </c>
      <c r="O341" s="105">
        <v>0</v>
      </c>
      <c r="P341" s="105">
        <v>0</v>
      </c>
      <c r="Q341" s="105">
        <v>0</v>
      </c>
      <c r="R341" s="105">
        <v>0</v>
      </c>
      <c r="S341" s="105">
        <v>0</v>
      </c>
      <c r="T341" s="105">
        <v>0</v>
      </c>
      <c r="U341" s="105">
        <v>0</v>
      </c>
      <c r="V341" s="105">
        <v>0</v>
      </c>
      <c r="W341" s="105">
        <v>0</v>
      </c>
      <c r="X341" s="105">
        <v>0</v>
      </c>
      <c r="Y341" s="105">
        <v>0</v>
      </c>
      <c r="Z341" s="105">
        <v>0</v>
      </c>
      <c r="AA341" s="105">
        <v>0</v>
      </c>
      <c r="AB341" s="105">
        <v>0</v>
      </c>
      <c r="AC341" s="105">
        <v>0</v>
      </c>
      <c r="AD341" s="105">
        <v>0</v>
      </c>
      <c r="AE341" s="105">
        <v>0</v>
      </c>
      <c r="AF341" s="105">
        <v>0</v>
      </c>
      <c r="AG341" s="105">
        <v>0</v>
      </c>
      <c r="AH341" s="105">
        <v>0</v>
      </c>
      <c r="AI341" s="105">
        <v>0</v>
      </c>
      <c r="AJ341" s="105">
        <v>0</v>
      </c>
      <c r="AK341" s="105">
        <v>0</v>
      </c>
      <c r="AL341" s="105">
        <v>0</v>
      </c>
      <c r="AM341" s="106">
        <v>0</v>
      </c>
    </row>
    <row r="342" spans="7:39" ht="18" thickBot="1"/>
    <row r="343" spans="7:39" ht="18" thickBot="1">
      <c r="G343" s="124" t="s">
        <v>171</v>
      </c>
      <c r="H343" s="125"/>
    </row>
    <row r="344" spans="7:39" ht="18" thickBot="1">
      <c r="G344" s="50" t="s">
        <v>131</v>
      </c>
      <c r="H344" s="40">
        <v>2019</v>
      </c>
      <c r="I344" s="40">
        <v>2020</v>
      </c>
      <c r="J344" s="40">
        <v>2021</v>
      </c>
      <c r="K344" s="40">
        <v>2022</v>
      </c>
      <c r="L344" s="40">
        <v>2023</v>
      </c>
      <c r="M344" s="40">
        <v>2024</v>
      </c>
      <c r="N344" s="40">
        <v>2025</v>
      </c>
      <c r="O344" s="40">
        <v>2026</v>
      </c>
      <c r="P344" s="40">
        <v>2027</v>
      </c>
      <c r="Q344" s="40">
        <v>2028</v>
      </c>
      <c r="R344" s="40">
        <v>2029</v>
      </c>
      <c r="S344" s="40">
        <v>2030</v>
      </c>
      <c r="T344" s="40">
        <v>2031</v>
      </c>
      <c r="U344" s="40">
        <v>2032</v>
      </c>
      <c r="V344" s="40">
        <v>2033</v>
      </c>
      <c r="W344" s="40">
        <v>2034</v>
      </c>
      <c r="X344" s="40">
        <v>2035</v>
      </c>
      <c r="Y344" s="40">
        <v>2036</v>
      </c>
      <c r="Z344" s="40">
        <v>2037</v>
      </c>
      <c r="AA344" s="40">
        <v>2038</v>
      </c>
      <c r="AB344" s="40">
        <v>2039</v>
      </c>
      <c r="AC344" s="40">
        <v>2040</v>
      </c>
      <c r="AD344" s="40">
        <v>2041</v>
      </c>
      <c r="AE344" s="40">
        <v>2042</v>
      </c>
      <c r="AF344" s="40">
        <v>2043</v>
      </c>
      <c r="AG344" s="40">
        <v>2044</v>
      </c>
      <c r="AH344" s="40">
        <v>2045</v>
      </c>
      <c r="AI344" s="40">
        <v>2046</v>
      </c>
      <c r="AJ344" s="40">
        <v>2047</v>
      </c>
      <c r="AK344" s="40">
        <v>2048</v>
      </c>
      <c r="AL344" s="40">
        <v>2049</v>
      </c>
      <c r="AM344" s="41">
        <v>2050</v>
      </c>
    </row>
    <row r="345" spans="7:39">
      <c r="G345" s="48" t="s">
        <v>3</v>
      </c>
      <c r="H345" s="42">
        <v>0.69</v>
      </c>
      <c r="I345" s="42">
        <v>0.69</v>
      </c>
      <c r="J345" s="42">
        <v>0.69</v>
      </c>
      <c r="K345" s="42">
        <v>0.69</v>
      </c>
      <c r="L345" s="42">
        <v>0.69</v>
      </c>
      <c r="M345" s="42">
        <v>0.69</v>
      </c>
      <c r="N345" s="42">
        <v>0.69</v>
      </c>
      <c r="O345" s="42">
        <v>0.69</v>
      </c>
      <c r="P345" s="42">
        <v>0.69</v>
      </c>
      <c r="Q345" s="42">
        <v>0.69</v>
      </c>
      <c r="R345" s="42">
        <v>0.69</v>
      </c>
      <c r="S345" s="42">
        <v>0.69</v>
      </c>
      <c r="T345" s="42">
        <v>0.69</v>
      </c>
      <c r="U345" s="42">
        <v>0.69</v>
      </c>
      <c r="V345" s="42">
        <v>0.69</v>
      </c>
      <c r="W345" s="42">
        <v>0.69</v>
      </c>
      <c r="X345" s="42">
        <v>0.69</v>
      </c>
      <c r="Y345" s="42">
        <v>0.69</v>
      </c>
      <c r="Z345" s="42">
        <v>0.69</v>
      </c>
      <c r="AA345" s="42">
        <v>0.69</v>
      </c>
      <c r="AB345" s="42">
        <v>0.69</v>
      </c>
      <c r="AC345" s="42">
        <v>0.69</v>
      </c>
      <c r="AD345" s="42">
        <v>0.69</v>
      </c>
      <c r="AE345" s="42">
        <v>0.69</v>
      </c>
      <c r="AF345" s="42">
        <v>0.69</v>
      </c>
      <c r="AG345" s="42">
        <v>0.69</v>
      </c>
      <c r="AH345" s="42">
        <v>0.69</v>
      </c>
      <c r="AI345" s="42">
        <v>0.69</v>
      </c>
      <c r="AJ345" s="42">
        <v>0.69</v>
      </c>
      <c r="AK345" s="42">
        <v>0.69</v>
      </c>
      <c r="AL345" s="42">
        <v>0.69</v>
      </c>
      <c r="AM345" s="43">
        <v>0.69</v>
      </c>
    </row>
    <row r="346" spans="7:39">
      <c r="G346" s="48" t="s">
        <v>143</v>
      </c>
      <c r="H346" s="44">
        <v>0.69</v>
      </c>
      <c r="I346" s="44">
        <v>0.69</v>
      </c>
      <c r="J346" s="44">
        <v>0.69</v>
      </c>
      <c r="K346" s="44">
        <v>0.69</v>
      </c>
      <c r="L346" s="44">
        <v>0.69</v>
      </c>
      <c r="M346" s="44">
        <v>0.69</v>
      </c>
      <c r="N346" s="44">
        <v>0.69</v>
      </c>
      <c r="O346" s="44">
        <v>0.69</v>
      </c>
      <c r="P346" s="44">
        <v>0.69</v>
      </c>
      <c r="Q346" s="44">
        <v>0.69</v>
      </c>
      <c r="R346" s="44">
        <v>0.69</v>
      </c>
      <c r="S346" s="44">
        <v>0.69</v>
      </c>
      <c r="T346" s="44">
        <v>0.69</v>
      </c>
      <c r="U346" s="44">
        <v>0.69</v>
      </c>
      <c r="V346" s="44">
        <v>0.69</v>
      </c>
      <c r="W346" s="44">
        <v>0.69</v>
      </c>
      <c r="X346" s="44">
        <v>0.69</v>
      </c>
      <c r="Y346" s="44">
        <v>0.69</v>
      </c>
      <c r="Z346" s="44">
        <v>0.69</v>
      </c>
      <c r="AA346" s="44">
        <v>0.69</v>
      </c>
      <c r="AB346" s="44">
        <v>0.69</v>
      </c>
      <c r="AC346" s="44">
        <v>0.69</v>
      </c>
      <c r="AD346" s="44">
        <v>0.69</v>
      </c>
      <c r="AE346" s="44">
        <v>0.69</v>
      </c>
      <c r="AF346" s="44">
        <v>0.69</v>
      </c>
      <c r="AG346" s="44">
        <v>0.69</v>
      </c>
      <c r="AH346" s="44">
        <v>0.69</v>
      </c>
      <c r="AI346" s="44">
        <v>0.69</v>
      </c>
      <c r="AJ346" s="44">
        <v>0.69</v>
      </c>
      <c r="AK346" s="44">
        <v>0.69</v>
      </c>
      <c r="AL346" s="44">
        <v>0.69</v>
      </c>
      <c r="AM346" s="45">
        <v>0.69</v>
      </c>
    </row>
    <row r="347" spans="7:39">
      <c r="G347" s="48" t="s">
        <v>156</v>
      </c>
      <c r="H347" s="44">
        <v>0.19</v>
      </c>
      <c r="I347" s="44">
        <v>0.19</v>
      </c>
      <c r="J347" s="44">
        <v>0.19</v>
      </c>
      <c r="K347" s="44">
        <v>0.19</v>
      </c>
      <c r="L347" s="44">
        <v>0.19</v>
      </c>
      <c r="M347" s="44">
        <v>0.19</v>
      </c>
      <c r="N347" s="44">
        <v>0.19</v>
      </c>
      <c r="O347" s="44">
        <v>0.19</v>
      </c>
      <c r="P347" s="44">
        <v>0.19</v>
      </c>
      <c r="Q347" s="44">
        <v>0.19</v>
      </c>
      <c r="R347" s="44">
        <v>0.19</v>
      </c>
      <c r="S347" s="44">
        <v>0.19</v>
      </c>
      <c r="T347" s="44">
        <v>0.19</v>
      </c>
      <c r="U347" s="44">
        <v>0.19</v>
      </c>
      <c r="V347" s="44">
        <v>0.19</v>
      </c>
      <c r="W347" s="44">
        <v>0.19</v>
      </c>
      <c r="X347" s="44">
        <v>0.19</v>
      </c>
      <c r="Y347" s="44">
        <v>0.19</v>
      </c>
      <c r="Z347" s="44">
        <v>0.19</v>
      </c>
      <c r="AA347" s="44">
        <v>0.19</v>
      </c>
      <c r="AB347" s="44">
        <v>0.19</v>
      </c>
      <c r="AC347" s="44">
        <v>0.19</v>
      </c>
      <c r="AD347" s="44">
        <v>0.19</v>
      </c>
      <c r="AE347" s="44">
        <v>0.19</v>
      </c>
      <c r="AF347" s="44">
        <v>0.19</v>
      </c>
      <c r="AG347" s="44">
        <v>0.19</v>
      </c>
      <c r="AH347" s="44">
        <v>0.19</v>
      </c>
      <c r="AI347" s="44">
        <v>0.19</v>
      </c>
      <c r="AJ347" s="44">
        <v>0.19</v>
      </c>
      <c r="AK347" s="44">
        <v>0.19</v>
      </c>
      <c r="AL347" s="44">
        <v>0.19</v>
      </c>
      <c r="AM347" s="45">
        <v>0.19</v>
      </c>
    </row>
    <row r="348" spans="7:39">
      <c r="G348" s="48" t="s">
        <v>157</v>
      </c>
      <c r="H348" s="44">
        <v>0.71499999999999997</v>
      </c>
      <c r="I348" s="44">
        <v>0.71499999999999997</v>
      </c>
      <c r="J348" s="44">
        <v>0.71499999999999997</v>
      </c>
      <c r="K348" s="44">
        <v>0.71499999999999997</v>
      </c>
      <c r="L348" s="44">
        <v>0.71499999999999997</v>
      </c>
      <c r="M348" s="44">
        <v>0.71499999999999997</v>
      </c>
      <c r="N348" s="44">
        <v>0.71499999999999997</v>
      </c>
      <c r="O348" s="44">
        <v>0.71499999999999997</v>
      </c>
      <c r="P348" s="44">
        <v>0.71499999999999997</v>
      </c>
      <c r="Q348" s="44">
        <v>0.71499999999999997</v>
      </c>
      <c r="R348" s="44">
        <v>0.71499999999999997</v>
      </c>
      <c r="S348" s="44">
        <v>0.71499999999999997</v>
      </c>
      <c r="T348" s="44">
        <v>0.71499999999999997</v>
      </c>
      <c r="U348" s="44">
        <v>0.71499999999999997</v>
      </c>
      <c r="V348" s="44">
        <v>0.71499999999999997</v>
      </c>
      <c r="W348" s="44">
        <v>0.71499999999999997</v>
      </c>
      <c r="X348" s="44">
        <v>0.71499999999999997</v>
      </c>
      <c r="Y348" s="44">
        <v>0.71499999999999997</v>
      </c>
      <c r="Z348" s="44">
        <v>0.71499999999999997</v>
      </c>
      <c r="AA348" s="44">
        <v>0.71499999999999997</v>
      </c>
      <c r="AB348" s="44">
        <v>0.71499999999999997</v>
      </c>
      <c r="AC348" s="44">
        <v>0.71499999999999997</v>
      </c>
      <c r="AD348" s="44">
        <v>0.71499999999999997</v>
      </c>
      <c r="AE348" s="44">
        <v>0.71499999999999997</v>
      </c>
      <c r="AF348" s="44">
        <v>0.71499999999999997</v>
      </c>
      <c r="AG348" s="44">
        <v>0.71499999999999997</v>
      </c>
      <c r="AH348" s="44">
        <v>0.71499999999999997</v>
      </c>
      <c r="AI348" s="44">
        <v>0.71499999999999997</v>
      </c>
      <c r="AJ348" s="44">
        <v>0.71499999999999997</v>
      </c>
      <c r="AK348" s="44">
        <v>0.71499999999999997</v>
      </c>
      <c r="AL348" s="44">
        <v>0.71499999999999997</v>
      </c>
      <c r="AM348" s="45">
        <v>0.71499999999999997</v>
      </c>
    </row>
    <row r="349" spans="7:39">
      <c r="G349" s="48" t="s">
        <v>158</v>
      </c>
      <c r="H349" s="44">
        <v>0.71499999999999997</v>
      </c>
      <c r="I349" s="44">
        <v>0.71499999999999997</v>
      </c>
      <c r="J349" s="44">
        <v>0.71499999999999997</v>
      </c>
      <c r="K349" s="44">
        <v>0.71499999999999997</v>
      </c>
      <c r="L349" s="44">
        <v>0.71499999999999997</v>
      </c>
      <c r="M349" s="44">
        <v>0.71499999999999997</v>
      </c>
      <c r="N349" s="44">
        <v>0.71499999999999997</v>
      </c>
      <c r="O349" s="44">
        <v>0.71499999999999997</v>
      </c>
      <c r="P349" s="44">
        <v>0.71499999999999997</v>
      </c>
      <c r="Q349" s="44">
        <v>0.71499999999999997</v>
      </c>
      <c r="R349" s="44">
        <v>0.71499999999999997</v>
      </c>
      <c r="S349" s="44">
        <v>0.71499999999999997</v>
      </c>
      <c r="T349" s="44">
        <v>0.71499999999999997</v>
      </c>
      <c r="U349" s="44">
        <v>0.71499999999999997</v>
      </c>
      <c r="V349" s="44">
        <v>0.71499999999999997</v>
      </c>
      <c r="W349" s="44">
        <v>0.71499999999999997</v>
      </c>
      <c r="X349" s="44">
        <v>0.71499999999999997</v>
      </c>
      <c r="Y349" s="44">
        <v>0.71499999999999997</v>
      </c>
      <c r="Z349" s="44">
        <v>0.71499999999999997</v>
      </c>
      <c r="AA349" s="44">
        <v>0.71499999999999997</v>
      </c>
      <c r="AB349" s="44">
        <v>0.71499999999999997</v>
      </c>
      <c r="AC349" s="44">
        <v>0.71499999999999997</v>
      </c>
      <c r="AD349" s="44">
        <v>0.71499999999999997</v>
      </c>
      <c r="AE349" s="44">
        <v>0.71499999999999997</v>
      </c>
      <c r="AF349" s="44">
        <v>0.71499999999999997</v>
      </c>
      <c r="AG349" s="44">
        <v>0.71499999999999997</v>
      </c>
      <c r="AH349" s="44">
        <v>0.71499999999999997</v>
      </c>
      <c r="AI349" s="44">
        <v>0.71499999999999997</v>
      </c>
      <c r="AJ349" s="44">
        <v>0.71499999999999997</v>
      </c>
      <c r="AK349" s="44">
        <v>0.71499999999999997</v>
      </c>
      <c r="AL349" s="44">
        <v>0.71499999999999997</v>
      </c>
      <c r="AM349" s="45">
        <v>0.71499999999999997</v>
      </c>
    </row>
    <row r="350" spans="7:39">
      <c r="G350" s="48" t="s">
        <v>159</v>
      </c>
      <c r="H350" s="44">
        <v>0.21</v>
      </c>
      <c r="I350" s="44">
        <v>0.21</v>
      </c>
      <c r="J350" s="44">
        <v>0.21</v>
      </c>
      <c r="K350" s="44">
        <v>0.21</v>
      </c>
      <c r="L350" s="44">
        <v>0.21</v>
      </c>
      <c r="M350" s="44">
        <v>0.21</v>
      </c>
      <c r="N350" s="44">
        <v>0.21</v>
      </c>
      <c r="O350" s="44">
        <v>0.21</v>
      </c>
      <c r="P350" s="44">
        <v>0.21</v>
      </c>
      <c r="Q350" s="44">
        <v>0.21</v>
      </c>
      <c r="R350" s="44">
        <v>0.21</v>
      </c>
      <c r="S350" s="44">
        <v>0.21</v>
      </c>
      <c r="T350" s="44">
        <v>0.21</v>
      </c>
      <c r="U350" s="44">
        <v>0.21</v>
      </c>
      <c r="V350" s="44">
        <v>0.21</v>
      </c>
      <c r="W350" s="44">
        <v>0.21</v>
      </c>
      <c r="X350" s="44">
        <v>0.21</v>
      </c>
      <c r="Y350" s="44">
        <v>0.21</v>
      </c>
      <c r="Z350" s="44">
        <v>0.21</v>
      </c>
      <c r="AA350" s="44">
        <v>0.21</v>
      </c>
      <c r="AB350" s="44">
        <v>0.21</v>
      </c>
      <c r="AC350" s="44">
        <v>0.21</v>
      </c>
      <c r="AD350" s="44">
        <v>0.21</v>
      </c>
      <c r="AE350" s="44">
        <v>0.21</v>
      </c>
      <c r="AF350" s="44">
        <v>0.21</v>
      </c>
      <c r="AG350" s="44">
        <v>0.21</v>
      </c>
      <c r="AH350" s="44">
        <v>0.21</v>
      </c>
      <c r="AI350" s="44">
        <v>0.21</v>
      </c>
      <c r="AJ350" s="44">
        <v>0.21</v>
      </c>
      <c r="AK350" s="44">
        <v>0.21</v>
      </c>
      <c r="AL350" s="44">
        <v>0.21</v>
      </c>
      <c r="AM350" s="45">
        <v>0.21</v>
      </c>
    </row>
    <row r="351" spans="7:39">
      <c r="G351" s="48" t="s">
        <v>160</v>
      </c>
      <c r="H351" s="44">
        <v>0.52</v>
      </c>
      <c r="I351" s="44">
        <v>0.52</v>
      </c>
      <c r="J351" s="44">
        <v>0.52</v>
      </c>
      <c r="K351" s="44">
        <v>0.52</v>
      </c>
      <c r="L351" s="44">
        <v>0.52</v>
      </c>
      <c r="M351" s="44">
        <v>0.52</v>
      </c>
      <c r="N351" s="44">
        <v>0.52</v>
      </c>
      <c r="O351" s="44">
        <v>0.52</v>
      </c>
      <c r="P351" s="44">
        <v>0.52</v>
      </c>
      <c r="Q351" s="44">
        <v>0.52</v>
      </c>
      <c r="R351" s="44">
        <v>0.52</v>
      </c>
      <c r="S351" s="44">
        <v>0.52</v>
      </c>
      <c r="T351" s="44">
        <v>0.52</v>
      </c>
      <c r="U351" s="44">
        <v>0.52</v>
      </c>
      <c r="V351" s="44">
        <v>0.52</v>
      </c>
      <c r="W351" s="44">
        <v>0.52</v>
      </c>
      <c r="X351" s="44">
        <v>0.52</v>
      </c>
      <c r="Y351" s="44">
        <v>0.52</v>
      </c>
      <c r="Z351" s="44">
        <v>0.52</v>
      </c>
      <c r="AA351" s="44">
        <v>0.52</v>
      </c>
      <c r="AB351" s="44">
        <v>0.52</v>
      </c>
      <c r="AC351" s="44">
        <v>0.52</v>
      </c>
      <c r="AD351" s="44">
        <v>0.52</v>
      </c>
      <c r="AE351" s="44">
        <v>0.52</v>
      </c>
      <c r="AF351" s="44">
        <v>0.52</v>
      </c>
      <c r="AG351" s="44">
        <v>0.52</v>
      </c>
      <c r="AH351" s="44">
        <v>0.52</v>
      </c>
      <c r="AI351" s="44">
        <v>0.52</v>
      </c>
      <c r="AJ351" s="44">
        <v>0.52</v>
      </c>
      <c r="AK351" s="44">
        <v>0.52</v>
      </c>
      <c r="AL351" s="44">
        <v>0.52</v>
      </c>
      <c r="AM351" s="45">
        <v>0.52</v>
      </c>
    </row>
    <row r="352" spans="7:39">
      <c r="G352" s="48" t="s">
        <v>161</v>
      </c>
      <c r="H352" s="44">
        <v>0.29499999999999998</v>
      </c>
      <c r="I352" s="44">
        <v>0.29863635999999999</v>
      </c>
      <c r="J352" s="44">
        <v>0.30227272999999999</v>
      </c>
      <c r="K352" s="44">
        <v>0.30590908999999999</v>
      </c>
      <c r="L352" s="44">
        <v>0.30954545</v>
      </c>
      <c r="M352" s="44">
        <v>0.31318182</v>
      </c>
      <c r="N352" s="44">
        <v>0.31681818</v>
      </c>
      <c r="O352" s="44">
        <v>0.32045454999999995</v>
      </c>
      <c r="P352" s="44">
        <v>0.32409090999999995</v>
      </c>
      <c r="Q352" s="44">
        <v>0.32772727000000001</v>
      </c>
      <c r="R352" s="44">
        <v>0.33136364000000001</v>
      </c>
      <c r="S352" s="44">
        <v>0.33500000000000002</v>
      </c>
      <c r="T352" s="44">
        <v>0.33700000000000002</v>
      </c>
      <c r="U352" s="44">
        <v>0.33899999999999997</v>
      </c>
      <c r="V352" s="44">
        <v>0.34100000000000003</v>
      </c>
      <c r="W352" s="44">
        <v>0.34299999999999997</v>
      </c>
      <c r="X352" s="44">
        <v>0.34499999999999997</v>
      </c>
      <c r="Y352" s="44">
        <v>0.34700000000000003</v>
      </c>
      <c r="Z352" s="44">
        <v>0.34899999999999998</v>
      </c>
      <c r="AA352" s="44">
        <v>0.35100000000000003</v>
      </c>
      <c r="AB352" s="44">
        <v>0.35299999999999998</v>
      </c>
      <c r="AC352" s="44">
        <v>0.35499999999999998</v>
      </c>
      <c r="AD352" s="44">
        <v>0.35700000000000004</v>
      </c>
      <c r="AE352" s="44">
        <v>0.35899999999999999</v>
      </c>
      <c r="AF352" s="44">
        <v>0.36099999999999999</v>
      </c>
      <c r="AG352" s="44">
        <v>0.36299999999999999</v>
      </c>
      <c r="AH352" s="44">
        <v>0.36499999999999999</v>
      </c>
      <c r="AI352" s="44">
        <v>0.36700000000000005</v>
      </c>
      <c r="AJ352" s="44">
        <v>0.36899999999999999</v>
      </c>
      <c r="AK352" s="44">
        <v>0.371</v>
      </c>
      <c r="AL352" s="44">
        <v>0.373</v>
      </c>
      <c r="AM352" s="45">
        <v>0.375</v>
      </c>
    </row>
    <row r="353" spans="7:39">
      <c r="G353" s="48" t="s">
        <v>162</v>
      </c>
      <c r="H353" s="44">
        <v>0.41</v>
      </c>
      <c r="I353" s="44">
        <v>0.41136364000000003</v>
      </c>
      <c r="J353" s="44">
        <v>0.41272727000000003</v>
      </c>
      <c r="K353" s="44">
        <v>0.41409090999999998</v>
      </c>
      <c r="L353" s="44">
        <v>0.41545454999999998</v>
      </c>
      <c r="M353" s="44">
        <v>0.41681817999999998</v>
      </c>
      <c r="N353" s="44">
        <v>0.41818181999999998</v>
      </c>
      <c r="O353" s="44">
        <v>0.41954545000000004</v>
      </c>
      <c r="P353" s="44">
        <v>0.42090909000000004</v>
      </c>
      <c r="Q353" s="44">
        <v>0.42227272999999999</v>
      </c>
      <c r="R353" s="44">
        <v>0.42363635999999999</v>
      </c>
      <c r="S353" s="44">
        <v>0.42499999999999999</v>
      </c>
      <c r="T353" s="44">
        <v>0.42575000000000002</v>
      </c>
      <c r="U353" s="44">
        <v>0.42649999999999999</v>
      </c>
      <c r="V353" s="44">
        <v>0.42725000000000002</v>
      </c>
      <c r="W353" s="44">
        <v>0.42799999999999999</v>
      </c>
      <c r="X353" s="44">
        <v>0.42875000000000002</v>
      </c>
      <c r="Y353" s="44">
        <v>0.42950000000000005</v>
      </c>
      <c r="Z353" s="44">
        <v>0.43024999999999997</v>
      </c>
      <c r="AA353" s="44">
        <v>0.43099999999999999</v>
      </c>
      <c r="AB353" s="44">
        <v>0.43174999999999997</v>
      </c>
      <c r="AC353" s="44">
        <v>0.4325</v>
      </c>
      <c r="AD353" s="44">
        <v>0.43325000000000002</v>
      </c>
      <c r="AE353" s="44">
        <v>0.434</v>
      </c>
      <c r="AF353" s="44">
        <v>0.43475000000000003</v>
      </c>
      <c r="AG353" s="44">
        <v>0.4355</v>
      </c>
      <c r="AH353" s="44">
        <v>0.43625000000000003</v>
      </c>
      <c r="AI353" s="44">
        <v>0.43700000000000006</v>
      </c>
      <c r="AJ353" s="44">
        <v>0.43774999999999997</v>
      </c>
      <c r="AK353" s="44">
        <v>0.4385</v>
      </c>
      <c r="AL353" s="44">
        <v>0.43924999999999997</v>
      </c>
      <c r="AM353" s="45">
        <v>0.44</v>
      </c>
    </row>
    <row r="354" spans="7:39">
      <c r="G354" s="48" t="s">
        <v>8</v>
      </c>
      <c r="H354" s="44">
        <v>0.92</v>
      </c>
      <c r="I354" s="44">
        <v>0.92</v>
      </c>
      <c r="J354" s="44">
        <v>0.92</v>
      </c>
      <c r="K354" s="44">
        <v>0.92</v>
      </c>
      <c r="L354" s="44">
        <v>0.92</v>
      </c>
      <c r="M354" s="44">
        <v>0.92</v>
      </c>
      <c r="N354" s="44">
        <v>0.92</v>
      </c>
      <c r="O354" s="44">
        <v>0.92</v>
      </c>
      <c r="P354" s="44">
        <v>0.92</v>
      </c>
      <c r="Q354" s="44">
        <v>0.92</v>
      </c>
      <c r="R354" s="44">
        <v>0.92</v>
      </c>
      <c r="S354" s="44">
        <v>0.92</v>
      </c>
      <c r="T354" s="44">
        <v>0.92</v>
      </c>
      <c r="U354" s="44">
        <v>0.92</v>
      </c>
      <c r="V354" s="44">
        <v>0.92</v>
      </c>
      <c r="W354" s="44">
        <v>0.92</v>
      </c>
      <c r="X354" s="44">
        <v>0.92</v>
      </c>
      <c r="Y354" s="44">
        <v>0.92</v>
      </c>
      <c r="Z354" s="44">
        <v>0.92</v>
      </c>
      <c r="AA354" s="44">
        <v>0.92</v>
      </c>
      <c r="AB354" s="44">
        <v>0.92</v>
      </c>
      <c r="AC354" s="44">
        <v>0.92</v>
      </c>
      <c r="AD354" s="44">
        <v>0.92</v>
      </c>
      <c r="AE354" s="44">
        <v>0.92</v>
      </c>
      <c r="AF354" s="44">
        <v>0.92</v>
      </c>
      <c r="AG354" s="44">
        <v>0.92</v>
      </c>
      <c r="AH354" s="44">
        <v>0.92</v>
      </c>
      <c r="AI354" s="44">
        <v>0.92</v>
      </c>
      <c r="AJ354" s="44">
        <v>0.92</v>
      </c>
      <c r="AK354" s="44">
        <v>0.92</v>
      </c>
      <c r="AL354" s="44">
        <v>0.92</v>
      </c>
      <c r="AM354" s="45">
        <v>0.92</v>
      </c>
    </row>
    <row r="355" spans="7:39">
      <c r="G355" s="48" t="s">
        <v>21</v>
      </c>
      <c r="H355" s="44">
        <v>0.85</v>
      </c>
      <c r="I355" s="44">
        <v>0.85</v>
      </c>
      <c r="J355" s="44">
        <v>0.85</v>
      </c>
      <c r="K355" s="44">
        <v>0.85</v>
      </c>
      <c r="L355" s="44">
        <v>0.85</v>
      </c>
      <c r="M355" s="44">
        <v>0.85</v>
      </c>
      <c r="N355" s="44">
        <v>0.85</v>
      </c>
      <c r="O355" s="44">
        <v>0.85</v>
      </c>
      <c r="P355" s="44">
        <v>0.85</v>
      </c>
      <c r="Q355" s="44">
        <v>0.85</v>
      </c>
      <c r="R355" s="44">
        <v>0.85</v>
      </c>
      <c r="S355" s="44">
        <v>0.85</v>
      </c>
      <c r="T355" s="44">
        <v>0.85</v>
      </c>
      <c r="U355" s="44">
        <v>0.85</v>
      </c>
      <c r="V355" s="44">
        <v>0.85</v>
      </c>
      <c r="W355" s="44">
        <v>0.85</v>
      </c>
      <c r="X355" s="44">
        <v>0.85</v>
      </c>
      <c r="Y355" s="44">
        <v>0.85</v>
      </c>
      <c r="Z355" s="44">
        <v>0.85</v>
      </c>
      <c r="AA355" s="44">
        <v>0.85</v>
      </c>
      <c r="AB355" s="44">
        <v>0.85</v>
      </c>
      <c r="AC355" s="44">
        <v>0.85</v>
      </c>
      <c r="AD355" s="44">
        <v>0.85</v>
      </c>
      <c r="AE355" s="44">
        <v>0.85</v>
      </c>
      <c r="AF355" s="44">
        <v>0.85</v>
      </c>
      <c r="AG355" s="44">
        <v>0.85</v>
      </c>
      <c r="AH355" s="44">
        <v>0.85</v>
      </c>
      <c r="AI355" s="44">
        <v>0.85</v>
      </c>
      <c r="AJ355" s="44">
        <v>0.85</v>
      </c>
      <c r="AK355" s="44">
        <v>0.85</v>
      </c>
      <c r="AL355" s="44">
        <v>0.85</v>
      </c>
      <c r="AM355" s="45">
        <v>0.85</v>
      </c>
    </row>
    <row r="356" spans="7:39">
      <c r="G356" s="48" t="s">
        <v>30</v>
      </c>
      <c r="H356" s="44">
        <v>0.56000000000000005</v>
      </c>
      <c r="I356" s="44">
        <v>0.56000000000000005</v>
      </c>
      <c r="J356" s="44">
        <v>0.56000000000000005</v>
      </c>
      <c r="K356" s="44">
        <v>0.56000000000000005</v>
      </c>
      <c r="L356" s="44">
        <v>0.56000000000000005</v>
      </c>
      <c r="M356" s="44">
        <v>0.56000000000000005</v>
      </c>
      <c r="N356" s="44">
        <v>0.56000000000000005</v>
      </c>
      <c r="O356" s="44">
        <v>0.56000000000000005</v>
      </c>
      <c r="P356" s="44">
        <v>0.56000000000000005</v>
      </c>
      <c r="Q356" s="44">
        <v>0.56000000000000005</v>
      </c>
      <c r="R356" s="44">
        <v>0.56000000000000005</v>
      </c>
      <c r="S356" s="44">
        <v>0.56000000000000005</v>
      </c>
      <c r="T356" s="44">
        <v>0.56000000000000005</v>
      </c>
      <c r="U356" s="44">
        <v>0.56000000000000005</v>
      </c>
      <c r="V356" s="44">
        <v>0.56000000000000005</v>
      </c>
      <c r="W356" s="44">
        <v>0.56000000000000005</v>
      </c>
      <c r="X356" s="44">
        <v>0.56000000000000005</v>
      </c>
      <c r="Y356" s="44">
        <v>0.56000000000000005</v>
      </c>
      <c r="Z356" s="44">
        <v>0.56000000000000005</v>
      </c>
      <c r="AA356" s="44">
        <v>0.56000000000000005</v>
      </c>
      <c r="AB356" s="44">
        <v>0.56000000000000005</v>
      </c>
      <c r="AC356" s="44">
        <v>0.56000000000000005</v>
      </c>
      <c r="AD356" s="44">
        <v>0.56000000000000005</v>
      </c>
      <c r="AE356" s="44">
        <v>0.56000000000000005</v>
      </c>
      <c r="AF356" s="44">
        <v>0.56000000000000005</v>
      </c>
      <c r="AG356" s="44">
        <v>0.56000000000000005</v>
      </c>
      <c r="AH356" s="44">
        <v>0.56000000000000005</v>
      </c>
      <c r="AI356" s="44">
        <v>0.56000000000000005</v>
      </c>
      <c r="AJ356" s="44">
        <v>0.56000000000000005</v>
      </c>
      <c r="AK356" s="44">
        <v>0.56000000000000005</v>
      </c>
      <c r="AL356" s="44">
        <v>0.56000000000000005</v>
      </c>
      <c r="AM356" s="45">
        <v>0.56000000000000005</v>
      </c>
    </row>
    <row r="357" spans="7:39" ht="18" thickBot="1">
      <c r="G357" s="49" t="s">
        <v>150</v>
      </c>
      <c r="H357" s="46">
        <v>0.63</v>
      </c>
      <c r="I357" s="46">
        <v>0.63</v>
      </c>
      <c r="J357" s="46">
        <v>0.63</v>
      </c>
      <c r="K357" s="46">
        <v>0.63</v>
      </c>
      <c r="L357" s="46">
        <v>0.63</v>
      </c>
      <c r="M357" s="46">
        <v>0.63</v>
      </c>
      <c r="N357" s="46">
        <v>0.63</v>
      </c>
      <c r="O357" s="46">
        <v>0.63</v>
      </c>
      <c r="P357" s="46">
        <v>0.63</v>
      </c>
      <c r="Q357" s="46">
        <v>0.63</v>
      </c>
      <c r="R357" s="46">
        <v>0.63</v>
      </c>
      <c r="S357" s="46">
        <v>0.63</v>
      </c>
      <c r="T357" s="46">
        <v>0.63</v>
      </c>
      <c r="U357" s="46">
        <v>0.63</v>
      </c>
      <c r="V357" s="46">
        <v>0.63</v>
      </c>
      <c r="W357" s="46">
        <v>0.63</v>
      </c>
      <c r="X357" s="46">
        <v>0.63</v>
      </c>
      <c r="Y357" s="46">
        <v>0.63</v>
      </c>
      <c r="Z357" s="46">
        <v>0.63</v>
      </c>
      <c r="AA357" s="46">
        <v>0.63</v>
      </c>
      <c r="AB357" s="46">
        <v>0.63</v>
      </c>
      <c r="AC357" s="46">
        <v>0.63</v>
      </c>
      <c r="AD357" s="46">
        <v>0.63</v>
      </c>
      <c r="AE357" s="46">
        <v>0.63</v>
      </c>
      <c r="AF357" s="46">
        <v>0.63</v>
      </c>
      <c r="AG357" s="46">
        <v>0.63</v>
      </c>
      <c r="AH357" s="46">
        <v>0.63</v>
      </c>
      <c r="AI357" s="46">
        <v>0.63</v>
      </c>
      <c r="AJ357" s="46">
        <v>0.63</v>
      </c>
      <c r="AK357" s="46">
        <v>0.63</v>
      </c>
      <c r="AL357" s="46">
        <v>0.63</v>
      </c>
      <c r="AM357" s="47">
        <v>0.63</v>
      </c>
    </row>
    <row r="358" spans="7:39" ht="18" thickBot="1"/>
    <row r="359" spans="7:39" ht="18" thickBot="1">
      <c r="G359" s="134" t="s">
        <v>145</v>
      </c>
      <c r="H359" s="134"/>
    </row>
    <row r="360" spans="7:39" ht="18" thickBot="1">
      <c r="G360" s="50" t="s">
        <v>131</v>
      </c>
      <c r="H360" s="51">
        <v>2019</v>
      </c>
      <c r="I360" s="52">
        <v>2020</v>
      </c>
      <c r="J360" s="52">
        <v>2021</v>
      </c>
      <c r="K360" s="52">
        <v>2022</v>
      </c>
      <c r="L360" s="52">
        <v>2023</v>
      </c>
      <c r="M360" s="52">
        <v>2024</v>
      </c>
      <c r="N360" s="52">
        <v>2025</v>
      </c>
      <c r="O360" s="52">
        <v>2026</v>
      </c>
      <c r="P360" s="52">
        <v>2027</v>
      </c>
      <c r="Q360" s="52">
        <v>2028</v>
      </c>
      <c r="R360" s="52">
        <v>2029</v>
      </c>
      <c r="S360" s="52">
        <v>2030</v>
      </c>
      <c r="T360" s="52">
        <v>2031</v>
      </c>
      <c r="U360" s="52">
        <v>2032</v>
      </c>
      <c r="V360" s="52">
        <v>2033</v>
      </c>
      <c r="W360" s="52">
        <v>2034</v>
      </c>
      <c r="X360" s="52">
        <v>2035</v>
      </c>
      <c r="Y360" s="52">
        <v>2036</v>
      </c>
      <c r="Z360" s="52">
        <v>2037</v>
      </c>
      <c r="AA360" s="52">
        <v>2038</v>
      </c>
      <c r="AB360" s="52">
        <v>2039</v>
      </c>
      <c r="AC360" s="52">
        <v>2040</v>
      </c>
      <c r="AD360" s="52">
        <v>2041</v>
      </c>
      <c r="AE360" s="52">
        <v>2042</v>
      </c>
      <c r="AF360" s="52">
        <v>2043</v>
      </c>
      <c r="AG360" s="52">
        <v>2044</v>
      </c>
      <c r="AH360" s="52">
        <v>2045</v>
      </c>
      <c r="AI360" s="52">
        <v>2046</v>
      </c>
      <c r="AJ360" s="52">
        <v>2047</v>
      </c>
      <c r="AK360" s="52">
        <v>2048</v>
      </c>
      <c r="AL360" s="52">
        <v>2049</v>
      </c>
      <c r="AM360" s="53">
        <v>2050</v>
      </c>
    </row>
    <row r="361" spans="7:39">
      <c r="G361" s="48" t="s">
        <v>3</v>
      </c>
      <c r="H361" s="65">
        <v>1060.2451189999999</v>
      </c>
      <c r="I361" s="66">
        <v>1027.9359999999999</v>
      </c>
      <c r="J361" s="66">
        <v>924.56489999999997</v>
      </c>
      <c r="K361" s="66">
        <v>819.26909999999998</v>
      </c>
      <c r="L361" s="66">
        <v>665.59010000000001</v>
      </c>
      <c r="M361" s="66">
        <v>509.80509999999998</v>
      </c>
      <c r="N361" s="66">
        <v>375.34825000000001</v>
      </c>
      <c r="O361" s="66">
        <v>308.0213</v>
      </c>
      <c r="P361" s="66">
        <v>261.60039999999998</v>
      </c>
      <c r="Q361" s="66">
        <v>235.17519999999999</v>
      </c>
      <c r="R361" s="66">
        <v>228.24</v>
      </c>
      <c r="S361" s="66">
        <v>191.2517</v>
      </c>
      <c r="T361" s="66">
        <v>157.66759999999999</v>
      </c>
      <c r="U361" s="66">
        <v>96.253219999999999</v>
      </c>
      <c r="V361" s="66">
        <v>96.253219999999999</v>
      </c>
      <c r="W361" s="66">
        <v>59.403449999999999</v>
      </c>
      <c r="X361" s="66">
        <v>59.403449999999999</v>
      </c>
      <c r="Y361" s="66">
        <v>59.403449999999999</v>
      </c>
      <c r="Z361" s="66">
        <v>44.617040000000003</v>
      </c>
      <c r="AA361" s="66">
        <v>44.617040000000003</v>
      </c>
      <c r="AB361" s="66">
        <v>44.617040000000003</v>
      </c>
      <c r="AC361" s="66">
        <v>44.617040000000003</v>
      </c>
      <c r="AD361" s="66">
        <v>29.158770000000001</v>
      </c>
      <c r="AE361" s="66">
        <v>29.158770000000001</v>
      </c>
      <c r="AF361" s="66">
        <v>21.994800000000001</v>
      </c>
      <c r="AG361" s="66">
        <v>21.994800000000001</v>
      </c>
      <c r="AH361" s="66">
        <v>21.994800000000001</v>
      </c>
      <c r="AI361" s="66">
        <v>21.994800000000001</v>
      </c>
      <c r="AJ361" s="66">
        <v>21.994800000000001</v>
      </c>
      <c r="AK361" s="66">
        <v>21.994800000000001</v>
      </c>
      <c r="AL361" s="66">
        <v>21.994800000000001</v>
      </c>
      <c r="AM361" s="67">
        <v>21.994800000000001</v>
      </c>
    </row>
    <row r="362" spans="7:39">
      <c r="G362" s="48" t="s">
        <v>143</v>
      </c>
      <c r="H362" s="68">
        <v>99.3</v>
      </c>
      <c r="I362" s="69">
        <v>99.3</v>
      </c>
      <c r="J362" s="69">
        <v>99.3</v>
      </c>
      <c r="K362" s="69">
        <v>99.3</v>
      </c>
      <c r="L362" s="69">
        <v>99.3</v>
      </c>
      <c r="M362" s="69">
        <v>99.3</v>
      </c>
      <c r="N362" s="69">
        <v>99.3</v>
      </c>
      <c r="O362" s="69">
        <v>99.3</v>
      </c>
      <c r="P362" s="69">
        <v>99.3</v>
      </c>
      <c r="Q362" s="69">
        <v>99.3</v>
      </c>
      <c r="R362" s="69">
        <v>99.3</v>
      </c>
      <c r="S362" s="69">
        <v>99.3</v>
      </c>
      <c r="T362" s="69">
        <v>99.3</v>
      </c>
      <c r="U362" s="69">
        <v>99.3</v>
      </c>
      <c r="V362" s="69">
        <v>99.3</v>
      </c>
      <c r="W362" s="69">
        <v>99.3</v>
      </c>
      <c r="X362" s="69">
        <v>99.3</v>
      </c>
      <c r="Y362" s="69">
        <v>99.3</v>
      </c>
      <c r="Z362" s="69">
        <v>99.3</v>
      </c>
      <c r="AA362" s="69">
        <v>99.3</v>
      </c>
      <c r="AB362" s="69">
        <v>99.3</v>
      </c>
      <c r="AC362" s="69">
        <v>99.3</v>
      </c>
      <c r="AD362" s="69">
        <v>99.3</v>
      </c>
      <c r="AE362" s="69">
        <v>99.3</v>
      </c>
      <c r="AF362" s="69">
        <v>99.3</v>
      </c>
      <c r="AG362" s="69">
        <v>99.3</v>
      </c>
      <c r="AH362" s="69">
        <v>99.3</v>
      </c>
      <c r="AI362" s="69">
        <v>99.3</v>
      </c>
      <c r="AJ362" s="69">
        <v>99.3</v>
      </c>
      <c r="AK362" s="69">
        <v>99.3</v>
      </c>
      <c r="AL362" s="69">
        <v>99.3</v>
      </c>
      <c r="AM362" s="70">
        <v>99.3</v>
      </c>
    </row>
    <row r="363" spans="7:39">
      <c r="G363" s="48" t="s">
        <v>156</v>
      </c>
      <c r="H363" s="68">
        <v>719.50343020000003</v>
      </c>
      <c r="I363" s="69">
        <v>708.90930000000003</v>
      </c>
      <c r="J363" s="69">
        <v>648.68020000000001</v>
      </c>
      <c r="K363" s="69">
        <v>634.10910000000001</v>
      </c>
      <c r="L363" s="69">
        <v>610.08839999999998</v>
      </c>
      <c r="M363" s="69">
        <v>587.06219999999996</v>
      </c>
      <c r="N363" s="69">
        <v>574.69173000000001</v>
      </c>
      <c r="O363" s="69">
        <v>539.995</v>
      </c>
      <c r="P363" s="69">
        <v>534.59659999999997</v>
      </c>
      <c r="Q363" s="69">
        <v>522.20899999999995</v>
      </c>
      <c r="R363" s="69">
        <v>500.98200000000003</v>
      </c>
      <c r="S363" s="69">
        <v>500.61619999999999</v>
      </c>
      <c r="T363" s="69">
        <v>496.6481</v>
      </c>
      <c r="U363" s="69">
        <v>496.6481</v>
      </c>
      <c r="V363" s="69">
        <v>495.15559999999999</v>
      </c>
      <c r="W363" s="69">
        <v>494.64760000000001</v>
      </c>
      <c r="X363" s="69">
        <v>494.0188</v>
      </c>
      <c r="Y363" s="69">
        <v>491.24090000000001</v>
      </c>
      <c r="Z363" s="69">
        <v>491.24090000000001</v>
      </c>
      <c r="AA363" s="69">
        <v>486.0838</v>
      </c>
      <c r="AB363" s="69">
        <v>486.0838</v>
      </c>
      <c r="AC363" s="69">
        <v>484.77170000000001</v>
      </c>
      <c r="AD363" s="69">
        <v>467.3954</v>
      </c>
      <c r="AE363" s="69">
        <v>464.4676</v>
      </c>
      <c r="AF363" s="69">
        <v>463.14659999999998</v>
      </c>
      <c r="AG363" s="69">
        <v>463.14659999999998</v>
      </c>
      <c r="AH363" s="69">
        <v>461.19929999999999</v>
      </c>
      <c r="AI363" s="69">
        <v>459.745</v>
      </c>
      <c r="AJ363" s="69">
        <v>459.745</v>
      </c>
      <c r="AK363" s="69">
        <v>459.745</v>
      </c>
      <c r="AL363" s="69">
        <v>459.745</v>
      </c>
      <c r="AM363" s="70">
        <v>459.745</v>
      </c>
    </row>
    <row r="364" spans="7:39">
      <c r="G364" s="48" t="s">
        <v>157</v>
      </c>
      <c r="H364" s="68">
        <v>721.99175200000002</v>
      </c>
      <c r="I364" s="69">
        <v>712.31979999999999</v>
      </c>
      <c r="J364" s="69">
        <v>656.54909999999995</v>
      </c>
      <c r="K364" s="69">
        <v>623.08000000000004</v>
      </c>
      <c r="L364" s="69">
        <v>599.60239999999999</v>
      </c>
      <c r="M364" s="69">
        <v>570.64610000000005</v>
      </c>
      <c r="N364" s="69">
        <v>552.72992999999997</v>
      </c>
      <c r="O364" s="69">
        <v>528.32809999999995</v>
      </c>
      <c r="P364" s="69">
        <v>519.85590000000002</v>
      </c>
      <c r="Q364" s="69">
        <v>514.71090000000004</v>
      </c>
      <c r="R364" s="69">
        <v>504.27429999999998</v>
      </c>
      <c r="S364" s="69">
        <v>501.40370000000001</v>
      </c>
      <c r="T364" s="69">
        <v>497.26659999999998</v>
      </c>
      <c r="U364" s="69">
        <v>490.78859999999997</v>
      </c>
      <c r="V364" s="69">
        <v>489.23259999999999</v>
      </c>
      <c r="W364" s="69">
        <v>484.03750000000002</v>
      </c>
      <c r="X364" s="69">
        <v>467.29500000000002</v>
      </c>
      <c r="Y364" s="69">
        <v>462.8646</v>
      </c>
      <c r="Z364" s="69">
        <v>462.8646</v>
      </c>
      <c r="AA364" s="69">
        <v>447.10899999999998</v>
      </c>
      <c r="AB364" s="69">
        <v>443.98430000000002</v>
      </c>
      <c r="AC364" s="69">
        <v>443.98430000000002</v>
      </c>
      <c r="AD364" s="69">
        <v>442.57440000000003</v>
      </c>
      <c r="AE364" s="69">
        <v>433.67660000000001</v>
      </c>
      <c r="AF364" s="69">
        <v>411.7276</v>
      </c>
      <c r="AG364" s="69">
        <v>411.7276</v>
      </c>
      <c r="AH364" s="69">
        <v>406.9135</v>
      </c>
      <c r="AI364" s="69">
        <v>401.05790000000002</v>
      </c>
      <c r="AJ364" s="69">
        <v>392.35829999999999</v>
      </c>
      <c r="AK364" s="69">
        <v>392.35829999999999</v>
      </c>
      <c r="AL364" s="69">
        <v>392.35829999999999</v>
      </c>
      <c r="AM364" s="70">
        <v>392.31760000000003</v>
      </c>
    </row>
    <row r="365" spans="7:39">
      <c r="G365" s="48" t="s">
        <v>158</v>
      </c>
      <c r="H365" s="68">
        <v>212.20500000000001</v>
      </c>
      <c r="I365" s="69">
        <v>268.35489999999999</v>
      </c>
      <c r="J365" s="69">
        <v>480.55990000000003</v>
      </c>
      <c r="K365" s="69">
        <v>623.9873</v>
      </c>
      <c r="L365" s="69">
        <v>775.16970000000003</v>
      </c>
      <c r="M365" s="69">
        <v>855.65509999999995</v>
      </c>
      <c r="N365" s="69">
        <v>895.73807999999997</v>
      </c>
      <c r="O365" s="69">
        <v>895.73810000000003</v>
      </c>
      <c r="P365" s="69">
        <v>895.73810000000003</v>
      </c>
      <c r="Q365" s="69">
        <v>895.73810000000003</v>
      </c>
      <c r="R365" s="69">
        <v>895.73810000000003</v>
      </c>
      <c r="S365" s="69">
        <v>895.73810000000003</v>
      </c>
      <c r="T365" s="69">
        <v>895.73810000000003</v>
      </c>
      <c r="U365" s="69">
        <v>895.73810000000003</v>
      </c>
      <c r="V365" s="69">
        <v>895.73810000000003</v>
      </c>
      <c r="W365" s="69">
        <v>895.73810000000003</v>
      </c>
      <c r="X365" s="69">
        <v>895.73810000000003</v>
      </c>
      <c r="Y365" s="69">
        <v>895.73810000000003</v>
      </c>
      <c r="Z365" s="69">
        <v>895.73810000000003</v>
      </c>
      <c r="AA365" s="69">
        <v>895.73810000000003</v>
      </c>
      <c r="AB365" s="69">
        <v>895.73810000000003</v>
      </c>
      <c r="AC365" s="69">
        <v>895.73810000000003</v>
      </c>
      <c r="AD365" s="69">
        <v>895.73810000000003</v>
      </c>
      <c r="AE365" s="69">
        <v>929.41110000000003</v>
      </c>
      <c r="AF365" s="69">
        <v>981.15170000000001</v>
      </c>
      <c r="AG365" s="69">
        <v>1001.932</v>
      </c>
      <c r="AH365" s="69">
        <v>1001.932</v>
      </c>
      <c r="AI365" s="69">
        <v>1029.0139999999999</v>
      </c>
      <c r="AJ365" s="69">
        <v>1057.548</v>
      </c>
      <c r="AK365" s="69">
        <v>1057.548</v>
      </c>
      <c r="AL365" s="69">
        <v>1075.9100000000001</v>
      </c>
      <c r="AM365" s="70">
        <v>1075.9100000000001</v>
      </c>
    </row>
    <row r="366" spans="7:39">
      <c r="G366" s="48" t="s">
        <v>159</v>
      </c>
      <c r="H366" s="68">
        <v>77.206172600000002</v>
      </c>
      <c r="I366" s="69">
        <v>96.159260000000003</v>
      </c>
      <c r="J366" s="69">
        <v>118.9038</v>
      </c>
      <c r="K366" s="69">
        <v>148.43180000000001</v>
      </c>
      <c r="L366" s="69">
        <v>189.81620000000001</v>
      </c>
      <c r="M366" s="69">
        <v>251.87950000000001</v>
      </c>
      <c r="N366" s="69">
        <v>351.22982999999999</v>
      </c>
      <c r="O366" s="69">
        <v>451.22559999999999</v>
      </c>
      <c r="P366" s="69">
        <v>543.54369999999994</v>
      </c>
      <c r="Q366" s="69">
        <v>618.71500000000003</v>
      </c>
      <c r="R366" s="69">
        <v>688.52769999999998</v>
      </c>
      <c r="S366" s="69">
        <v>758.40089999999998</v>
      </c>
      <c r="T366" s="69">
        <v>828.98670000000004</v>
      </c>
      <c r="U366" s="69">
        <v>928.98670000000004</v>
      </c>
      <c r="V366" s="69">
        <v>959.48620000000005</v>
      </c>
      <c r="W366" s="69">
        <v>1028.799</v>
      </c>
      <c r="X366" s="69">
        <v>1072.2550000000001</v>
      </c>
      <c r="Y366" s="69">
        <v>1104.8910000000001</v>
      </c>
      <c r="Z366" s="69">
        <v>1144.4659999999999</v>
      </c>
      <c r="AA366" s="69">
        <v>1189.546</v>
      </c>
      <c r="AB366" s="69">
        <v>1216.2349999999999</v>
      </c>
      <c r="AC366" s="69">
        <v>1240.5219999999999</v>
      </c>
      <c r="AD366" s="69">
        <v>1297.171</v>
      </c>
      <c r="AE366" s="69">
        <v>1297.171</v>
      </c>
      <c r="AF366" s="69">
        <v>1297.171</v>
      </c>
      <c r="AG366" s="69">
        <v>1297.171</v>
      </c>
      <c r="AH366" s="69">
        <v>1324.202</v>
      </c>
      <c r="AI366" s="69">
        <v>1324.202</v>
      </c>
      <c r="AJ366" s="69">
        <v>1324.1110000000001</v>
      </c>
      <c r="AK366" s="69">
        <v>1342.93</v>
      </c>
      <c r="AL366" s="69">
        <v>1342.93</v>
      </c>
      <c r="AM366" s="70">
        <v>1360.8879999999999</v>
      </c>
    </row>
    <row r="367" spans="7:39">
      <c r="G367" s="48" t="s">
        <v>160</v>
      </c>
      <c r="H367" s="68">
        <v>3.7991725999999999</v>
      </c>
      <c r="I367" s="69">
        <v>3.797056</v>
      </c>
      <c r="J367" s="69">
        <v>3.7953619999999999</v>
      </c>
      <c r="K367" s="69">
        <v>3.753234</v>
      </c>
      <c r="L367" s="69">
        <v>3.7394729999999998</v>
      </c>
      <c r="M367" s="69">
        <v>3.7056010000000001</v>
      </c>
      <c r="N367" s="69">
        <v>3.7003086999999999</v>
      </c>
      <c r="O367" s="69">
        <v>3.696075</v>
      </c>
      <c r="P367" s="69">
        <v>3.696075</v>
      </c>
      <c r="Q367" s="69">
        <v>3.696075</v>
      </c>
      <c r="R367" s="69">
        <v>3.5373000000000001</v>
      </c>
      <c r="S367" s="69">
        <v>3.5373000000000001</v>
      </c>
      <c r="T367" s="69">
        <v>3.5373000000000001</v>
      </c>
      <c r="U367" s="69">
        <v>3.5373000000000001</v>
      </c>
      <c r="V367" s="69">
        <v>3.5373000000000001</v>
      </c>
      <c r="W367" s="69">
        <v>3.5373000000000001</v>
      </c>
      <c r="X367" s="69">
        <v>3.5373000000000001</v>
      </c>
      <c r="Y367" s="69">
        <v>3.5373000000000001</v>
      </c>
      <c r="Z367" s="69">
        <v>3.5373000000000001</v>
      </c>
      <c r="AA367" s="69">
        <v>3.5373000000000001</v>
      </c>
      <c r="AB367" s="69">
        <v>3.5373000000000001</v>
      </c>
      <c r="AC367" s="69">
        <v>3.5373000000000001</v>
      </c>
      <c r="AD367" s="69">
        <v>3.5373000000000001</v>
      </c>
      <c r="AE367" s="69">
        <v>3.5373000000000001</v>
      </c>
      <c r="AF367" s="69">
        <v>3.5373000000000001</v>
      </c>
      <c r="AG367" s="69">
        <v>3.5373000000000001</v>
      </c>
      <c r="AH367" s="69">
        <v>3.5373000000000001</v>
      </c>
      <c r="AI367" s="69">
        <v>3.5373000000000001</v>
      </c>
      <c r="AJ367" s="69">
        <v>3.446269</v>
      </c>
      <c r="AK367" s="69">
        <v>3.446269</v>
      </c>
      <c r="AL367" s="69">
        <v>3.446269</v>
      </c>
      <c r="AM367" s="70">
        <v>3.446269</v>
      </c>
    </row>
    <row r="368" spans="7:39">
      <c r="G368" s="48" t="s">
        <v>161</v>
      </c>
      <c r="H368" s="68">
        <v>308.89817260000001</v>
      </c>
      <c r="I368" s="69">
        <v>348.79750000000001</v>
      </c>
      <c r="J368" s="69">
        <v>396.67739999999998</v>
      </c>
      <c r="K368" s="69">
        <v>458.88150000000002</v>
      </c>
      <c r="L368" s="69">
        <v>546.01239999999996</v>
      </c>
      <c r="M368" s="69">
        <v>645.97850000000005</v>
      </c>
      <c r="N368" s="69">
        <v>745.97322999999994</v>
      </c>
      <c r="O368" s="69">
        <v>819.48400000000004</v>
      </c>
      <c r="P368" s="69">
        <v>819.48400000000004</v>
      </c>
      <c r="Q368" s="69">
        <v>819.48400000000004</v>
      </c>
      <c r="R368" s="69">
        <v>819.3252</v>
      </c>
      <c r="S368" s="69">
        <v>819.3252</v>
      </c>
      <c r="T368" s="69">
        <v>819.3252</v>
      </c>
      <c r="U368" s="69">
        <v>833.58420000000001</v>
      </c>
      <c r="V368" s="69">
        <v>833.58420000000001</v>
      </c>
      <c r="W368" s="69">
        <v>833.58420000000001</v>
      </c>
      <c r="X368" s="69">
        <v>833.58420000000001</v>
      </c>
      <c r="Y368" s="69">
        <v>833.58420000000001</v>
      </c>
      <c r="Z368" s="69">
        <v>833.58420000000001</v>
      </c>
      <c r="AA368" s="69">
        <v>833.58420000000001</v>
      </c>
      <c r="AB368" s="69">
        <v>833.58420000000001</v>
      </c>
      <c r="AC368" s="69">
        <v>833.58420000000001</v>
      </c>
      <c r="AD368" s="69">
        <v>833.58420000000001</v>
      </c>
      <c r="AE368" s="69">
        <v>833.58420000000001</v>
      </c>
      <c r="AF368" s="69">
        <v>833.58420000000001</v>
      </c>
      <c r="AG368" s="69">
        <v>833.58420000000001</v>
      </c>
      <c r="AH368" s="69">
        <v>833.58420000000001</v>
      </c>
      <c r="AI368" s="69">
        <v>833.58420000000001</v>
      </c>
      <c r="AJ368" s="69">
        <v>833.4932</v>
      </c>
      <c r="AK368" s="69">
        <v>833.4932</v>
      </c>
      <c r="AL368" s="69">
        <v>833.4932</v>
      </c>
      <c r="AM368" s="70">
        <v>833.4932</v>
      </c>
    </row>
    <row r="369" spans="7:39">
      <c r="G369" s="48" t="s">
        <v>162</v>
      </c>
      <c r="H369" s="68">
        <v>7.0000000000000001E-3</v>
      </c>
      <c r="I369" s="69">
        <v>7.0000000000000001E-3</v>
      </c>
      <c r="J369" s="69">
        <v>7.0000000000000001E-3</v>
      </c>
      <c r="K369" s="69">
        <v>7.0000000000000001E-3</v>
      </c>
      <c r="L369" s="69">
        <v>7.0000000000000001E-3</v>
      </c>
      <c r="M369" s="69">
        <v>7.0000000000000001E-3</v>
      </c>
      <c r="N369" s="69">
        <v>7.0000000000000001E-3</v>
      </c>
      <c r="O369" s="69">
        <v>7.0000000000000001E-3</v>
      </c>
      <c r="P369" s="69">
        <v>7.0000000000000001E-3</v>
      </c>
      <c r="Q369" s="69">
        <v>7.0000000000000001E-3</v>
      </c>
      <c r="R369" s="69">
        <v>7.0000000000000001E-3</v>
      </c>
      <c r="S369" s="69">
        <v>7.0000000000000001E-3</v>
      </c>
      <c r="T369" s="69">
        <v>7.0000000000000001E-3</v>
      </c>
      <c r="U369" s="69">
        <v>7.0000000000000001E-3</v>
      </c>
      <c r="V369" s="69">
        <v>7.0000000000000001E-3</v>
      </c>
      <c r="W369" s="69">
        <v>7.0000000000000001E-3</v>
      </c>
      <c r="X369" s="69">
        <v>7.0000000000000001E-3</v>
      </c>
      <c r="Y369" s="69">
        <v>7.0000000000000001E-3</v>
      </c>
      <c r="Z369" s="69">
        <v>7.0000000000000001E-3</v>
      </c>
      <c r="AA369" s="69">
        <v>7.0000000000000001E-3</v>
      </c>
      <c r="AB369" s="69">
        <v>7.0000000000000001E-3</v>
      </c>
      <c r="AC369" s="69">
        <v>7.0000000000000001E-3</v>
      </c>
      <c r="AD369" s="69">
        <v>7.0000000000000001E-3</v>
      </c>
      <c r="AE369" s="69">
        <v>7.0000000000000001E-3</v>
      </c>
      <c r="AF369" s="69">
        <v>7.0000000000000001E-3</v>
      </c>
      <c r="AG369" s="69">
        <v>7.0000000000000001E-3</v>
      </c>
      <c r="AH369" s="69">
        <v>7.0000000000000001E-3</v>
      </c>
      <c r="AI369" s="69">
        <v>7.0000000000000001E-3</v>
      </c>
      <c r="AJ369" s="69">
        <v>7.0000000000000001E-3</v>
      </c>
      <c r="AK369" s="69">
        <v>7.0000000000000001E-3</v>
      </c>
      <c r="AL369" s="69">
        <v>7.0000000000000001E-3</v>
      </c>
      <c r="AM369" s="70">
        <v>7.0000000000000001E-3</v>
      </c>
    </row>
    <row r="370" spans="7:39">
      <c r="G370" s="48" t="s">
        <v>8</v>
      </c>
      <c r="H370" s="68">
        <v>858.59504000000004</v>
      </c>
      <c r="I370" s="69">
        <v>834.53240000000005</v>
      </c>
      <c r="J370" s="69">
        <v>765.17060000000004</v>
      </c>
      <c r="K370" s="69">
        <v>719.94129999999996</v>
      </c>
      <c r="L370" s="69">
        <v>676.97680000000003</v>
      </c>
      <c r="M370" s="69">
        <v>676.97680000000003</v>
      </c>
      <c r="N370" s="69">
        <v>636.03310999999997</v>
      </c>
      <c r="O370" s="69">
        <v>621.83230000000003</v>
      </c>
      <c r="P370" s="69">
        <v>621.83230000000003</v>
      </c>
      <c r="Q370" s="69">
        <v>621.83230000000003</v>
      </c>
      <c r="R370" s="69">
        <v>621.83230000000003</v>
      </c>
      <c r="S370" s="69">
        <v>621.83230000000003</v>
      </c>
      <c r="T370" s="69">
        <v>621.83230000000003</v>
      </c>
      <c r="U370" s="69">
        <v>603.63030000000003</v>
      </c>
      <c r="V370" s="69">
        <v>603.63030000000003</v>
      </c>
      <c r="W370" s="69">
        <v>603.63030000000003</v>
      </c>
      <c r="X370" s="69">
        <v>603.63030000000003</v>
      </c>
      <c r="Y370" s="69">
        <v>603.63030000000003</v>
      </c>
      <c r="Z370" s="69">
        <v>603.63030000000003</v>
      </c>
      <c r="AA370" s="69">
        <v>603.63030000000003</v>
      </c>
      <c r="AB370" s="69">
        <v>603.63030000000003</v>
      </c>
      <c r="AC370" s="69">
        <v>603.63030000000003</v>
      </c>
      <c r="AD370" s="69">
        <v>603.63030000000003</v>
      </c>
      <c r="AE370" s="69">
        <v>603.63030000000003</v>
      </c>
      <c r="AF370" s="69">
        <v>603.63030000000003</v>
      </c>
      <c r="AG370" s="69">
        <v>603.63030000000003</v>
      </c>
      <c r="AH370" s="69">
        <v>603.63030000000003</v>
      </c>
      <c r="AI370" s="69">
        <v>603.63030000000003</v>
      </c>
      <c r="AJ370" s="69">
        <v>603.63030000000003</v>
      </c>
      <c r="AK370" s="69">
        <v>603.63030000000003</v>
      </c>
      <c r="AL370" s="69">
        <v>603.63030000000003</v>
      </c>
      <c r="AM370" s="70">
        <v>603.63030000000003</v>
      </c>
    </row>
    <row r="371" spans="7:39">
      <c r="G371" s="48" t="s">
        <v>21</v>
      </c>
      <c r="H371" s="68">
        <v>20.241172599999999</v>
      </c>
      <c r="I371" s="69">
        <v>20.239059999999998</v>
      </c>
      <c r="J371" s="69">
        <v>20.237359999999999</v>
      </c>
      <c r="K371" s="69">
        <v>20.195229999999999</v>
      </c>
      <c r="L371" s="69">
        <v>20.181470000000001</v>
      </c>
      <c r="M371" s="69">
        <v>20.147600000000001</v>
      </c>
      <c r="N371" s="69">
        <v>20.142309000000001</v>
      </c>
      <c r="O371" s="69">
        <v>20.138069999999999</v>
      </c>
      <c r="P371" s="69">
        <v>20.138069999999999</v>
      </c>
      <c r="Q371" s="69">
        <v>20.138069999999999</v>
      </c>
      <c r="R371" s="69">
        <v>19.979299999999999</v>
      </c>
      <c r="S371" s="69">
        <v>19.979299999999999</v>
      </c>
      <c r="T371" s="69">
        <v>19.979299999999999</v>
      </c>
      <c r="U371" s="69">
        <v>19.979299999999999</v>
      </c>
      <c r="V371" s="69">
        <v>19.979299999999999</v>
      </c>
      <c r="W371" s="69">
        <v>19.979299999999999</v>
      </c>
      <c r="X371" s="69">
        <v>19.979299999999999</v>
      </c>
      <c r="Y371" s="69">
        <v>19.979299999999999</v>
      </c>
      <c r="Z371" s="69">
        <v>19.979299999999999</v>
      </c>
      <c r="AA371" s="69">
        <v>19.979299999999999</v>
      </c>
      <c r="AB371" s="69">
        <v>19.979299999999999</v>
      </c>
      <c r="AC371" s="69">
        <v>19.979299999999999</v>
      </c>
      <c r="AD371" s="69">
        <v>19.979299999999999</v>
      </c>
      <c r="AE371" s="69">
        <v>19.979299999999999</v>
      </c>
      <c r="AF371" s="69">
        <v>19.979299999999999</v>
      </c>
      <c r="AG371" s="69">
        <v>19.979299999999999</v>
      </c>
      <c r="AH371" s="69">
        <v>19.979299999999999</v>
      </c>
      <c r="AI371" s="69">
        <v>19.979299999999999</v>
      </c>
      <c r="AJ371" s="69">
        <v>19.888269999999999</v>
      </c>
      <c r="AK371" s="69">
        <v>19.888269999999999</v>
      </c>
      <c r="AL371" s="69">
        <v>19.888269999999999</v>
      </c>
      <c r="AM371" s="70">
        <v>19.888269999999999</v>
      </c>
    </row>
    <row r="372" spans="7:39">
      <c r="G372" s="48" t="s">
        <v>30</v>
      </c>
      <c r="H372" s="68">
        <v>96.675172599999996</v>
      </c>
      <c r="I372" s="69">
        <v>96.673060000000007</v>
      </c>
      <c r="J372" s="69">
        <v>96.671360000000007</v>
      </c>
      <c r="K372" s="69">
        <v>96.629230000000007</v>
      </c>
      <c r="L372" s="69">
        <v>96.615470000000002</v>
      </c>
      <c r="M372" s="69">
        <v>96.581599999999995</v>
      </c>
      <c r="N372" s="69">
        <v>96.576308999999995</v>
      </c>
      <c r="O372" s="69">
        <v>96.572069999999997</v>
      </c>
      <c r="P372" s="69">
        <v>96.572069999999997</v>
      </c>
      <c r="Q372" s="69">
        <v>96.572069999999997</v>
      </c>
      <c r="R372" s="69">
        <v>96.413300000000007</v>
      </c>
      <c r="S372" s="69">
        <v>96.413300000000007</v>
      </c>
      <c r="T372" s="69">
        <v>96.413300000000007</v>
      </c>
      <c r="U372" s="69">
        <v>96.413300000000007</v>
      </c>
      <c r="V372" s="69">
        <v>96.413300000000007</v>
      </c>
      <c r="W372" s="69">
        <v>96.413300000000007</v>
      </c>
      <c r="X372" s="69">
        <v>96.413300000000007</v>
      </c>
      <c r="Y372" s="69">
        <v>96.413300000000007</v>
      </c>
      <c r="Z372" s="69">
        <v>96.413300000000007</v>
      </c>
      <c r="AA372" s="69">
        <v>96.413300000000007</v>
      </c>
      <c r="AB372" s="69">
        <v>96.413300000000007</v>
      </c>
      <c r="AC372" s="69">
        <v>96.413300000000007</v>
      </c>
      <c r="AD372" s="69">
        <v>96.413300000000007</v>
      </c>
      <c r="AE372" s="69">
        <v>96.413300000000007</v>
      </c>
      <c r="AF372" s="69">
        <v>96.413300000000007</v>
      </c>
      <c r="AG372" s="69">
        <v>96.413300000000007</v>
      </c>
      <c r="AH372" s="69">
        <v>96.413300000000007</v>
      </c>
      <c r="AI372" s="69">
        <v>96.413300000000007</v>
      </c>
      <c r="AJ372" s="69">
        <v>96.322270000000003</v>
      </c>
      <c r="AK372" s="69">
        <v>96.322270000000003</v>
      </c>
      <c r="AL372" s="69">
        <v>96.322270000000003</v>
      </c>
      <c r="AM372" s="70">
        <v>96.322270000000003</v>
      </c>
    </row>
    <row r="373" spans="7:39" ht="18" thickBot="1">
      <c r="G373" s="49" t="s">
        <v>150</v>
      </c>
      <c r="H373" s="68">
        <v>352.39817260000001</v>
      </c>
      <c r="I373" s="69">
        <v>352.39609999999999</v>
      </c>
      <c r="J373" s="69">
        <v>395.67649999999998</v>
      </c>
      <c r="K373" s="69">
        <v>395.6343</v>
      </c>
      <c r="L373" s="69">
        <v>395.62060000000002</v>
      </c>
      <c r="M373" s="69">
        <v>395.58670000000001</v>
      </c>
      <c r="N373" s="69">
        <v>395.58139999999997</v>
      </c>
      <c r="O373" s="69">
        <v>395.5772</v>
      </c>
      <c r="P373" s="69">
        <v>395.5772</v>
      </c>
      <c r="Q373" s="69">
        <v>395.5772</v>
      </c>
      <c r="R373" s="69">
        <v>395.41840000000002</v>
      </c>
      <c r="S373" s="69">
        <v>395.41840000000002</v>
      </c>
      <c r="T373" s="69">
        <v>395.41840000000002</v>
      </c>
      <c r="U373" s="69">
        <v>395.41840000000002</v>
      </c>
      <c r="V373" s="69">
        <v>395.41840000000002</v>
      </c>
      <c r="W373" s="69">
        <v>395.41840000000002</v>
      </c>
      <c r="X373" s="69">
        <v>395.41840000000002</v>
      </c>
      <c r="Y373" s="69">
        <v>395.41840000000002</v>
      </c>
      <c r="Z373" s="69">
        <v>395.41840000000002</v>
      </c>
      <c r="AA373" s="69">
        <v>395.41840000000002</v>
      </c>
      <c r="AB373" s="69">
        <v>395.41840000000002</v>
      </c>
      <c r="AC373" s="69">
        <v>395.41840000000002</v>
      </c>
      <c r="AD373" s="69">
        <v>395.41840000000002</v>
      </c>
      <c r="AE373" s="69">
        <v>395.41840000000002</v>
      </c>
      <c r="AF373" s="69">
        <v>395.41840000000002</v>
      </c>
      <c r="AG373" s="69">
        <v>395.41840000000002</v>
      </c>
      <c r="AH373" s="69">
        <v>395.41840000000002</v>
      </c>
      <c r="AI373" s="69">
        <v>395.41840000000002</v>
      </c>
      <c r="AJ373" s="69">
        <v>395.32740000000001</v>
      </c>
      <c r="AK373" s="69">
        <v>395.32740000000001</v>
      </c>
      <c r="AL373" s="69">
        <v>395.32740000000001</v>
      </c>
      <c r="AM373" s="70">
        <v>395.32740000000001</v>
      </c>
    </row>
    <row r="374" spans="7:39">
      <c r="G374" s="48" t="s">
        <v>142</v>
      </c>
      <c r="H374" s="68">
        <v>47.14778407</v>
      </c>
      <c r="I374" s="69">
        <v>47.133839999999999</v>
      </c>
      <c r="J374" s="69">
        <v>47.133989999999997</v>
      </c>
      <c r="K374" s="69">
        <v>47.134210000000003</v>
      </c>
      <c r="L374" s="69">
        <v>47.133809999999997</v>
      </c>
      <c r="M374" s="69">
        <v>47.121110000000002</v>
      </c>
      <c r="N374" s="69">
        <v>47.121147999999998</v>
      </c>
      <c r="O374" s="69">
        <v>47.121139999999997</v>
      </c>
      <c r="P374" s="69">
        <v>47.121429999999997</v>
      </c>
      <c r="Q374" s="69">
        <v>47.121209999999998</v>
      </c>
      <c r="R374" s="69">
        <v>47.121200000000002</v>
      </c>
      <c r="S374" s="69">
        <v>47.121110000000002</v>
      </c>
      <c r="T374" s="69">
        <v>47.12115</v>
      </c>
      <c r="U374" s="69">
        <v>47.121499999999997</v>
      </c>
      <c r="V374" s="69">
        <v>47.121580000000002</v>
      </c>
      <c r="W374" s="69">
        <v>47.121200000000002</v>
      </c>
      <c r="X374" s="69">
        <v>47.121189999999999</v>
      </c>
      <c r="Y374" s="69">
        <v>47.121540000000003</v>
      </c>
      <c r="Z374" s="69">
        <v>47.121450000000003</v>
      </c>
      <c r="AA374" s="69">
        <v>47.121569999999998</v>
      </c>
      <c r="AB374" s="69">
        <v>47.121540000000003</v>
      </c>
      <c r="AC374" s="69">
        <v>47.121519999999997</v>
      </c>
      <c r="AD374" s="69">
        <v>47.121670000000002</v>
      </c>
      <c r="AE374" s="69">
        <v>47.121830000000003</v>
      </c>
      <c r="AF374" s="69">
        <v>47.121940000000002</v>
      </c>
      <c r="AG374" s="69">
        <v>47.121940000000002</v>
      </c>
      <c r="AH374" s="69">
        <v>47.121720000000003</v>
      </c>
      <c r="AI374" s="69">
        <v>47.121729999999999</v>
      </c>
      <c r="AJ374" s="69">
        <v>47.121639999999999</v>
      </c>
      <c r="AK374" s="69">
        <v>47.121639999999999</v>
      </c>
      <c r="AL374" s="69">
        <v>47.121639999999999</v>
      </c>
      <c r="AM374" s="70">
        <v>47.121589999999998</v>
      </c>
    </row>
    <row r="375" spans="7:39">
      <c r="G375" s="48" t="s">
        <v>38</v>
      </c>
      <c r="H375" s="62">
        <v>4578.2131609999997</v>
      </c>
      <c r="I375" s="61">
        <v>4616.5550000000003</v>
      </c>
      <c r="J375" s="61">
        <v>4653.9279999999999</v>
      </c>
      <c r="K375" s="61">
        <v>4690.3530000000001</v>
      </c>
      <c r="L375" s="61">
        <v>4725.8540000000003</v>
      </c>
      <c r="M375" s="61">
        <v>4760.4530000000004</v>
      </c>
      <c r="N375" s="61">
        <v>4794.1725999999999</v>
      </c>
      <c r="O375" s="61">
        <v>4827.0360000000001</v>
      </c>
      <c r="P375" s="61">
        <v>4859.0630000000001</v>
      </c>
      <c r="Q375" s="61">
        <v>4890.2759999999998</v>
      </c>
      <c r="R375" s="61">
        <v>4920.6959999999999</v>
      </c>
      <c r="S375" s="61">
        <v>4950.3450000000003</v>
      </c>
      <c r="T375" s="61">
        <v>4979.241</v>
      </c>
      <c r="U375" s="61">
        <v>5007.4059999999999</v>
      </c>
      <c r="V375" s="61">
        <v>5034.857</v>
      </c>
      <c r="W375" s="61">
        <v>5061.6170000000002</v>
      </c>
      <c r="X375" s="61">
        <v>5087.701</v>
      </c>
      <c r="Y375" s="61">
        <v>5113.13</v>
      </c>
      <c r="Z375" s="61">
        <v>5137.9179999999997</v>
      </c>
      <c r="AA375" s="61">
        <v>5162.0860000000002</v>
      </c>
      <c r="AB375" s="61">
        <v>5185.6499999999996</v>
      </c>
      <c r="AC375" s="61">
        <v>5208.625</v>
      </c>
      <c r="AD375" s="61">
        <v>5231.0290000000005</v>
      </c>
      <c r="AE375" s="61">
        <v>5252.8770000000004</v>
      </c>
      <c r="AF375" s="61">
        <v>5274.183</v>
      </c>
      <c r="AG375" s="61">
        <v>5294.9639999999999</v>
      </c>
      <c r="AH375" s="61">
        <v>5315.2340000000004</v>
      </c>
      <c r="AI375" s="61">
        <v>5335.0060000000003</v>
      </c>
      <c r="AJ375" s="61">
        <v>5354.2939999999999</v>
      </c>
      <c r="AK375" s="61">
        <v>5373.1130000000003</v>
      </c>
      <c r="AL375" s="61">
        <v>5391.4740000000002</v>
      </c>
      <c r="AM375" s="63">
        <v>5409.3919999999998</v>
      </c>
    </row>
    <row r="376" spans="7:39">
      <c r="G376" s="48" t="s">
        <v>166</v>
      </c>
      <c r="H376" s="62">
        <v>859.22503559999996</v>
      </c>
      <c r="I376" s="61">
        <v>918.06889999999999</v>
      </c>
      <c r="J376" s="61">
        <v>1031.9690000000001</v>
      </c>
      <c r="K376" s="61">
        <v>1123.5319999999999</v>
      </c>
      <c r="L376" s="61">
        <v>1251.9929999999999</v>
      </c>
      <c r="M376" s="61">
        <v>1413.8869999999999</v>
      </c>
      <c r="N376" s="61">
        <v>1613.2103999999999</v>
      </c>
      <c r="O376" s="61">
        <v>1786.7</v>
      </c>
      <c r="P376" s="61">
        <v>1879.018</v>
      </c>
      <c r="Q376" s="61">
        <v>1954.1890000000001</v>
      </c>
      <c r="R376" s="61">
        <v>2023.2080000000001</v>
      </c>
      <c r="S376" s="61">
        <v>2093.0810000000001</v>
      </c>
      <c r="T376" s="61">
        <v>2163.6669999999999</v>
      </c>
      <c r="U376" s="61">
        <v>2277.9259999999999</v>
      </c>
      <c r="V376" s="61">
        <v>2308.4259999999999</v>
      </c>
      <c r="W376" s="61">
        <v>2377.739</v>
      </c>
      <c r="X376" s="61">
        <v>2421.194</v>
      </c>
      <c r="Y376" s="61">
        <v>2453.8310000000001</v>
      </c>
      <c r="Z376" s="61">
        <v>2493.4059999999999</v>
      </c>
      <c r="AA376" s="61">
        <v>2538.4859999999999</v>
      </c>
      <c r="AB376" s="61">
        <v>2565.1750000000002</v>
      </c>
      <c r="AC376" s="61">
        <v>2589.462</v>
      </c>
      <c r="AD376" s="61">
        <v>2646.11</v>
      </c>
      <c r="AE376" s="61">
        <v>2646.11</v>
      </c>
      <c r="AF376" s="61">
        <v>2646.11</v>
      </c>
      <c r="AG376" s="61">
        <v>2646.11</v>
      </c>
      <c r="AH376" s="61">
        <v>2673.1419999999998</v>
      </c>
      <c r="AI376" s="61">
        <v>2673.1419999999998</v>
      </c>
      <c r="AJ376" s="61">
        <v>2672.596</v>
      </c>
      <c r="AK376" s="61">
        <v>2691.415</v>
      </c>
      <c r="AL376" s="61">
        <v>2691.415</v>
      </c>
      <c r="AM376" s="63">
        <v>2709.373</v>
      </c>
    </row>
    <row r="377" spans="7:39" ht="18" thickBot="1">
      <c r="G377" s="49" t="s">
        <v>167</v>
      </c>
      <c r="H377" s="64">
        <v>18.767693980000001</v>
      </c>
      <c r="I377" s="54">
        <v>19.88645</v>
      </c>
      <c r="J377" s="54">
        <v>22.174150000000001</v>
      </c>
      <c r="K377" s="54">
        <v>23.95411</v>
      </c>
      <c r="L377" s="54">
        <v>26.49241</v>
      </c>
      <c r="M377" s="54">
        <v>29.700669999999999</v>
      </c>
      <c r="N377" s="54">
        <v>33.649400999999997</v>
      </c>
      <c r="O377" s="54">
        <v>37.014429999999997</v>
      </c>
      <c r="P377" s="54">
        <v>38.670380000000002</v>
      </c>
      <c r="Q377" s="54">
        <v>39.960720000000002</v>
      </c>
      <c r="R377" s="54">
        <v>41.116300000000003</v>
      </c>
      <c r="S377" s="54">
        <v>42.281529999999997</v>
      </c>
      <c r="T377" s="54">
        <v>43.453760000000003</v>
      </c>
      <c r="U377" s="54">
        <v>45.491140000000001</v>
      </c>
      <c r="V377" s="54">
        <v>45.848880000000001</v>
      </c>
      <c r="W377" s="54">
        <v>46.97587</v>
      </c>
      <c r="X377" s="54">
        <v>47.58916</v>
      </c>
      <c r="Y377" s="54">
        <v>47.990780000000001</v>
      </c>
      <c r="Z377" s="54">
        <v>48.529499999999999</v>
      </c>
      <c r="AA377" s="54">
        <v>49.17559</v>
      </c>
      <c r="AB377" s="54">
        <v>49.466790000000003</v>
      </c>
      <c r="AC377" s="54">
        <v>49.714880000000001</v>
      </c>
      <c r="AD377" s="54">
        <v>50.584890000000001</v>
      </c>
      <c r="AE377" s="54">
        <v>50.374499999999998</v>
      </c>
      <c r="AF377" s="54">
        <v>50.170999999999999</v>
      </c>
      <c r="AG377" s="54">
        <v>49.9741</v>
      </c>
      <c r="AH377" s="54">
        <v>50.292090000000002</v>
      </c>
      <c r="AI377" s="54">
        <v>50.105699999999999</v>
      </c>
      <c r="AJ377" s="54">
        <v>49.914999999999999</v>
      </c>
      <c r="AK377" s="54">
        <v>50.090420000000002</v>
      </c>
      <c r="AL377" s="54">
        <v>49.919829999999997</v>
      </c>
      <c r="AM377" s="55">
        <v>50.086460000000002</v>
      </c>
    </row>
    <row r="378" spans="7:39" ht="18" thickBot="1"/>
    <row r="379" spans="7:39" ht="18" thickBot="1">
      <c r="G379" s="135" t="s">
        <v>182</v>
      </c>
      <c r="H379" s="136"/>
    </row>
    <row r="380" spans="7:39" ht="18" thickBot="1">
      <c r="G380" s="50" t="s">
        <v>131</v>
      </c>
      <c r="H380" s="51">
        <v>2019</v>
      </c>
      <c r="I380" s="52">
        <v>2020</v>
      </c>
      <c r="J380" s="52">
        <v>2021</v>
      </c>
      <c r="K380" s="52">
        <v>2022</v>
      </c>
      <c r="L380" s="52">
        <v>2023</v>
      </c>
      <c r="M380" s="52">
        <v>2024</v>
      </c>
      <c r="N380" s="52">
        <v>2025</v>
      </c>
      <c r="O380" s="52">
        <v>2026</v>
      </c>
      <c r="P380" s="52">
        <v>2027</v>
      </c>
      <c r="Q380" s="52">
        <v>2028</v>
      </c>
      <c r="R380" s="52">
        <v>2029</v>
      </c>
      <c r="S380" s="52">
        <v>2030</v>
      </c>
      <c r="T380" s="52">
        <v>2031</v>
      </c>
      <c r="U380" s="52">
        <v>2032</v>
      </c>
      <c r="V380" s="52">
        <v>2033</v>
      </c>
      <c r="W380" s="52">
        <v>2034</v>
      </c>
      <c r="X380" s="52">
        <v>2035</v>
      </c>
      <c r="Y380" s="52">
        <v>2036</v>
      </c>
      <c r="Z380" s="52">
        <v>2037</v>
      </c>
      <c r="AA380" s="52">
        <v>2038</v>
      </c>
      <c r="AB380" s="52">
        <v>2039</v>
      </c>
      <c r="AC380" s="52">
        <v>2040</v>
      </c>
      <c r="AD380" s="52">
        <v>2041</v>
      </c>
      <c r="AE380" s="52">
        <v>2042</v>
      </c>
      <c r="AF380" s="52">
        <v>2043</v>
      </c>
      <c r="AG380" s="52">
        <v>2044</v>
      </c>
      <c r="AH380" s="52">
        <v>2045</v>
      </c>
      <c r="AI380" s="52">
        <v>2046</v>
      </c>
      <c r="AJ380" s="52">
        <v>2047</v>
      </c>
      <c r="AK380" s="52">
        <v>2048</v>
      </c>
      <c r="AL380" s="52">
        <v>2049</v>
      </c>
      <c r="AM380" s="53">
        <v>2050</v>
      </c>
    </row>
    <row r="381" spans="7:39">
      <c r="G381" s="48" t="s">
        <v>3</v>
      </c>
      <c r="H381" s="65">
        <v>1060.2451189999999</v>
      </c>
      <c r="I381" s="66">
        <v>1027.9359999999999</v>
      </c>
      <c r="J381" s="66">
        <v>924.56489999999997</v>
      </c>
      <c r="K381" s="66">
        <v>819.26909999999998</v>
      </c>
      <c r="L381" s="66">
        <v>665.59010000000001</v>
      </c>
      <c r="M381" s="66">
        <v>509.80509999999998</v>
      </c>
      <c r="N381" s="66">
        <v>375.34825000000001</v>
      </c>
      <c r="O381" s="66">
        <v>308.0213</v>
      </c>
      <c r="P381" s="66">
        <v>261.60039999999998</v>
      </c>
      <c r="Q381" s="66">
        <v>235.17519999999999</v>
      </c>
      <c r="R381" s="66">
        <v>228.24</v>
      </c>
      <c r="S381" s="66">
        <v>191.2517</v>
      </c>
      <c r="T381" s="66">
        <v>157.66759999999999</v>
      </c>
      <c r="U381" s="66">
        <v>96.253219999999999</v>
      </c>
      <c r="V381" s="66">
        <v>96.253219999999999</v>
      </c>
      <c r="W381" s="66">
        <v>59.403449999999999</v>
      </c>
      <c r="X381" s="66">
        <v>59.403449999999999</v>
      </c>
      <c r="Y381" s="66">
        <v>59.403449999999999</v>
      </c>
      <c r="Z381" s="66">
        <v>44.617040000000003</v>
      </c>
      <c r="AA381" s="66">
        <v>44.617040000000003</v>
      </c>
      <c r="AB381" s="66">
        <v>44.617040000000003</v>
      </c>
      <c r="AC381" s="66">
        <v>44.617040000000003</v>
      </c>
      <c r="AD381" s="66">
        <v>29.158770000000001</v>
      </c>
      <c r="AE381" s="66">
        <v>29.158770000000001</v>
      </c>
      <c r="AF381" s="66">
        <v>21.994800000000001</v>
      </c>
      <c r="AG381" s="66">
        <v>21.994800000000001</v>
      </c>
      <c r="AH381" s="66">
        <v>21.994800000000001</v>
      </c>
      <c r="AI381" s="66">
        <v>21.994800000000001</v>
      </c>
      <c r="AJ381" s="66">
        <v>21.994800000000001</v>
      </c>
      <c r="AK381" s="66">
        <v>21.994800000000001</v>
      </c>
      <c r="AL381" s="66">
        <v>21.994800000000001</v>
      </c>
      <c r="AM381" s="67">
        <v>21.994800000000001</v>
      </c>
    </row>
    <row r="382" spans="7:39">
      <c r="G382" s="48" t="s">
        <v>143</v>
      </c>
      <c r="H382" s="68">
        <v>22.131159950000001</v>
      </c>
      <c r="I382" s="69">
        <v>22.131160000000001</v>
      </c>
      <c r="J382" s="69">
        <v>22.131160000000001</v>
      </c>
      <c r="K382" s="69">
        <v>22.131160000000001</v>
      </c>
      <c r="L382" s="69">
        <v>22.131160000000001</v>
      </c>
      <c r="M382" s="69">
        <v>22.131160000000001</v>
      </c>
      <c r="N382" s="69">
        <v>22.131160000000001</v>
      </c>
      <c r="O382" s="69">
        <v>22.131160000000001</v>
      </c>
      <c r="P382" s="69">
        <v>22.131160000000001</v>
      </c>
      <c r="Q382" s="69">
        <v>22.131160000000001</v>
      </c>
      <c r="R382" s="69">
        <v>22.131160000000001</v>
      </c>
      <c r="S382" s="69">
        <v>22.131160000000001</v>
      </c>
      <c r="T382" s="69">
        <v>22.131160000000001</v>
      </c>
      <c r="U382" s="69">
        <v>22.131160000000001</v>
      </c>
      <c r="V382" s="69">
        <v>22.131160000000001</v>
      </c>
      <c r="W382" s="69">
        <v>22.131160000000001</v>
      </c>
      <c r="X382" s="69">
        <v>22.131160000000001</v>
      </c>
      <c r="Y382" s="69">
        <v>22.131160000000001</v>
      </c>
      <c r="Z382" s="69">
        <v>22.131160000000001</v>
      </c>
      <c r="AA382" s="69">
        <v>22.131160000000001</v>
      </c>
      <c r="AB382" s="69">
        <v>22.131160000000001</v>
      </c>
      <c r="AC382" s="69">
        <v>22.131160000000001</v>
      </c>
      <c r="AD382" s="69">
        <v>22.131160000000001</v>
      </c>
      <c r="AE382" s="69">
        <v>22.131160000000001</v>
      </c>
      <c r="AF382" s="69">
        <v>22.131160000000001</v>
      </c>
      <c r="AG382" s="69">
        <v>22.131160000000001</v>
      </c>
      <c r="AH382" s="69">
        <v>22.131160000000001</v>
      </c>
      <c r="AI382" s="69">
        <v>22.131160000000001</v>
      </c>
      <c r="AJ382" s="69">
        <v>22.131160000000001</v>
      </c>
      <c r="AK382" s="69">
        <v>22.131160000000001</v>
      </c>
      <c r="AL382" s="69">
        <v>22.131160000000001</v>
      </c>
      <c r="AM382" s="70">
        <v>22.131160000000001</v>
      </c>
    </row>
    <row r="383" spans="7:39">
      <c r="G383" s="48" t="s">
        <v>156</v>
      </c>
      <c r="H383" s="68">
        <v>469.11623650000001</v>
      </c>
      <c r="I383" s="69">
        <v>462.20890000000003</v>
      </c>
      <c r="J383" s="69">
        <v>422.93950000000001</v>
      </c>
      <c r="K383" s="69">
        <v>413.43920000000003</v>
      </c>
      <c r="L383" s="69">
        <v>397.77760000000001</v>
      </c>
      <c r="M383" s="69">
        <v>382.76459999999997</v>
      </c>
      <c r="N383" s="69">
        <v>374.69900999999999</v>
      </c>
      <c r="O383" s="69">
        <v>352.07670000000002</v>
      </c>
      <c r="P383" s="69">
        <v>348.55700000000002</v>
      </c>
      <c r="Q383" s="69">
        <v>340.4803</v>
      </c>
      <c r="R383" s="69">
        <v>326.64030000000002</v>
      </c>
      <c r="S383" s="69">
        <v>326.40179999999998</v>
      </c>
      <c r="T383" s="69">
        <v>323.81450000000001</v>
      </c>
      <c r="U383" s="69">
        <v>323.81450000000001</v>
      </c>
      <c r="V383" s="69">
        <v>322.8415</v>
      </c>
      <c r="W383" s="69">
        <v>322.5102</v>
      </c>
      <c r="X383" s="69">
        <v>322.1003</v>
      </c>
      <c r="Y383" s="69">
        <v>320.28899999999999</v>
      </c>
      <c r="Z383" s="69">
        <v>320.28899999999999</v>
      </c>
      <c r="AA383" s="69">
        <v>316.92669999999998</v>
      </c>
      <c r="AB383" s="69">
        <v>316.92669999999998</v>
      </c>
      <c r="AC383" s="69">
        <v>316.07119999999998</v>
      </c>
      <c r="AD383" s="69">
        <v>304.74180000000001</v>
      </c>
      <c r="AE383" s="69">
        <v>302.8329</v>
      </c>
      <c r="AF383" s="69">
        <v>301.97160000000002</v>
      </c>
      <c r="AG383" s="69">
        <v>301.97160000000002</v>
      </c>
      <c r="AH383" s="69">
        <v>300.702</v>
      </c>
      <c r="AI383" s="69">
        <v>299.75369999999998</v>
      </c>
      <c r="AJ383" s="69">
        <v>299.75369999999998</v>
      </c>
      <c r="AK383" s="69">
        <v>299.75369999999998</v>
      </c>
      <c r="AL383" s="69">
        <v>299.75369999999998</v>
      </c>
      <c r="AM383" s="70">
        <v>299.75369999999998</v>
      </c>
    </row>
    <row r="384" spans="7:39">
      <c r="G384" s="48" t="s">
        <v>157</v>
      </c>
      <c r="H384" s="68">
        <v>318.39836259999998</v>
      </c>
      <c r="I384" s="69">
        <v>314.13299999999998</v>
      </c>
      <c r="J384" s="69">
        <v>289.53820000000002</v>
      </c>
      <c r="K384" s="69">
        <v>274.7783</v>
      </c>
      <c r="L384" s="69">
        <v>264.42469999999997</v>
      </c>
      <c r="M384" s="69">
        <v>251.6549</v>
      </c>
      <c r="N384" s="69">
        <v>243.75389999999999</v>
      </c>
      <c r="O384" s="69">
        <v>232.99270000000001</v>
      </c>
      <c r="P384" s="69">
        <v>229.25640000000001</v>
      </c>
      <c r="Q384" s="69">
        <v>226.98750000000001</v>
      </c>
      <c r="R384" s="69">
        <v>222.38499999999999</v>
      </c>
      <c r="S384" s="69">
        <v>221.119</v>
      </c>
      <c r="T384" s="69">
        <v>219.2946</v>
      </c>
      <c r="U384" s="69">
        <v>216.43780000000001</v>
      </c>
      <c r="V384" s="69">
        <v>215.7516</v>
      </c>
      <c r="W384" s="69">
        <v>213.4605</v>
      </c>
      <c r="X384" s="69">
        <v>206.0771</v>
      </c>
      <c r="Y384" s="69">
        <v>204.1233</v>
      </c>
      <c r="Z384" s="69">
        <v>204.1233</v>
      </c>
      <c r="AA384" s="69">
        <v>197.17509999999999</v>
      </c>
      <c r="AB384" s="69">
        <v>195.7971</v>
      </c>
      <c r="AC384" s="69">
        <v>195.7971</v>
      </c>
      <c r="AD384" s="69">
        <v>195.17529999999999</v>
      </c>
      <c r="AE384" s="69">
        <v>191.25139999999999</v>
      </c>
      <c r="AF384" s="69">
        <v>181.5719</v>
      </c>
      <c r="AG384" s="69">
        <v>181.5719</v>
      </c>
      <c r="AH384" s="69">
        <v>179.44880000000001</v>
      </c>
      <c r="AI384" s="69">
        <v>176.8665</v>
      </c>
      <c r="AJ384" s="69">
        <v>173.03</v>
      </c>
      <c r="AK384" s="69">
        <v>173.03</v>
      </c>
      <c r="AL384" s="69">
        <v>173.03</v>
      </c>
      <c r="AM384" s="70">
        <v>173.0121</v>
      </c>
    </row>
    <row r="385" spans="5:39">
      <c r="G385" s="48" t="s">
        <v>158</v>
      </c>
      <c r="H385" s="68">
        <v>20.868876319999998</v>
      </c>
      <c r="I385" s="69">
        <v>26.390820000000001</v>
      </c>
      <c r="J385" s="69">
        <v>47.259700000000002</v>
      </c>
      <c r="K385" s="69">
        <v>61.364780000000003</v>
      </c>
      <c r="L385" s="69">
        <v>76.232519999999994</v>
      </c>
      <c r="M385" s="69">
        <v>84.147689999999997</v>
      </c>
      <c r="N385" s="69">
        <v>88.089569999999995</v>
      </c>
      <c r="O385" s="69">
        <v>88.089569999999995</v>
      </c>
      <c r="P385" s="69">
        <v>88.089569999999995</v>
      </c>
      <c r="Q385" s="69">
        <v>88.089569999999995</v>
      </c>
      <c r="R385" s="69">
        <v>88.089569999999995</v>
      </c>
      <c r="S385" s="69">
        <v>88.089569999999995</v>
      </c>
      <c r="T385" s="69">
        <v>88.089569999999995</v>
      </c>
      <c r="U385" s="69">
        <v>88.089569999999995</v>
      </c>
      <c r="V385" s="69">
        <v>88.089569999999995</v>
      </c>
      <c r="W385" s="69">
        <v>88.089569999999995</v>
      </c>
      <c r="X385" s="69">
        <v>88.089569999999995</v>
      </c>
      <c r="Y385" s="69">
        <v>88.089569999999995</v>
      </c>
      <c r="Z385" s="69">
        <v>88.089569999999995</v>
      </c>
      <c r="AA385" s="69">
        <v>88.089569999999995</v>
      </c>
      <c r="AB385" s="69">
        <v>88.089569999999995</v>
      </c>
      <c r="AC385" s="69">
        <v>88.089569999999995</v>
      </c>
      <c r="AD385" s="69">
        <v>88.089569999999995</v>
      </c>
      <c r="AE385" s="69">
        <v>91.401079999999993</v>
      </c>
      <c r="AF385" s="69">
        <v>96.489400000000003</v>
      </c>
      <c r="AG385" s="69">
        <v>98.533000000000001</v>
      </c>
      <c r="AH385" s="69">
        <v>98.533000000000001</v>
      </c>
      <c r="AI385" s="69">
        <v>101.19629999999999</v>
      </c>
      <c r="AJ385" s="69">
        <v>104.0025</v>
      </c>
      <c r="AK385" s="69">
        <v>104.0025</v>
      </c>
      <c r="AL385" s="69">
        <v>105.8082</v>
      </c>
      <c r="AM385" s="70">
        <v>105.8082</v>
      </c>
    </row>
    <row r="386" spans="5:39">
      <c r="G386" s="48" t="s">
        <v>159</v>
      </c>
      <c r="H386" s="68">
        <v>3.4742777669999998</v>
      </c>
      <c r="I386" s="69">
        <v>4.3271670000000002</v>
      </c>
      <c r="J386" s="69">
        <v>5.3506710000000002</v>
      </c>
      <c r="K386" s="69">
        <v>6.67943</v>
      </c>
      <c r="L386" s="69">
        <v>8.5417280000000009</v>
      </c>
      <c r="M386" s="69">
        <v>11.334580000000001</v>
      </c>
      <c r="N386" s="69">
        <v>15.805342</v>
      </c>
      <c r="O386" s="69">
        <v>20.305150000000001</v>
      </c>
      <c r="P386" s="69">
        <v>24.45947</v>
      </c>
      <c r="Q386" s="69">
        <v>27.842179999999999</v>
      </c>
      <c r="R386" s="69">
        <v>30.983740000000001</v>
      </c>
      <c r="S386" s="69">
        <v>34.128039999999999</v>
      </c>
      <c r="T386" s="69">
        <v>37.304400000000001</v>
      </c>
      <c r="U386" s="69">
        <v>41.804400000000001</v>
      </c>
      <c r="V386" s="69">
        <v>43.176879999999997</v>
      </c>
      <c r="W386" s="69">
        <v>46.295969999999997</v>
      </c>
      <c r="X386" s="69">
        <v>48.251449999999998</v>
      </c>
      <c r="Y386" s="69">
        <v>49.720109999999998</v>
      </c>
      <c r="Z386" s="69">
        <v>51.500990000000002</v>
      </c>
      <c r="AA386" s="69">
        <v>53.529589999999999</v>
      </c>
      <c r="AB386" s="69">
        <v>54.730580000000003</v>
      </c>
      <c r="AC386" s="69">
        <v>55.823500000000003</v>
      </c>
      <c r="AD386" s="69">
        <v>58.372689999999999</v>
      </c>
      <c r="AE386" s="69">
        <v>58.372689999999999</v>
      </c>
      <c r="AF386" s="69">
        <v>58.372689999999999</v>
      </c>
      <c r="AG386" s="69">
        <v>58.372689999999999</v>
      </c>
      <c r="AH386" s="69">
        <v>59.589109999999998</v>
      </c>
      <c r="AI386" s="69">
        <v>59.589109999999998</v>
      </c>
      <c r="AJ386" s="69">
        <v>59.58502</v>
      </c>
      <c r="AK386" s="69">
        <v>60.43186</v>
      </c>
      <c r="AL386" s="69">
        <v>60.43186</v>
      </c>
      <c r="AM386" s="70">
        <v>61.239980000000003</v>
      </c>
    </row>
    <row r="387" spans="5:39">
      <c r="G387" s="48" t="s">
        <v>160</v>
      </c>
      <c r="H387" s="68">
        <v>8.3581796999999999E-2</v>
      </c>
      <c r="I387" s="69">
        <v>8.3534999999999998E-2</v>
      </c>
      <c r="J387" s="69">
        <v>8.3498000000000003E-2</v>
      </c>
      <c r="K387" s="69">
        <v>8.2571000000000006E-2</v>
      </c>
      <c r="L387" s="69">
        <v>8.2267999999999994E-2</v>
      </c>
      <c r="M387" s="69">
        <v>8.1522999999999998E-2</v>
      </c>
      <c r="N387" s="69">
        <v>8.1406800000000001E-2</v>
      </c>
      <c r="O387" s="69">
        <v>8.1313999999999997E-2</v>
      </c>
      <c r="P387" s="69">
        <v>8.1313999999999997E-2</v>
      </c>
      <c r="Q387" s="69">
        <v>8.1313999999999997E-2</v>
      </c>
      <c r="R387" s="69">
        <v>7.7821000000000001E-2</v>
      </c>
      <c r="S387" s="69">
        <v>7.7821000000000001E-2</v>
      </c>
      <c r="T387" s="69">
        <v>7.7821000000000001E-2</v>
      </c>
      <c r="U387" s="69">
        <v>7.7821000000000001E-2</v>
      </c>
      <c r="V387" s="69">
        <v>7.7821000000000001E-2</v>
      </c>
      <c r="W387" s="69">
        <v>7.7821000000000001E-2</v>
      </c>
      <c r="X387" s="69">
        <v>7.7821000000000001E-2</v>
      </c>
      <c r="Y387" s="69">
        <v>7.7821000000000001E-2</v>
      </c>
      <c r="Z387" s="69">
        <v>7.7821000000000001E-2</v>
      </c>
      <c r="AA387" s="69">
        <v>7.7821000000000001E-2</v>
      </c>
      <c r="AB387" s="69">
        <v>7.7821000000000001E-2</v>
      </c>
      <c r="AC387" s="69">
        <v>7.7821000000000001E-2</v>
      </c>
      <c r="AD387" s="69">
        <v>7.7821000000000001E-2</v>
      </c>
      <c r="AE387" s="69">
        <v>7.7821000000000001E-2</v>
      </c>
      <c r="AF387" s="69">
        <v>7.7821000000000001E-2</v>
      </c>
      <c r="AG387" s="69">
        <v>7.7821000000000001E-2</v>
      </c>
      <c r="AH387" s="69">
        <v>7.7821000000000001E-2</v>
      </c>
      <c r="AI387" s="69">
        <v>7.7821000000000001E-2</v>
      </c>
      <c r="AJ387" s="69">
        <v>7.5817999999999997E-2</v>
      </c>
      <c r="AK387" s="69">
        <v>7.5817999999999997E-2</v>
      </c>
      <c r="AL387" s="69">
        <v>7.5817999999999997E-2</v>
      </c>
      <c r="AM387" s="70">
        <v>7.5817999999999997E-2</v>
      </c>
    </row>
    <row r="388" spans="5:39">
      <c r="G388" s="48" t="s">
        <v>161</v>
      </c>
      <c r="H388" s="68">
        <v>3.3978798989999999</v>
      </c>
      <c r="I388" s="69">
        <v>3.8367719999999998</v>
      </c>
      <c r="J388" s="69">
        <v>4.3634519999999997</v>
      </c>
      <c r="K388" s="69">
        <v>5.0476960000000002</v>
      </c>
      <c r="L388" s="69">
        <v>6.0061359999999997</v>
      </c>
      <c r="M388" s="69">
        <v>7.1057639999999997</v>
      </c>
      <c r="N388" s="69">
        <v>8.2057055000000005</v>
      </c>
      <c r="O388" s="69">
        <v>9.0143240000000002</v>
      </c>
      <c r="P388" s="69">
        <v>9.0143240000000002</v>
      </c>
      <c r="Q388" s="69">
        <v>9.0143240000000002</v>
      </c>
      <c r="R388" s="69">
        <v>9.0125779999999995</v>
      </c>
      <c r="S388" s="69">
        <v>9.0125779999999995</v>
      </c>
      <c r="T388" s="69">
        <v>9.0125779999999995</v>
      </c>
      <c r="U388" s="69">
        <v>9.1694270000000007</v>
      </c>
      <c r="V388" s="69">
        <v>9.1694270000000007</v>
      </c>
      <c r="W388" s="69">
        <v>9.1694270000000007</v>
      </c>
      <c r="X388" s="69">
        <v>9.1694270000000007</v>
      </c>
      <c r="Y388" s="69">
        <v>9.1694270000000007</v>
      </c>
      <c r="Z388" s="69">
        <v>9.1694270000000007</v>
      </c>
      <c r="AA388" s="69">
        <v>9.1694270000000007</v>
      </c>
      <c r="AB388" s="69">
        <v>9.1694270000000007</v>
      </c>
      <c r="AC388" s="69">
        <v>9.1694270000000007</v>
      </c>
      <c r="AD388" s="69">
        <v>9.1694270000000007</v>
      </c>
      <c r="AE388" s="69">
        <v>9.1694270000000007</v>
      </c>
      <c r="AF388" s="69">
        <v>9.1694270000000007</v>
      </c>
      <c r="AG388" s="69">
        <v>9.1694270000000007</v>
      </c>
      <c r="AH388" s="69">
        <v>9.1694270000000007</v>
      </c>
      <c r="AI388" s="69">
        <v>9.1694270000000007</v>
      </c>
      <c r="AJ388" s="69">
        <v>9.1684249999999992</v>
      </c>
      <c r="AK388" s="69">
        <v>9.1684249999999992</v>
      </c>
      <c r="AL388" s="69">
        <v>9.1684249999999992</v>
      </c>
      <c r="AM388" s="70">
        <v>9.1684249999999992</v>
      </c>
    </row>
    <row r="389" spans="5:39">
      <c r="G389" s="48" t="s">
        <v>162</v>
      </c>
      <c r="H389" s="68">
        <v>7.7000000000000001E-5</v>
      </c>
      <c r="I389" s="69">
        <v>7.7000000000000001E-5</v>
      </c>
      <c r="J389" s="69">
        <v>7.7000000000000001E-5</v>
      </c>
      <c r="K389" s="69">
        <v>7.7000000000000001E-5</v>
      </c>
      <c r="L389" s="69">
        <v>7.7000000000000001E-5</v>
      </c>
      <c r="M389" s="69">
        <v>7.7000000000000001E-5</v>
      </c>
      <c r="N389" s="69">
        <v>7.7000000000000001E-5</v>
      </c>
      <c r="O389" s="69">
        <v>7.7000000000000001E-5</v>
      </c>
      <c r="P389" s="69">
        <v>7.7000000000000001E-5</v>
      </c>
      <c r="Q389" s="69">
        <v>7.7000000000000001E-5</v>
      </c>
      <c r="R389" s="69">
        <v>7.7000000000000001E-5</v>
      </c>
      <c r="S389" s="69">
        <v>7.7000000000000001E-5</v>
      </c>
      <c r="T389" s="69">
        <v>7.7000000000000001E-5</v>
      </c>
      <c r="U389" s="69">
        <v>7.7000000000000001E-5</v>
      </c>
      <c r="V389" s="69">
        <v>7.7000000000000001E-5</v>
      </c>
      <c r="W389" s="69">
        <v>7.7000000000000001E-5</v>
      </c>
      <c r="X389" s="69">
        <v>7.7000000000000001E-5</v>
      </c>
      <c r="Y389" s="69">
        <v>7.7000000000000001E-5</v>
      </c>
      <c r="Z389" s="69">
        <v>7.7000000000000001E-5</v>
      </c>
      <c r="AA389" s="69">
        <v>7.7000000000000001E-5</v>
      </c>
      <c r="AB389" s="69">
        <v>7.7000000000000001E-5</v>
      </c>
      <c r="AC389" s="69">
        <v>7.7000000000000001E-5</v>
      </c>
      <c r="AD389" s="69">
        <v>7.7000000000000001E-5</v>
      </c>
      <c r="AE389" s="69">
        <v>7.7000000000000001E-5</v>
      </c>
      <c r="AF389" s="69">
        <v>7.7000000000000001E-5</v>
      </c>
      <c r="AG389" s="69">
        <v>7.7000000000000001E-5</v>
      </c>
      <c r="AH389" s="69">
        <v>7.7000000000000001E-5</v>
      </c>
      <c r="AI389" s="69">
        <v>7.7000000000000001E-5</v>
      </c>
      <c r="AJ389" s="69">
        <v>7.7000000000000001E-5</v>
      </c>
      <c r="AK389" s="69">
        <v>7.7000000000000001E-5</v>
      </c>
      <c r="AL389" s="69">
        <v>7.7000000000000001E-5</v>
      </c>
      <c r="AM389" s="70">
        <v>7.7000000000000001E-5</v>
      </c>
    </row>
    <row r="390" spans="5:39">
      <c r="G390" s="48" t="s">
        <v>8</v>
      </c>
      <c r="H390" s="68">
        <v>55.808677600000003</v>
      </c>
      <c r="I390" s="69">
        <v>54.244599999999998</v>
      </c>
      <c r="J390" s="69">
        <v>49.736089999999997</v>
      </c>
      <c r="K390" s="69">
        <v>46.79618</v>
      </c>
      <c r="L390" s="69">
        <v>44.003489999999999</v>
      </c>
      <c r="M390" s="69">
        <v>44.003489999999999</v>
      </c>
      <c r="N390" s="69">
        <v>41.342151999999999</v>
      </c>
      <c r="O390" s="69">
        <v>40.4191</v>
      </c>
      <c r="P390" s="69">
        <v>40.4191</v>
      </c>
      <c r="Q390" s="69">
        <v>40.4191</v>
      </c>
      <c r="R390" s="69">
        <v>40.4191</v>
      </c>
      <c r="S390" s="69">
        <v>40.4191</v>
      </c>
      <c r="T390" s="69">
        <v>40.4191</v>
      </c>
      <c r="U390" s="69">
        <v>39.235970000000002</v>
      </c>
      <c r="V390" s="69">
        <v>39.235970000000002</v>
      </c>
      <c r="W390" s="69">
        <v>39.235970000000002</v>
      </c>
      <c r="X390" s="69">
        <v>39.235970000000002</v>
      </c>
      <c r="Y390" s="69">
        <v>39.235970000000002</v>
      </c>
      <c r="Z390" s="69">
        <v>39.235970000000002</v>
      </c>
      <c r="AA390" s="69">
        <v>39.235970000000002</v>
      </c>
      <c r="AB390" s="69">
        <v>39.235970000000002</v>
      </c>
      <c r="AC390" s="69">
        <v>39.235970000000002</v>
      </c>
      <c r="AD390" s="69">
        <v>39.235970000000002</v>
      </c>
      <c r="AE390" s="69">
        <v>39.235970000000002</v>
      </c>
      <c r="AF390" s="69">
        <v>39.235970000000002</v>
      </c>
      <c r="AG390" s="69">
        <v>39.235970000000002</v>
      </c>
      <c r="AH390" s="69">
        <v>39.235970000000002</v>
      </c>
      <c r="AI390" s="69">
        <v>39.235970000000002</v>
      </c>
      <c r="AJ390" s="69">
        <v>39.235970000000002</v>
      </c>
      <c r="AK390" s="69">
        <v>39.235970000000002</v>
      </c>
      <c r="AL390" s="69">
        <v>39.235970000000002</v>
      </c>
      <c r="AM390" s="70">
        <v>39.235970000000002</v>
      </c>
    </row>
    <row r="391" spans="5:39">
      <c r="G391" s="48" t="s">
        <v>21</v>
      </c>
      <c r="H391" s="68">
        <v>0.95133511199999998</v>
      </c>
      <c r="I391" s="69">
        <v>0.95123599999999997</v>
      </c>
      <c r="J391" s="69">
        <v>0.951156</v>
      </c>
      <c r="K391" s="69">
        <v>0.94917600000000002</v>
      </c>
      <c r="L391" s="69">
        <v>0.94852899999999996</v>
      </c>
      <c r="M391" s="69">
        <v>0.94693700000000003</v>
      </c>
      <c r="N391" s="69">
        <v>0.94668850000000004</v>
      </c>
      <c r="O391" s="69">
        <v>0.94649000000000005</v>
      </c>
      <c r="P391" s="69">
        <v>0.94649000000000005</v>
      </c>
      <c r="Q391" s="69">
        <v>0.94649000000000005</v>
      </c>
      <c r="R391" s="69">
        <v>0.93902699999999995</v>
      </c>
      <c r="S391" s="69">
        <v>0.93902699999999995</v>
      </c>
      <c r="T391" s="69">
        <v>0.93902699999999995</v>
      </c>
      <c r="U391" s="69">
        <v>0.93902699999999995</v>
      </c>
      <c r="V391" s="69">
        <v>0.93902699999999995</v>
      </c>
      <c r="W391" s="69">
        <v>0.93902699999999995</v>
      </c>
      <c r="X391" s="69">
        <v>0.93902699999999995</v>
      </c>
      <c r="Y391" s="69">
        <v>0.93902699999999995</v>
      </c>
      <c r="Z391" s="69">
        <v>0.93902699999999995</v>
      </c>
      <c r="AA391" s="69">
        <v>0.93902699999999995</v>
      </c>
      <c r="AB391" s="69">
        <v>0.93902699999999995</v>
      </c>
      <c r="AC391" s="69">
        <v>0.93902699999999995</v>
      </c>
      <c r="AD391" s="69">
        <v>0.93902699999999995</v>
      </c>
      <c r="AE391" s="69">
        <v>0.93902699999999995</v>
      </c>
      <c r="AF391" s="69">
        <v>0.93902699999999995</v>
      </c>
      <c r="AG391" s="69">
        <v>0.93902699999999995</v>
      </c>
      <c r="AH391" s="69">
        <v>0.93902699999999995</v>
      </c>
      <c r="AI391" s="69">
        <v>0.93902699999999995</v>
      </c>
      <c r="AJ391" s="69">
        <v>0.93474900000000005</v>
      </c>
      <c r="AK391" s="69">
        <v>0.93474900000000005</v>
      </c>
      <c r="AL391" s="69">
        <v>0.93474900000000005</v>
      </c>
      <c r="AM391" s="70">
        <v>0.93474900000000005</v>
      </c>
    </row>
    <row r="392" spans="5:39" ht="21">
      <c r="E392" s="95"/>
      <c r="G392" s="48" t="s">
        <v>30</v>
      </c>
      <c r="H392" s="68">
        <v>28.132475230000001</v>
      </c>
      <c r="I392" s="69">
        <v>28.13186</v>
      </c>
      <c r="J392" s="69">
        <v>28.13137</v>
      </c>
      <c r="K392" s="69">
        <v>28.119109999999999</v>
      </c>
      <c r="L392" s="69">
        <v>28.115100000000002</v>
      </c>
      <c r="M392" s="69">
        <v>28.105250000000002</v>
      </c>
      <c r="N392" s="69">
        <v>28.103705999999999</v>
      </c>
      <c r="O392" s="69">
        <v>28.10247</v>
      </c>
      <c r="P392" s="69">
        <v>28.10247</v>
      </c>
      <c r="Q392" s="69">
        <v>28.10247</v>
      </c>
      <c r="R392" s="69">
        <v>28.056270000000001</v>
      </c>
      <c r="S392" s="69">
        <v>28.056270000000001</v>
      </c>
      <c r="T392" s="69">
        <v>28.056270000000001</v>
      </c>
      <c r="U392" s="69">
        <v>28.056270000000001</v>
      </c>
      <c r="V392" s="69">
        <v>28.056270000000001</v>
      </c>
      <c r="W392" s="69">
        <v>28.056270000000001</v>
      </c>
      <c r="X392" s="69">
        <v>28.056270000000001</v>
      </c>
      <c r="Y392" s="69">
        <v>28.056270000000001</v>
      </c>
      <c r="Z392" s="69">
        <v>28.056270000000001</v>
      </c>
      <c r="AA392" s="69">
        <v>28.056270000000001</v>
      </c>
      <c r="AB392" s="69">
        <v>28.056270000000001</v>
      </c>
      <c r="AC392" s="69">
        <v>28.056270000000001</v>
      </c>
      <c r="AD392" s="69">
        <v>28.056270000000001</v>
      </c>
      <c r="AE392" s="69">
        <v>28.056270000000001</v>
      </c>
      <c r="AF392" s="69">
        <v>28.056270000000001</v>
      </c>
      <c r="AG392" s="69">
        <v>28.056270000000001</v>
      </c>
      <c r="AH392" s="69">
        <v>28.056270000000001</v>
      </c>
      <c r="AI392" s="69">
        <v>28.056270000000001</v>
      </c>
      <c r="AJ392" s="69">
        <v>28.029779999999999</v>
      </c>
      <c r="AK392" s="69">
        <v>28.029779999999999</v>
      </c>
      <c r="AL392" s="69">
        <v>28.029779999999999</v>
      </c>
      <c r="AM392" s="70">
        <v>28.029779999999999</v>
      </c>
    </row>
    <row r="393" spans="5:39" ht="21.5" thickBot="1">
      <c r="E393" s="95"/>
      <c r="G393" s="49" t="s">
        <v>150</v>
      </c>
      <c r="H393" s="68">
        <v>4.9335744159999999</v>
      </c>
      <c r="I393" s="69">
        <v>4.9335449999999996</v>
      </c>
      <c r="J393" s="69">
        <v>5.5394699999999997</v>
      </c>
      <c r="K393" s="69">
        <v>5.5388809999999999</v>
      </c>
      <c r="L393" s="69">
        <v>5.5386879999999996</v>
      </c>
      <c r="M393" s="69">
        <v>5.538214</v>
      </c>
      <c r="N393" s="69">
        <v>5.5381396000000001</v>
      </c>
      <c r="O393" s="69">
        <v>5.5380799999999999</v>
      </c>
      <c r="P393" s="69">
        <v>5.5380799999999999</v>
      </c>
      <c r="Q393" s="69">
        <v>5.5380799999999999</v>
      </c>
      <c r="R393" s="69">
        <v>5.5358580000000002</v>
      </c>
      <c r="S393" s="69">
        <v>5.5358580000000002</v>
      </c>
      <c r="T393" s="69">
        <v>5.5358580000000002</v>
      </c>
      <c r="U393" s="69">
        <v>5.5358580000000002</v>
      </c>
      <c r="V393" s="69">
        <v>5.5358580000000002</v>
      </c>
      <c r="W393" s="69">
        <v>5.5358580000000002</v>
      </c>
      <c r="X393" s="69">
        <v>5.5358580000000002</v>
      </c>
      <c r="Y393" s="69">
        <v>5.5358580000000002</v>
      </c>
      <c r="Z393" s="69">
        <v>5.5358580000000002</v>
      </c>
      <c r="AA393" s="69">
        <v>5.5358580000000002</v>
      </c>
      <c r="AB393" s="69">
        <v>5.5358580000000002</v>
      </c>
      <c r="AC393" s="69">
        <v>5.5358580000000002</v>
      </c>
      <c r="AD393" s="69">
        <v>5.5358580000000002</v>
      </c>
      <c r="AE393" s="69">
        <v>5.5358580000000002</v>
      </c>
      <c r="AF393" s="69">
        <v>5.5358580000000002</v>
      </c>
      <c r="AG393" s="69">
        <v>5.5358580000000002</v>
      </c>
      <c r="AH393" s="69">
        <v>5.5358580000000002</v>
      </c>
      <c r="AI393" s="69">
        <v>5.5358580000000002</v>
      </c>
      <c r="AJ393" s="69">
        <v>5.5345829999999996</v>
      </c>
      <c r="AK393" s="69">
        <v>5.5345829999999996</v>
      </c>
      <c r="AL393" s="69">
        <v>5.5345829999999996</v>
      </c>
      <c r="AM393" s="70">
        <v>5.5345829999999996</v>
      </c>
    </row>
    <row r="394" spans="5:39">
      <c r="G394" s="48" t="s">
        <v>142</v>
      </c>
      <c r="H394" s="68">
        <v>11.315468175840106</v>
      </c>
      <c r="I394" s="69">
        <v>11.312120944799936</v>
      </c>
      <c r="J394" s="69">
        <v>11.312157526560076</v>
      </c>
      <c r="K394" s="69">
        <v>11.312209350720114</v>
      </c>
      <c r="L394" s="69">
        <v>11.312114847840132</v>
      </c>
      <c r="M394" s="69">
        <v>11.309066367840023</v>
      </c>
      <c r="N394" s="69">
        <v>11.309075513280003</v>
      </c>
      <c r="O394" s="69">
        <v>11.309072464800156</v>
      </c>
      <c r="P394" s="69">
        <v>11.309142579840046</v>
      </c>
      <c r="Q394" s="69">
        <v>11.309090755679899</v>
      </c>
      <c r="R394" s="69">
        <v>11.309087707200051</v>
      </c>
      <c r="S394" s="69">
        <v>11.309066367840133</v>
      </c>
      <c r="T394" s="69">
        <v>11.309075513280003</v>
      </c>
      <c r="U394" s="69">
        <v>11.309160870720007</v>
      </c>
      <c r="V394" s="69">
        <v>11.309179161600078</v>
      </c>
      <c r="W394" s="69">
        <v>11.30908770720016</v>
      </c>
      <c r="X394" s="69">
        <v>11.309084658720202</v>
      </c>
      <c r="Y394" s="69">
        <v>11.309170016159989</v>
      </c>
      <c r="Z394" s="69">
        <v>11.309148676800069</v>
      </c>
      <c r="AA394" s="69">
        <v>11.30917611312012</v>
      </c>
      <c r="AB394" s="69">
        <v>11.309170016160095</v>
      </c>
      <c r="AC394" s="69">
        <v>11.309163919200072</v>
      </c>
      <c r="AD394" s="69">
        <v>11.309200500960106</v>
      </c>
      <c r="AE394" s="69">
        <v>11.309240131200095</v>
      </c>
      <c r="AF394" s="69">
        <v>11.309264519039971</v>
      </c>
      <c r="AG394" s="69">
        <v>11.309264519039971</v>
      </c>
      <c r="AH394" s="69">
        <v>11.309212694880152</v>
      </c>
      <c r="AI394" s="69">
        <v>11.309215743360109</v>
      </c>
      <c r="AJ394" s="69">
        <v>11.309194404000083</v>
      </c>
      <c r="AK394" s="69">
        <v>11.309194404000083</v>
      </c>
      <c r="AL394" s="69">
        <v>11.309194404000083</v>
      </c>
      <c r="AM394" s="70">
        <v>11.309182210080035</v>
      </c>
    </row>
    <row r="395" spans="5:39" ht="18" thickBot="1">
      <c r="G395" s="49" t="s">
        <v>38</v>
      </c>
      <c r="H395" s="64">
        <v>1998.8571011835763</v>
      </c>
      <c r="I395" s="54">
        <v>1960.6211045049154</v>
      </c>
      <c r="J395" s="54">
        <v>1811.9014055262121</v>
      </c>
      <c r="K395" s="54">
        <v>1695.5078271259988</v>
      </c>
      <c r="L395" s="54">
        <v>1530.7042011996264</v>
      </c>
      <c r="M395" s="54">
        <v>1358.9283353658213</v>
      </c>
      <c r="N395" s="54">
        <v>1215.3541768342136</v>
      </c>
      <c r="O395" s="54">
        <v>1119.0275516502174</v>
      </c>
      <c r="P395" s="54">
        <v>1069.5049886216275</v>
      </c>
      <c r="Q395" s="54">
        <v>1036.1168645010268</v>
      </c>
      <c r="R395" s="54">
        <v>1013.8195257074217</v>
      </c>
      <c r="S395" s="54">
        <v>978.47106824776199</v>
      </c>
      <c r="T395" s="54">
        <v>943.65163067821493</v>
      </c>
      <c r="U395" s="54">
        <v>882.85428348345499</v>
      </c>
      <c r="V395" s="54">
        <v>882.56751410500704</v>
      </c>
      <c r="W395" s="54">
        <v>846.21443826941265</v>
      </c>
      <c r="X395" s="54">
        <v>840.3765383443756</v>
      </c>
      <c r="Y395" s="54">
        <v>838.08022247072859</v>
      </c>
      <c r="Z395" s="54">
        <v>825.07466859608894</v>
      </c>
      <c r="AA395" s="54">
        <v>816.79270772725386</v>
      </c>
      <c r="AB395" s="54">
        <v>816.61570316647396</v>
      </c>
      <c r="AC395" s="54">
        <v>816.85312284649376</v>
      </c>
      <c r="AD395" s="54">
        <v>791.99292479710971</v>
      </c>
      <c r="AE395" s="54">
        <v>789.47164532652198</v>
      </c>
      <c r="AF395" s="54">
        <v>776.85518839082272</v>
      </c>
      <c r="AG395" s="54">
        <v>778.89878287680472</v>
      </c>
      <c r="AH395" s="54">
        <v>778.16450164111779</v>
      </c>
      <c r="AI395" s="54">
        <v>777.29723724709788</v>
      </c>
      <c r="AJ395" s="54">
        <v>776.22771670824795</v>
      </c>
      <c r="AK395" s="54">
        <v>778.07841867711193</v>
      </c>
      <c r="AL395" s="54">
        <v>779.88412675661584</v>
      </c>
      <c r="AM395" s="55">
        <v>781.6322505214622</v>
      </c>
    </row>
    <row r="396" spans="5:39" ht="18" thickBot="1"/>
    <row r="397" spans="5:39" ht="18" thickBot="1">
      <c r="G397" s="132" t="s">
        <v>147</v>
      </c>
      <c r="H397" s="133"/>
    </row>
    <row r="398" spans="5:39">
      <c r="F398" t="s">
        <v>148</v>
      </c>
      <c r="G398" s="50" t="s">
        <v>131</v>
      </c>
      <c r="H398" s="58">
        <v>2019</v>
      </c>
      <c r="I398" s="59">
        <v>2020</v>
      </c>
      <c r="J398" s="59">
        <v>2021</v>
      </c>
      <c r="K398" s="59">
        <v>2022</v>
      </c>
      <c r="L398" s="59">
        <v>2023</v>
      </c>
      <c r="M398" s="59">
        <v>2024</v>
      </c>
      <c r="N398" s="59">
        <v>2025</v>
      </c>
      <c r="O398" s="59">
        <v>2026</v>
      </c>
      <c r="P398" s="59">
        <v>2027</v>
      </c>
      <c r="Q398" s="59">
        <v>2028</v>
      </c>
      <c r="R398" s="59">
        <v>2029</v>
      </c>
      <c r="S398" s="59">
        <v>2030</v>
      </c>
      <c r="T398" s="59">
        <v>2031</v>
      </c>
      <c r="U398" s="59">
        <v>2032</v>
      </c>
      <c r="V398" s="59">
        <v>2033</v>
      </c>
      <c r="W398" s="59">
        <v>2034</v>
      </c>
      <c r="X398" s="59">
        <v>2035</v>
      </c>
      <c r="Y398" s="59">
        <v>2036</v>
      </c>
      <c r="Z398" s="59">
        <v>2037</v>
      </c>
      <c r="AA398" s="59">
        <v>2038</v>
      </c>
      <c r="AB398" s="59">
        <v>2039</v>
      </c>
      <c r="AC398" s="59">
        <v>2040</v>
      </c>
      <c r="AD398" s="59">
        <v>2041</v>
      </c>
      <c r="AE398" s="59">
        <v>2042</v>
      </c>
      <c r="AF398" s="59">
        <v>2043</v>
      </c>
      <c r="AG398" s="59">
        <v>2044</v>
      </c>
      <c r="AH398" s="59">
        <v>2045</v>
      </c>
      <c r="AI398" s="59">
        <v>2046</v>
      </c>
      <c r="AJ398" s="59">
        <v>2047</v>
      </c>
      <c r="AK398" s="59">
        <v>2048</v>
      </c>
      <c r="AL398" s="59">
        <v>2049</v>
      </c>
      <c r="AM398" s="60">
        <v>2050</v>
      </c>
    </row>
    <row r="399" spans="5:39">
      <c r="F399" t="s">
        <v>183</v>
      </c>
      <c r="G399" s="56" t="s">
        <v>144</v>
      </c>
      <c r="H399" s="62" cm="1">
        <f t="array" ref="H399">SUM((H329:H341*H313:H325)/H345:H357)/8760</f>
        <v>364.24544974635427</v>
      </c>
      <c r="I399" s="61" cm="1">
        <f t="array" ref="I399">SUM((I329:I341*I313:I325)/I345:I357)/8760</f>
        <v>62.051740992255056</v>
      </c>
      <c r="J399" s="61" cm="1">
        <f t="array" ref="J399">SUM((J329:J341*J313:J325)/J345:J357)/8760</f>
        <v>167.32986396079338</v>
      </c>
      <c r="K399" s="61" cm="1">
        <f t="array" ref="K399">SUM((K329:K341*K313:K325)/K345:K357)/8760</f>
        <v>111.81429967931064</v>
      </c>
      <c r="L399" s="61" cm="1">
        <f t="array" ref="L399">SUM((L329:L341*L313:L325)/L345:L357)/8760</f>
        <v>136.62486257422555</v>
      </c>
      <c r="M399" s="61" cm="1">
        <f t="array" ref="M399">SUM((M329:M341*M313:M325)/M345:M357)/8760</f>
        <v>132.8133953957234</v>
      </c>
      <c r="N399" s="61" cm="1">
        <f t="array" ref="N399">SUM((N329:N341*N313:N325)/N345:N357)/8760</f>
        <v>141.04802107196664</v>
      </c>
      <c r="O399" s="61" cm="1">
        <f t="array" ref="O399">SUM((O329:O341*O313:O325)/O345:O357)/8760</f>
        <v>107.14452667379227</v>
      </c>
      <c r="P399" s="61" cm="1">
        <f t="array" ref="P399">SUM((P329:P341*P313:P325)/P345:P357)/8760</f>
        <v>54.298884257447277</v>
      </c>
      <c r="Q399" s="61" cm="1">
        <f t="array" ref="Q399">SUM((Q329:Q341*Q313:Q325)/Q345:Q357)/8760</f>
        <v>40.658530957816922</v>
      </c>
      <c r="R399" s="61" cm="1">
        <f t="array" ref="R399">SUM((R329:R341*R313:R325)/R345:R357)/8760</f>
        <v>34.536877734290073</v>
      </c>
      <c r="S399" s="61" cm="1">
        <f t="array" ref="S399">SUM((S329:S341*S313:S325)/S345:S357)/8760</f>
        <v>31.183923929115025</v>
      </c>
      <c r="T399" s="61" cm="1">
        <f t="array" ref="T399">SUM((T329:T341*T313:T325)/T345:T357)/8760</f>
        <v>31.210298607305937</v>
      </c>
      <c r="U399" s="61" cm="1">
        <f t="array" ref="U399">SUM((U329:U341*U313:U325)/U345:U357)/8760</f>
        <v>51.901371588186741</v>
      </c>
      <c r="V399" s="61" cm="1">
        <f t="array" ref="V399">SUM((V329:V341*V313:V325)/V345:V357)/8760</f>
        <v>13.233701274190043</v>
      </c>
      <c r="W399" s="61" cm="1">
        <f t="array" ref="W399">SUM((W329:W341*W313:W325)/W345:W357)/8760</f>
        <v>29.788502366818875</v>
      </c>
      <c r="X399" s="61" cm="1">
        <f t="array" ref="X399">SUM((X329:X341*X313:X325)/X345:X357)/8760</f>
        <v>18.496114872798437</v>
      </c>
      <c r="Y399" s="61" cm="1">
        <f t="array" ref="Y399">SUM((Y329:Y341*Y313:Y325)/Y345:Y357)/8760</f>
        <v>13.75655112959339</v>
      </c>
      <c r="Z399" s="61" cm="1">
        <f t="array" ref="Z399">SUM((Z329:Z341*Z313:Z325)/Z345:Z357)/8760</f>
        <v>16.517579227005868</v>
      </c>
      <c r="AA399" s="61" cm="1">
        <f t="array" ref="AA399">SUM((AA329:AA341*AA313:AA325)/AA345:AA357)/8760</f>
        <v>18.628933242009133</v>
      </c>
      <c r="AB399" s="61" cm="1">
        <f t="array" ref="AB399">SUM((AB329:AB341*AB313:AB325)/AB345:AB357)/8760</f>
        <v>10.918623922591868</v>
      </c>
      <c r="AC399" s="61" cm="1">
        <f t="array" ref="AC399">SUM((AC329:AC341*AC313:AC325)/AC345:AC357)/8760</f>
        <v>9.8358305066318756</v>
      </c>
      <c r="AD399" s="61" cm="1">
        <f t="array" ref="AD399">SUM((AD329:AD341*AD313:AD325)/AD345:AD357)/8760</f>
        <v>22.707510671885192</v>
      </c>
      <c r="AE399" s="61" cm="1">
        <f t="array" ref="AE399">SUM((AE329:AE341*AE313:AE325)/AE345:AE357)/8760</f>
        <v>9.7555768812466059</v>
      </c>
      <c r="AF399" s="61" cm="1">
        <f t="array" ref="AF399">SUM((AF329:AF341*AF313:AF325)/AF345:AF357)/8760</f>
        <v>14.868580953156435</v>
      </c>
      <c r="AG399" s="61" cm="1">
        <f t="array" ref="AG399">SUM((AG329:AG341*AG313:AG325)/AG345:AG357)/8760</f>
        <v>5.9228115726282855</v>
      </c>
      <c r="AH399" s="61" cm="1">
        <f t="array" ref="AH399">SUM((AH329:AH341*AH313:AH325)/AH345:AH357)/8760</f>
        <v>10.388826179604262</v>
      </c>
      <c r="AI399" s="61" cm="1">
        <f t="array" ref="AI399">SUM((AI329:AI341*AI313:AI325)/AI345:AI357)/8760</f>
        <v>7.5918068343072447</v>
      </c>
      <c r="AJ399" s="61" cm="1">
        <f t="array" ref="AJ399">SUM((AJ329:AJ341*AJ313:AJ325)/AJ345:AJ357)/8760</f>
        <v>7.9320039409905165</v>
      </c>
      <c r="AK399" s="61" cm="1">
        <f t="array" ref="AK399">SUM((AK329:AK341*AK313:AK325)/AK345:AK357)/8760</f>
        <v>6.9992700424005223</v>
      </c>
      <c r="AL399" s="61" cm="1">
        <f t="array" ref="AL399">SUM((AL329:AL341*AL313:AL325)/AL345:AL357)/8760</f>
        <v>5.0178958011623083</v>
      </c>
      <c r="AM399" s="61" cm="1">
        <f t="array" ref="AM399">SUM((AM329:AM341*AM313:AM325)/AM345:AM357)/8760</f>
        <v>6.5307797455968686</v>
      </c>
    </row>
    <row r="400" spans="5:39" ht="18" thickBot="1">
      <c r="F400" t="s">
        <v>183</v>
      </c>
      <c r="G400" s="57" t="s">
        <v>146</v>
      </c>
      <c r="H400" s="64">
        <f>SUM($H$399:H399)</f>
        <v>364.24544974635427</v>
      </c>
      <c r="I400" s="54">
        <f>SUM($H$399:I399)</f>
        <v>426.29719073860934</v>
      </c>
      <c r="J400" s="54">
        <f>SUM($H$399:J399)</f>
        <v>593.62705469940272</v>
      </c>
      <c r="K400" s="54">
        <f>SUM($H$399:K399)</f>
        <v>705.44135437871341</v>
      </c>
      <c r="L400" s="54">
        <f>SUM($H$399:L399)</f>
        <v>842.06621695293893</v>
      </c>
      <c r="M400" s="54">
        <f>SUM($H$399:M399)</f>
        <v>974.87961234866236</v>
      </c>
      <c r="N400" s="54">
        <f>SUM($H$399:N399)</f>
        <v>1115.927633420629</v>
      </c>
      <c r="O400" s="54">
        <f>SUM($H$399:O399)</f>
        <v>1223.0721600944214</v>
      </c>
      <c r="P400" s="54">
        <f>SUM($H$399:P399)</f>
        <v>1277.3710443518687</v>
      </c>
      <c r="Q400" s="54">
        <f>SUM($H$399:Q399)</f>
        <v>1318.0295753096857</v>
      </c>
      <c r="R400" s="54">
        <f>SUM($H$399:R399)</f>
        <v>1352.5664530439758</v>
      </c>
      <c r="S400" s="54">
        <f>SUM($H$399:S399)</f>
        <v>1383.7503769730909</v>
      </c>
      <c r="T400" s="54">
        <f>SUM($H$399:T399)</f>
        <v>1414.9606755803968</v>
      </c>
      <c r="U400" s="54">
        <f>SUM($H$399:U399)</f>
        <v>1466.8620471685836</v>
      </c>
      <c r="V400" s="54">
        <f>SUM($H$399:V399)</f>
        <v>1480.0957484427736</v>
      </c>
      <c r="W400" s="54">
        <f>SUM($H$399:W399)</f>
        <v>1509.8842508095925</v>
      </c>
      <c r="X400" s="54">
        <f>SUM($H$399:X399)</f>
        <v>1528.3803656823909</v>
      </c>
      <c r="Y400" s="54">
        <f>SUM($H$399:Y399)</f>
        <v>1542.1369168119843</v>
      </c>
      <c r="Z400" s="54">
        <f>SUM($H$399:Z399)</f>
        <v>1558.6544960389901</v>
      </c>
      <c r="AA400" s="54">
        <f>SUM($H$399:AA399)</f>
        <v>1577.2834292809994</v>
      </c>
      <c r="AB400" s="54">
        <f>SUM($H$399:AB399)</f>
        <v>1588.2020532035913</v>
      </c>
      <c r="AC400" s="54">
        <f>SUM($H$399:AC399)</f>
        <v>1598.0378837102232</v>
      </c>
      <c r="AD400" s="54">
        <f>SUM($H$399:AD399)</f>
        <v>1620.7453943821085</v>
      </c>
      <c r="AE400" s="54">
        <f>SUM($H$399:AE399)</f>
        <v>1630.500971263355</v>
      </c>
      <c r="AF400" s="54">
        <f>SUM($H$399:AF399)</f>
        <v>1645.3695522165115</v>
      </c>
      <c r="AG400" s="54">
        <f>SUM($H$399:AG399)</f>
        <v>1651.2923637891397</v>
      </c>
      <c r="AH400" s="54">
        <f>SUM($H$399:AH399)</f>
        <v>1661.6811899687439</v>
      </c>
      <c r="AI400" s="54">
        <f>SUM($H$399:AI399)</f>
        <v>1669.272996803051</v>
      </c>
      <c r="AJ400" s="54">
        <f>SUM($H$399:AJ399)</f>
        <v>1677.2050007440416</v>
      </c>
      <c r="AK400" s="54">
        <f>SUM($H$399:AK399)</f>
        <v>1684.2042707864421</v>
      </c>
      <c r="AL400" s="54">
        <f>SUM($H$399:AL399)</f>
        <v>1689.2221665876043</v>
      </c>
      <c r="AM400" s="55">
        <f>SUM($H$399:AM399)</f>
        <v>1695.7529463332012</v>
      </c>
    </row>
    <row r="402" spans="1:48" ht="18" thickBot="1"/>
    <row r="403" spans="1:48" s="97" customFormat="1" ht="18" thickBot="1">
      <c r="A403" s="96"/>
      <c r="AV403" s="121"/>
    </row>
    <row r="406" spans="1:48" ht="18" thickBot="1"/>
    <row r="407" spans="1:48" ht="18" thickBot="1">
      <c r="B407" s="126" t="s">
        <v>170</v>
      </c>
      <c r="C407" s="127"/>
      <c r="D407" s="128"/>
    </row>
    <row r="408" spans="1:48" ht="18" thickBot="1">
      <c r="B408" s="129"/>
      <c r="C408" s="130"/>
      <c r="D408" s="131"/>
      <c r="G408" s="132" t="s">
        <v>180</v>
      </c>
      <c r="H408" s="133"/>
    </row>
    <row r="409" spans="1:48" ht="18" thickBot="1">
      <c r="G409" s="50" t="s">
        <v>131</v>
      </c>
      <c r="H409" s="59">
        <v>2019</v>
      </c>
      <c r="I409" s="59">
        <v>2020</v>
      </c>
      <c r="J409" s="59">
        <v>2021</v>
      </c>
      <c r="K409" s="59">
        <v>2022</v>
      </c>
      <c r="L409" s="59">
        <v>2023</v>
      </c>
      <c r="M409" s="59">
        <v>2024</v>
      </c>
      <c r="N409" s="59">
        <v>2025</v>
      </c>
      <c r="O409" s="59">
        <v>2026</v>
      </c>
      <c r="P409" s="59">
        <v>2027</v>
      </c>
      <c r="Q409" s="59">
        <v>2028</v>
      </c>
      <c r="R409" s="59">
        <v>2029</v>
      </c>
      <c r="S409" s="59">
        <v>2030</v>
      </c>
      <c r="T409" s="59">
        <v>2031</v>
      </c>
      <c r="U409" s="59">
        <v>2032</v>
      </c>
      <c r="V409" s="59">
        <v>2033</v>
      </c>
      <c r="W409" s="59">
        <v>2034</v>
      </c>
      <c r="X409" s="59">
        <v>2035</v>
      </c>
      <c r="Y409" s="59">
        <v>2036</v>
      </c>
      <c r="Z409" s="59">
        <v>2037</v>
      </c>
      <c r="AA409" s="59">
        <v>2038</v>
      </c>
      <c r="AB409" s="59">
        <v>2039</v>
      </c>
      <c r="AC409" s="59">
        <v>2040</v>
      </c>
      <c r="AD409" s="59">
        <v>2041</v>
      </c>
      <c r="AE409" s="59">
        <v>2042</v>
      </c>
      <c r="AF409" s="59">
        <v>2043</v>
      </c>
      <c r="AG409" s="59">
        <v>2044</v>
      </c>
      <c r="AH409" s="59">
        <v>2045</v>
      </c>
      <c r="AI409" s="59">
        <v>2046</v>
      </c>
      <c r="AJ409" s="59">
        <v>2047</v>
      </c>
      <c r="AK409" s="59">
        <v>2048</v>
      </c>
      <c r="AL409" s="59">
        <v>2049</v>
      </c>
      <c r="AM409" s="60">
        <v>2050</v>
      </c>
    </row>
    <row r="410" spans="1:48">
      <c r="G410" s="48" t="s">
        <v>172</v>
      </c>
      <c r="H410" s="65">
        <f>H108</f>
        <v>2095.0341491082258</v>
      </c>
      <c r="I410" s="66">
        <f t="shared" ref="I410:AM410" si="0">I108</f>
        <v>2104.190728177025</v>
      </c>
      <c r="J410" s="66">
        <f t="shared" si="0"/>
        <v>2080.3691144830859</v>
      </c>
      <c r="K410" s="66">
        <f t="shared" si="0"/>
        <v>2065.5119694181658</v>
      </c>
      <c r="L410" s="66">
        <f t="shared" si="0"/>
        <v>2029.5885588658257</v>
      </c>
      <c r="M410" s="66">
        <f t="shared" si="0"/>
        <v>1956.9012914587659</v>
      </c>
      <c r="N410" s="66">
        <f t="shared" si="0"/>
        <v>1889.4165201535461</v>
      </c>
      <c r="O410" s="66">
        <f t="shared" si="0"/>
        <v>1836.9934512328659</v>
      </c>
      <c r="P410" s="66">
        <f t="shared" si="0"/>
        <v>1803.2872310986661</v>
      </c>
      <c r="Q410" s="66">
        <f t="shared" si="0"/>
        <v>1780.6968495842864</v>
      </c>
      <c r="R410" s="66">
        <f t="shared" si="0"/>
        <v>1765.7442044993859</v>
      </c>
      <c r="S410" s="66">
        <f t="shared" si="0"/>
        <v>1741.7800137335857</v>
      </c>
      <c r="T410" s="66">
        <f t="shared" si="0"/>
        <v>1718.1701628587257</v>
      </c>
      <c r="U410" s="66">
        <f t="shared" si="0"/>
        <v>1676.9686463423257</v>
      </c>
      <c r="V410" s="66">
        <f t="shared" si="0"/>
        <v>1677.1542441590857</v>
      </c>
      <c r="W410" s="66">
        <f t="shared" si="0"/>
        <v>1652.4568713493657</v>
      </c>
      <c r="X410" s="66">
        <f t="shared" si="0"/>
        <v>1648.7950097983055</v>
      </c>
      <c r="Y410" s="66">
        <f t="shared" si="0"/>
        <v>1647.5664687804458</v>
      </c>
      <c r="Z410" s="66">
        <f t="shared" si="0"/>
        <v>1638.9433065522453</v>
      </c>
      <c r="AA410" s="66">
        <f t="shared" si="0"/>
        <v>1633.5691207599452</v>
      </c>
      <c r="AB410" s="66">
        <f t="shared" si="0"/>
        <v>1633.7761316085453</v>
      </c>
      <c r="AC410" s="66">
        <f t="shared" si="0"/>
        <v>1634.2607284461453</v>
      </c>
      <c r="AD410" s="66">
        <f t="shared" si="0"/>
        <v>1617.4286518562258</v>
      </c>
      <c r="AE410" s="66">
        <f t="shared" si="0"/>
        <v>1614.7561795982854</v>
      </c>
      <c r="AF410" s="66">
        <f t="shared" si="0"/>
        <v>1604.4492862891657</v>
      </c>
      <c r="AG410" s="66">
        <f t="shared" si="0"/>
        <v>1605.3843986191657</v>
      </c>
      <c r="AH410" s="66">
        <f t="shared" si="0"/>
        <v>1604.1666359698056</v>
      </c>
      <c r="AI410" s="66">
        <f t="shared" si="0"/>
        <v>1602.8483492940456</v>
      </c>
      <c r="AJ410" s="66">
        <f t="shared" si="0"/>
        <v>1601.3303911316057</v>
      </c>
      <c r="AK410" s="66">
        <f t="shared" si="0"/>
        <v>1602.1772392916057</v>
      </c>
      <c r="AL410" s="66">
        <f t="shared" si="0"/>
        <v>1603.0034990516058</v>
      </c>
      <c r="AM410" s="67">
        <f t="shared" si="0"/>
        <v>1603.798678146806</v>
      </c>
    </row>
    <row r="411" spans="1:48">
      <c r="G411" s="48" t="s">
        <v>173</v>
      </c>
      <c r="H411" s="68">
        <f>H204</f>
        <v>2022.3206204232254</v>
      </c>
      <c r="I411" s="69">
        <f t="shared" ref="I411:AM411" si="1">I204</f>
        <v>1995.7258000229313</v>
      </c>
      <c r="J411" s="69">
        <f t="shared" si="1"/>
        <v>1895.1442498837994</v>
      </c>
      <c r="K411" s="69">
        <f t="shared" si="1"/>
        <v>1813.8077421190385</v>
      </c>
      <c r="L411" s="69">
        <f t="shared" si="1"/>
        <v>1698.1860353098159</v>
      </c>
      <c r="M411" s="69">
        <f t="shared" si="1"/>
        <v>1577.0372470705761</v>
      </c>
      <c r="N411" s="69">
        <f t="shared" si="1"/>
        <v>1476.7696084649563</v>
      </c>
      <c r="O411" s="69">
        <f t="shared" si="1"/>
        <v>1419.4475671199366</v>
      </c>
      <c r="P411" s="69">
        <f t="shared" si="1"/>
        <v>1389.6677680928631</v>
      </c>
      <c r="Q411" s="69">
        <f t="shared" si="1"/>
        <v>1370.3595376848339</v>
      </c>
      <c r="R411" s="69">
        <f t="shared" si="1"/>
        <v>1358.4846135357634</v>
      </c>
      <c r="S411" s="69">
        <f t="shared" si="1"/>
        <v>1337.5817611423251</v>
      </c>
      <c r="T411" s="69">
        <f t="shared" si="1"/>
        <v>1317.0470123308439</v>
      </c>
      <c r="U411" s="69">
        <f t="shared" si="1"/>
        <v>1280.5151520949335</v>
      </c>
      <c r="V411" s="69">
        <f t="shared" si="1"/>
        <v>1282.2772213766998</v>
      </c>
      <c r="W411" s="69">
        <f t="shared" si="1"/>
        <v>1260.5727582551567</v>
      </c>
      <c r="X411" s="69">
        <f t="shared" si="1"/>
        <v>1258.9413531909765</v>
      </c>
      <c r="Y411" s="69">
        <f t="shared" si="1"/>
        <v>1259.3344278104878</v>
      </c>
      <c r="Z411" s="69">
        <f t="shared" si="1"/>
        <v>1252.5775323727783</v>
      </c>
      <c r="AA411" s="69">
        <f t="shared" si="1"/>
        <v>1249.2618466922772</v>
      </c>
      <c r="AB411" s="69">
        <f t="shared" si="1"/>
        <v>1250.8407830917217</v>
      </c>
      <c r="AC411" s="69">
        <f t="shared" si="1"/>
        <v>1252.5992120239491</v>
      </c>
      <c r="AD411" s="69">
        <f t="shared" si="1"/>
        <v>1238.2220398162824</v>
      </c>
      <c r="AE411" s="69">
        <f t="shared" si="1"/>
        <v>1237.150022153503</v>
      </c>
      <c r="AF411" s="69">
        <f t="shared" si="1"/>
        <v>1229.0993011660444</v>
      </c>
      <c r="AG411" s="69">
        <f t="shared" si="1"/>
        <v>1231.1428956520263</v>
      </c>
      <c r="AH411" s="69">
        <f t="shared" si="1"/>
        <v>1231.2551406724717</v>
      </c>
      <c r="AI411" s="69">
        <f t="shared" si="1"/>
        <v>1231.260472685791</v>
      </c>
      <c r="AJ411" s="69">
        <f t="shared" si="1"/>
        <v>1231.1115642485131</v>
      </c>
      <c r="AK411" s="69">
        <f t="shared" si="1"/>
        <v>1232.9622662173772</v>
      </c>
      <c r="AL411" s="69">
        <f t="shared" si="1"/>
        <v>1234.767974296881</v>
      </c>
      <c r="AM411" s="70">
        <f t="shared" si="1"/>
        <v>1236.5204227078359</v>
      </c>
    </row>
    <row r="412" spans="1:48">
      <c r="G412" s="48" t="s">
        <v>174</v>
      </c>
      <c r="H412" s="68">
        <f>H299</f>
        <v>1998.8571011835763</v>
      </c>
      <c r="I412" s="69">
        <f t="shared" ref="I412:AM412" si="2">I299</f>
        <v>1960.6211045049154</v>
      </c>
      <c r="J412" s="69">
        <f t="shared" si="2"/>
        <v>1811.9014055262121</v>
      </c>
      <c r="K412" s="69">
        <f t="shared" si="2"/>
        <v>1695.5078271259988</v>
      </c>
      <c r="L412" s="69">
        <f t="shared" si="2"/>
        <v>1530.7042011996264</v>
      </c>
      <c r="M412" s="69">
        <f t="shared" si="2"/>
        <v>1358.9283353658213</v>
      </c>
      <c r="N412" s="69">
        <f t="shared" si="2"/>
        <v>1215.3541768342136</v>
      </c>
      <c r="O412" s="69">
        <f t="shared" si="2"/>
        <v>1130.7828737444127</v>
      </c>
      <c r="P412" s="69">
        <f t="shared" si="2"/>
        <v>1086.1848374603323</v>
      </c>
      <c r="Q412" s="69">
        <f t="shared" si="2"/>
        <v>1056.8065755697412</v>
      </c>
      <c r="R412" s="69">
        <f t="shared" si="2"/>
        <v>1038.2417216784288</v>
      </c>
      <c r="S412" s="69">
        <f t="shared" si="2"/>
        <v>1006.620513399993</v>
      </c>
      <c r="T412" s="69">
        <f t="shared" si="2"/>
        <v>975.56633250663958</v>
      </c>
      <c r="U412" s="69">
        <f t="shared" si="2"/>
        <v>921.34870962664593</v>
      </c>
      <c r="V412" s="69">
        <f t="shared" si="2"/>
        <v>922.68887635586316</v>
      </c>
      <c r="W412" s="69">
        <f t="shared" si="2"/>
        <v>890.03316877914324</v>
      </c>
      <c r="X412" s="69">
        <f t="shared" si="2"/>
        <v>886.51330167875187</v>
      </c>
      <c r="Y412" s="69">
        <f t="shared" si="2"/>
        <v>885.9579288004004</v>
      </c>
      <c r="Z412" s="69">
        <f t="shared" si="2"/>
        <v>875.06342814167067</v>
      </c>
      <c r="AA412" s="69">
        <f t="shared" si="2"/>
        <v>869.18616778640649</v>
      </c>
      <c r="AB412" s="69">
        <f t="shared" si="2"/>
        <v>870.43281761110313</v>
      </c>
      <c r="AC412" s="69">
        <f t="shared" si="2"/>
        <v>871.96579153465643</v>
      </c>
      <c r="AD412" s="69">
        <f t="shared" si="2"/>
        <v>850.12740427685173</v>
      </c>
      <c r="AE412" s="69">
        <f t="shared" si="2"/>
        <v>847.60612480626401</v>
      </c>
      <c r="AF412" s="69">
        <f t="shared" si="2"/>
        <v>834.98966787056474</v>
      </c>
      <c r="AG412" s="69">
        <f t="shared" si="2"/>
        <v>837.03326235654674</v>
      </c>
      <c r="AH412" s="69">
        <f t="shared" si="2"/>
        <v>836.29898112085971</v>
      </c>
      <c r="AI412" s="69">
        <f t="shared" si="2"/>
        <v>835.43171672683991</v>
      </c>
      <c r="AJ412" s="69">
        <f t="shared" si="2"/>
        <v>834.36219618798998</v>
      </c>
      <c r="AK412" s="69">
        <f t="shared" si="2"/>
        <v>836.21289815685395</v>
      </c>
      <c r="AL412" s="69">
        <f t="shared" si="2"/>
        <v>838.01860623635798</v>
      </c>
      <c r="AM412" s="70">
        <f t="shared" si="2"/>
        <v>839.76673000120422</v>
      </c>
    </row>
    <row r="413" spans="1:48" ht="18" thickBot="1">
      <c r="G413" s="49" t="s">
        <v>175</v>
      </c>
      <c r="H413" s="111">
        <f>H395</f>
        <v>1998.8571011835763</v>
      </c>
      <c r="I413" s="72">
        <f t="shared" ref="I413:AM413" si="3">I395</f>
        <v>1960.6211045049154</v>
      </c>
      <c r="J413" s="72">
        <f t="shared" si="3"/>
        <v>1811.9014055262121</v>
      </c>
      <c r="K413" s="72">
        <f t="shared" si="3"/>
        <v>1695.5078271259988</v>
      </c>
      <c r="L413" s="72">
        <f t="shared" si="3"/>
        <v>1530.7042011996264</v>
      </c>
      <c r="M413" s="72">
        <f t="shared" si="3"/>
        <v>1358.9283353658213</v>
      </c>
      <c r="N413" s="72">
        <f t="shared" si="3"/>
        <v>1215.3541768342136</v>
      </c>
      <c r="O413" s="72">
        <f t="shared" si="3"/>
        <v>1119.0275516502174</v>
      </c>
      <c r="P413" s="72">
        <f t="shared" si="3"/>
        <v>1069.5049886216275</v>
      </c>
      <c r="Q413" s="72">
        <f t="shared" si="3"/>
        <v>1036.1168645010268</v>
      </c>
      <c r="R413" s="72">
        <f t="shared" si="3"/>
        <v>1013.8195257074217</v>
      </c>
      <c r="S413" s="72">
        <f t="shared" si="3"/>
        <v>978.47106824776199</v>
      </c>
      <c r="T413" s="72">
        <f t="shared" si="3"/>
        <v>943.65163067821493</v>
      </c>
      <c r="U413" s="72">
        <f t="shared" si="3"/>
        <v>882.85428348345499</v>
      </c>
      <c r="V413" s="72">
        <f t="shared" si="3"/>
        <v>882.56751410500704</v>
      </c>
      <c r="W413" s="72">
        <f t="shared" si="3"/>
        <v>846.21443826941265</v>
      </c>
      <c r="X413" s="72">
        <f t="shared" si="3"/>
        <v>840.3765383443756</v>
      </c>
      <c r="Y413" s="72">
        <f t="shared" si="3"/>
        <v>838.08022247072859</v>
      </c>
      <c r="Z413" s="72">
        <f t="shared" si="3"/>
        <v>825.07466859608894</v>
      </c>
      <c r="AA413" s="72">
        <f t="shared" si="3"/>
        <v>816.79270772725386</v>
      </c>
      <c r="AB413" s="72">
        <f t="shared" si="3"/>
        <v>816.61570316647396</v>
      </c>
      <c r="AC413" s="72">
        <f t="shared" si="3"/>
        <v>816.85312284649376</v>
      </c>
      <c r="AD413" s="72">
        <f t="shared" si="3"/>
        <v>791.99292479710971</v>
      </c>
      <c r="AE413" s="72">
        <f t="shared" si="3"/>
        <v>789.47164532652198</v>
      </c>
      <c r="AF413" s="72">
        <f t="shared" si="3"/>
        <v>776.85518839082272</v>
      </c>
      <c r="AG413" s="72">
        <f t="shared" si="3"/>
        <v>778.89878287680472</v>
      </c>
      <c r="AH413" s="72">
        <f t="shared" si="3"/>
        <v>778.16450164111779</v>
      </c>
      <c r="AI413" s="72">
        <f t="shared" si="3"/>
        <v>777.29723724709788</v>
      </c>
      <c r="AJ413" s="72">
        <f t="shared" si="3"/>
        <v>776.22771670824795</v>
      </c>
      <c r="AK413" s="72">
        <f t="shared" si="3"/>
        <v>778.07841867711193</v>
      </c>
      <c r="AL413" s="72">
        <f t="shared" si="3"/>
        <v>779.88412675661584</v>
      </c>
      <c r="AM413" s="73">
        <f t="shared" si="3"/>
        <v>781.6322505214622</v>
      </c>
    </row>
    <row r="415" spans="1:48" ht="18" thickBot="1"/>
    <row r="416" spans="1:48" ht="18" thickBot="1">
      <c r="G416" s="140" t="s">
        <v>176</v>
      </c>
      <c r="H416" s="141"/>
    </row>
    <row r="417" spans="1:48" ht="18" thickBot="1">
      <c r="G417" s="50" t="s">
        <v>131</v>
      </c>
      <c r="H417" s="58">
        <v>2019</v>
      </c>
      <c r="I417" s="59">
        <v>2020</v>
      </c>
      <c r="J417" s="59">
        <v>2021</v>
      </c>
      <c r="K417" s="59">
        <v>2022</v>
      </c>
      <c r="L417" s="59">
        <v>2023</v>
      </c>
      <c r="M417" s="59">
        <v>2024</v>
      </c>
      <c r="N417" s="59">
        <v>2025</v>
      </c>
      <c r="O417" s="59">
        <v>2026</v>
      </c>
      <c r="P417" s="59">
        <v>2027</v>
      </c>
      <c r="Q417" s="59">
        <v>2028</v>
      </c>
      <c r="R417" s="59">
        <v>2029</v>
      </c>
      <c r="S417" s="59">
        <v>2030</v>
      </c>
      <c r="T417" s="59">
        <v>2031</v>
      </c>
      <c r="U417" s="59">
        <v>2032</v>
      </c>
      <c r="V417" s="59">
        <v>2033</v>
      </c>
      <c r="W417" s="59">
        <v>2034</v>
      </c>
      <c r="X417" s="59">
        <v>2035</v>
      </c>
      <c r="Y417" s="59">
        <v>2036</v>
      </c>
      <c r="Z417" s="59">
        <v>2037</v>
      </c>
      <c r="AA417" s="59">
        <v>2038</v>
      </c>
      <c r="AB417" s="59">
        <v>2039</v>
      </c>
      <c r="AC417" s="59">
        <v>2040</v>
      </c>
      <c r="AD417" s="59">
        <v>2041</v>
      </c>
      <c r="AE417" s="59">
        <v>2042</v>
      </c>
      <c r="AF417" s="59">
        <v>2043</v>
      </c>
      <c r="AG417" s="59">
        <v>2044</v>
      </c>
      <c r="AH417" s="59">
        <v>2045</v>
      </c>
      <c r="AI417" s="59">
        <v>2046</v>
      </c>
      <c r="AJ417" s="59">
        <v>2047</v>
      </c>
      <c r="AK417" s="59">
        <v>2048</v>
      </c>
      <c r="AL417" s="59">
        <v>2049</v>
      </c>
      <c r="AM417" s="60">
        <v>2050</v>
      </c>
    </row>
    <row r="418" spans="1:48">
      <c r="G418" s="56" t="s">
        <v>172</v>
      </c>
      <c r="H418" s="109">
        <f>H113</f>
        <v>261.02379075589675</v>
      </c>
      <c r="I418" s="113">
        <f t="shared" ref="I418:AL418" si="4">I113</f>
        <v>314.78730065226137</v>
      </c>
      <c r="J418" s="113">
        <f t="shared" si="4"/>
        <v>421.68329035278941</v>
      </c>
      <c r="K418" s="113">
        <f t="shared" si="4"/>
        <v>512.37953360204608</v>
      </c>
      <c r="L418" s="113">
        <f t="shared" si="4"/>
        <v>623.29443634103836</v>
      </c>
      <c r="M418" s="113">
        <f t="shared" si="4"/>
        <v>734.40990023150903</v>
      </c>
      <c r="N418" s="113">
        <f t="shared" si="4"/>
        <v>847.88213376202646</v>
      </c>
      <c r="O418" s="113">
        <f t="shared" si="4"/>
        <v>890.7473295502565</v>
      </c>
      <c r="P418" s="113">
        <f t="shared" si="4"/>
        <v>914.81881157519501</v>
      </c>
      <c r="Q418" s="113">
        <f t="shared" si="4"/>
        <v>934.75287487244566</v>
      </c>
      <c r="R418" s="113">
        <f t="shared" si="4"/>
        <v>953.26939270317655</v>
      </c>
      <c r="S418" s="113">
        <f t="shared" si="4"/>
        <v>971.51233947170488</v>
      </c>
      <c r="T418" s="113">
        <f t="shared" si="4"/>
        <v>989.70201106157617</v>
      </c>
      <c r="U418" s="113">
        <f t="shared" si="4"/>
        <v>1017.1182445296606</v>
      </c>
      <c r="V418" s="113">
        <f t="shared" si="4"/>
        <v>1026.304576268333</v>
      </c>
      <c r="W418" s="113">
        <f t="shared" si="4"/>
        <v>1043.6130242132192</v>
      </c>
      <c r="X418" s="113">
        <f t="shared" si="4"/>
        <v>1055.2661242547301</v>
      </c>
      <c r="Y418" s="113">
        <f t="shared" si="4"/>
        <v>1064.5014758822806</v>
      </c>
      <c r="Z418" s="113">
        <f t="shared" si="4"/>
        <v>1075.0480430336681</v>
      </c>
      <c r="AA418" s="113">
        <f t="shared" si="4"/>
        <v>1086.5903812512497</v>
      </c>
      <c r="AB418" s="113">
        <f t="shared" si="4"/>
        <v>1094.2226247257204</v>
      </c>
      <c r="AC418" s="113">
        <f t="shared" si="4"/>
        <v>1101.2531124608163</v>
      </c>
      <c r="AD418" s="113">
        <f t="shared" si="4"/>
        <v>1114.694124501561</v>
      </c>
      <c r="AE418" s="113">
        <f t="shared" si="4"/>
        <v>1123.3864652612124</v>
      </c>
      <c r="AF418" s="113">
        <f t="shared" si="4"/>
        <v>1135.5408508096366</v>
      </c>
      <c r="AG418" s="113">
        <f t="shared" si="4"/>
        <v>1141.4636623822648</v>
      </c>
      <c r="AH418" s="113">
        <f t="shared" si="4"/>
        <v>1148.5116058251233</v>
      </c>
      <c r="AI418" s="113">
        <f t="shared" si="4"/>
        <v>1155.4674572684289</v>
      </c>
      <c r="AJ418" s="113">
        <f t="shared" si="4"/>
        <v>1162.6018225864671</v>
      </c>
      <c r="AK418" s="113">
        <f t="shared" si="4"/>
        <v>1167.788919473142</v>
      </c>
      <c r="AL418" s="113">
        <f t="shared" si="4"/>
        <v>1172.8068152743042</v>
      </c>
      <c r="AM418" s="114">
        <f>AM113</f>
        <v>1177.668966557952</v>
      </c>
    </row>
    <row r="419" spans="1:48">
      <c r="G419" s="56" t="s">
        <v>173</v>
      </c>
      <c r="H419" s="110">
        <f>H209</f>
        <v>322.79824213442106</v>
      </c>
      <c r="I419" s="112">
        <f t="shared" ref="I419:AM419" si="5">I209</f>
        <v>376.56175203078567</v>
      </c>
      <c r="J419" s="112">
        <f t="shared" si="5"/>
        <v>483.45774173131372</v>
      </c>
      <c r="K419" s="112">
        <f t="shared" si="5"/>
        <v>574.15398498057039</v>
      </c>
      <c r="L419" s="112">
        <f t="shared" si="5"/>
        <v>685.06888771956267</v>
      </c>
      <c r="M419" s="112">
        <f t="shared" si="5"/>
        <v>796.18435161003333</v>
      </c>
      <c r="N419" s="112">
        <f t="shared" si="5"/>
        <v>909.65658514055076</v>
      </c>
      <c r="O419" s="112">
        <f t="shared" si="5"/>
        <v>952.5217809287808</v>
      </c>
      <c r="P419" s="112">
        <f t="shared" si="5"/>
        <v>976.59326295371932</v>
      </c>
      <c r="Q419" s="112">
        <f t="shared" si="5"/>
        <v>996.52732625096996</v>
      </c>
      <c r="R419" s="112">
        <f t="shared" si="5"/>
        <v>1015.0438440817009</v>
      </c>
      <c r="S419" s="112">
        <f t="shared" si="5"/>
        <v>1033.2867908502292</v>
      </c>
      <c r="T419" s="112">
        <f t="shared" si="5"/>
        <v>1051.4764624401005</v>
      </c>
      <c r="U419" s="112">
        <f t="shared" si="5"/>
        <v>1078.8926959081848</v>
      </c>
      <c r="V419" s="112">
        <f t="shared" si="5"/>
        <v>1088.0790276468572</v>
      </c>
      <c r="W419" s="112">
        <f t="shared" si="5"/>
        <v>1105.3874755917434</v>
      </c>
      <c r="X419" s="112">
        <f t="shared" si="5"/>
        <v>1117.0405756332543</v>
      </c>
      <c r="Y419" s="112">
        <f t="shared" si="5"/>
        <v>1126.2759272608048</v>
      </c>
      <c r="Z419" s="112">
        <f t="shared" si="5"/>
        <v>1136.8224944121923</v>
      </c>
      <c r="AA419" s="112">
        <f t="shared" si="5"/>
        <v>1148.3648326297739</v>
      </c>
      <c r="AB419" s="112">
        <f t="shared" si="5"/>
        <v>1155.9970761042446</v>
      </c>
      <c r="AC419" s="112">
        <f t="shared" si="5"/>
        <v>1163.0275638393405</v>
      </c>
      <c r="AD419" s="112">
        <f t="shared" si="5"/>
        <v>1176.4685758800852</v>
      </c>
      <c r="AE419" s="112">
        <f t="shared" si="5"/>
        <v>1185.1609166397366</v>
      </c>
      <c r="AF419" s="112">
        <f t="shared" si="5"/>
        <v>1197.3153021881608</v>
      </c>
      <c r="AG419" s="112">
        <f t="shared" si="5"/>
        <v>1203.238113760789</v>
      </c>
      <c r="AH419" s="112">
        <f t="shared" si="5"/>
        <v>1210.2860572036475</v>
      </c>
      <c r="AI419" s="112">
        <f t="shared" si="5"/>
        <v>1217.2419086469531</v>
      </c>
      <c r="AJ419" s="112">
        <f t="shared" si="5"/>
        <v>1224.3762739649912</v>
      </c>
      <c r="AK419" s="112">
        <f t="shared" si="5"/>
        <v>1229.5633708516661</v>
      </c>
      <c r="AL419" s="112">
        <f t="shared" si="5"/>
        <v>1234.5812666528284</v>
      </c>
      <c r="AM419" s="115">
        <f t="shared" si="5"/>
        <v>1239.4434179364762</v>
      </c>
    </row>
    <row r="420" spans="1:48">
      <c r="G420" s="56" t="s">
        <v>174</v>
      </c>
      <c r="H420" s="110">
        <f>H304</f>
        <v>364.24544974635427</v>
      </c>
      <c r="I420" s="112">
        <f t="shared" ref="I420:AM420" si="6">I304</f>
        <v>426.29719073860934</v>
      </c>
      <c r="J420" s="112">
        <f t="shared" si="6"/>
        <v>593.62705469940272</v>
      </c>
      <c r="K420" s="112">
        <f t="shared" si="6"/>
        <v>705.44135437871341</v>
      </c>
      <c r="L420" s="112">
        <f t="shared" si="6"/>
        <v>842.06621695293893</v>
      </c>
      <c r="M420" s="112">
        <f t="shared" si="6"/>
        <v>974.87961234866236</v>
      </c>
      <c r="N420" s="112">
        <f t="shared" si="6"/>
        <v>1115.927633420629</v>
      </c>
      <c r="O420" s="112">
        <f t="shared" si="6"/>
        <v>1173.2008254569032</v>
      </c>
      <c r="P420" s="112">
        <f t="shared" si="6"/>
        <v>1203.3913363873883</v>
      </c>
      <c r="Q420" s="112">
        <f t="shared" si="6"/>
        <v>1227.7451349102353</v>
      </c>
      <c r="R420" s="112">
        <f t="shared" si="6"/>
        <v>1250.2009147168899</v>
      </c>
      <c r="S420" s="112">
        <f t="shared" si="6"/>
        <v>1272.4121195992223</v>
      </c>
      <c r="T420" s="112">
        <f t="shared" si="6"/>
        <v>1294.6841535186591</v>
      </c>
      <c r="U420" s="112">
        <f t="shared" si="6"/>
        <v>1330.4683050018791</v>
      </c>
      <c r="V420" s="112">
        <f t="shared" si="6"/>
        <v>1339.9487015098459</v>
      </c>
      <c r="W420" s="112">
        <f t="shared" si="6"/>
        <v>1361.3311379657644</v>
      </c>
      <c r="X420" s="112">
        <f t="shared" si="6"/>
        <v>1374.6346827976447</v>
      </c>
      <c r="Y420" s="112">
        <f t="shared" si="6"/>
        <v>1384.5496245155614</v>
      </c>
      <c r="Z420" s="112">
        <f t="shared" si="6"/>
        <v>1396.4795171724252</v>
      </c>
      <c r="AA420" s="112">
        <f t="shared" si="6"/>
        <v>1409.9630559954287</v>
      </c>
      <c r="AB420" s="112">
        <f t="shared" si="6"/>
        <v>1417.883075396393</v>
      </c>
      <c r="AC420" s="112">
        <f t="shared" si="6"/>
        <v>1425.033452277959</v>
      </c>
      <c r="AD420" s="112">
        <f t="shared" si="6"/>
        <v>1441.5783688287142</v>
      </c>
      <c r="AE420" s="112">
        <f t="shared" si="6"/>
        <v>1451.3339457099607</v>
      </c>
      <c r="AF420" s="112">
        <f t="shared" si="6"/>
        <v>1466.2025266631172</v>
      </c>
      <c r="AG420" s="112">
        <f t="shared" si="6"/>
        <v>1472.1253382357454</v>
      </c>
      <c r="AH420" s="112">
        <f t="shared" si="6"/>
        <v>1479.7664446891094</v>
      </c>
      <c r="AI420" s="112">
        <f t="shared" si="6"/>
        <v>1487.3582515234166</v>
      </c>
      <c r="AJ420" s="112">
        <f t="shared" si="6"/>
        <v>1495.2902554644072</v>
      </c>
      <c r="AK420" s="112">
        <f t="shared" si="6"/>
        <v>1500.4773523510821</v>
      </c>
      <c r="AL420" s="112">
        <f t="shared" si="6"/>
        <v>1505.4952481522444</v>
      </c>
      <c r="AM420" s="115">
        <f t="shared" si="6"/>
        <v>1510.360821396808</v>
      </c>
    </row>
    <row r="421" spans="1:48" ht="18" thickBot="1">
      <c r="G421" s="57" t="s">
        <v>175</v>
      </c>
      <c r="H421" s="111">
        <f>H400</f>
        <v>364.24544974635427</v>
      </c>
      <c r="I421" s="116">
        <f t="shared" ref="I421:AM421" si="7">I400</f>
        <v>426.29719073860934</v>
      </c>
      <c r="J421" s="116">
        <f t="shared" si="7"/>
        <v>593.62705469940272</v>
      </c>
      <c r="K421" s="116">
        <f t="shared" si="7"/>
        <v>705.44135437871341</v>
      </c>
      <c r="L421" s="116">
        <f t="shared" si="7"/>
        <v>842.06621695293893</v>
      </c>
      <c r="M421" s="116">
        <f t="shared" si="7"/>
        <v>974.87961234866236</v>
      </c>
      <c r="N421" s="116">
        <f t="shared" si="7"/>
        <v>1115.927633420629</v>
      </c>
      <c r="O421" s="116">
        <f t="shared" si="7"/>
        <v>1223.0721600944214</v>
      </c>
      <c r="P421" s="116">
        <f t="shared" si="7"/>
        <v>1277.3710443518687</v>
      </c>
      <c r="Q421" s="116">
        <f t="shared" si="7"/>
        <v>1318.0295753096857</v>
      </c>
      <c r="R421" s="116">
        <f t="shared" si="7"/>
        <v>1352.5664530439758</v>
      </c>
      <c r="S421" s="116">
        <f t="shared" si="7"/>
        <v>1383.7503769730909</v>
      </c>
      <c r="T421" s="116">
        <f t="shared" si="7"/>
        <v>1414.9606755803968</v>
      </c>
      <c r="U421" s="116">
        <f t="shared" si="7"/>
        <v>1466.8620471685836</v>
      </c>
      <c r="V421" s="116">
        <f t="shared" si="7"/>
        <v>1480.0957484427736</v>
      </c>
      <c r="W421" s="116">
        <f t="shared" si="7"/>
        <v>1509.8842508095925</v>
      </c>
      <c r="X421" s="116">
        <f t="shared" si="7"/>
        <v>1528.3803656823909</v>
      </c>
      <c r="Y421" s="116">
        <f t="shared" si="7"/>
        <v>1542.1369168119843</v>
      </c>
      <c r="Z421" s="116">
        <f t="shared" si="7"/>
        <v>1558.6544960389901</v>
      </c>
      <c r="AA421" s="116">
        <f t="shared" si="7"/>
        <v>1577.2834292809994</v>
      </c>
      <c r="AB421" s="116">
        <f t="shared" si="7"/>
        <v>1588.2020532035913</v>
      </c>
      <c r="AC421" s="116">
        <f t="shared" si="7"/>
        <v>1598.0378837102232</v>
      </c>
      <c r="AD421" s="116">
        <f t="shared" si="7"/>
        <v>1620.7453943821085</v>
      </c>
      <c r="AE421" s="116">
        <f t="shared" si="7"/>
        <v>1630.500971263355</v>
      </c>
      <c r="AF421" s="116">
        <f t="shared" si="7"/>
        <v>1645.3695522165115</v>
      </c>
      <c r="AG421" s="116">
        <f t="shared" si="7"/>
        <v>1651.2923637891397</v>
      </c>
      <c r="AH421" s="116">
        <f t="shared" si="7"/>
        <v>1661.6811899687439</v>
      </c>
      <c r="AI421" s="116">
        <f t="shared" si="7"/>
        <v>1669.272996803051</v>
      </c>
      <c r="AJ421" s="116">
        <f t="shared" si="7"/>
        <v>1677.2050007440416</v>
      </c>
      <c r="AK421" s="116">
        <f t="shared" si="7"/>
        <v>1684.2042707864421</v>
      </c>
      <c r="AL421" s="116">
        <f t="shared" si="7"/>
        <v>1689.2221665876043</v>
      </c>
      <c r="AM421" s="117">
        <f t="shared" si="7"/>
        <v>1695.7529463332012</v>
      </c>
    </row>
    <row r="423" spans="1:48" ht="18" thickBot="1"/>
    <row r="424" spans="1:48" s="97" customFormat="1" ht="18" thickBot="1">
      <c r="A424" s="96"/>
      <c r="AV424" s="121"/>
    </row>
    <row r="427" spans="1:48" ht="18" thickBot="1"/>
    <row r="428" spans="1:48" ht="20" customHeight="1">
      <c r="B428" s="142" t="s">
        <v>177</v>
      </c>
      <c r="C428" s="143"/>
      <c r="D428" s="144"/>
    </row>
    <row r="429" spans="1:48" ht="18" thickBot="1">
      <c r="B429" s="145"/>
      <c r="C429" s="146"/>
      <c r="D429" s="147"/>
    </row>
    <row r="430" spans="1:48" ht="18" thickBot="1">
      <c r="G430" s="148" t="s">
        <v>151</v>
      </c>
      <c r="H430" s="149"/>
    </row>
    <row r="431" spans="1:48" ht="18" thickBot="1">
      <c r="G431" s="50" t="s">
        <v>131</v>
      </c>
      <c r="H431" s="51">
        <v>2019</v>
      </c>
      <c r="I431" s="52">
        <v>2020</v>
      </c>
      <c r="J431" s="52">
        <v>2021</v>
      </c>
      <c r="K431" s="52">
        <v>2022</v>
      </c>
      <c r="L431" s="52">
        <v>2023</v>
      </c>
      <c r="M431" s="52">
        <v>2024</v>
      </c>
      <c r="N431" s="52">
        <v>2025</v>
      </c>
      <c r="O431" s="52">
        <v>2026</v>
      </c>
      <c r="P431" s="52">
        <v>2027</v>
      </c>
      <c r="Q431" s="52">
        <v>2028</v>
      </c>
      <c r="R431" s="52">
        <v>2029</v>
      </c>
      <c r="S431" s="52">
        <v>2030</v>
      </c>
      <c r="T431" s="52">
        <v>2031</v>
      </c>
      <c r="U431" s="52">
        <v>2032</v>
      </c>
      <c r="V431" s="52">
        <v>2033</v>
      </c>
      <c r="W431" s="52">
        <v>2034</v>
      </c>
      <c r="X431" s="52">
        <v>2035</v>
      </c>
      <c r="Y431" s="52">
        <v>2036</v>
      </c>
      <c r="Z431" s="52">
        <v>2037</v>
      </c>
      <c r="AA431" s="52">
        <v>2038</v>
      </c>
      <c r="AB431" s="52">
        <v>2039</v>
      </c>
      <c r="AC431" s="52">
        <v>2040</v>
      </c>
      <c r="AD431" s="52">
        <v>2041</v>
      </c>
      <c r="AE431" s="52">
        <v>2042</v>
      </c>
      <c r="AF431" s="52">
        <v>2043</v>
      </c>
      <c r="AG431" s="52">
        <v>2044</v>
      </c>
      <c r="AH431" s="52">
        <v>2045</v>
      </c>
      <c r="AI431" s="52">
        <v>2046</v>
      </c>
      <c r="AJ431" s="52">
        <v>2047</v>
      </c>
      <c r="AK431" s="52">
        <v>2048</v>
      </c>
      <c r="AL431" s="52">
        <v>2049</v>
      </c>
      <c r="AM431" s="53">
        <v>2050</v>
      </c>
    </row>
    <row r="432" spans="1:48" ht="18" thickBot="1">
      <c r="G432" s="49" t="s">
        <v>151</v>
      </c>
      <c r="H432" s="78">
        <v>4174</v>
      </c>
      <c r="I432" s="79">
        <v>4617</v>
      </c>
      <c r="J432" s="79">
        <v>4654</v>
      </c>
      <c r="K432" s="79">
        <v>4691</v>
      </c>
      <c r="L432" s="79">
        <v>4726</v>
      </c>
      <c r="M432" s="79">
        <v>4761</v>
      </c>
      <c r="N432" s="79">
        <v>4794</v>
      </c>
      <c r="O432" s="79">
        <v>4827</v>
      </c>
      <c r="P432" s="79">
        <v>4859</v>
      </c>
      <c r="Q432" s="79">
        <v>4890</v>
      </c>
      <c r="R432" s="79">
        <v>4921</v>
      </c>
      <c r="S432" s="79">
        <v>4950</v>
      </c>
      <c r="T432" s="79">
        <v>4979</v>
      </c>
      <c r="U432" s="79">
        <v>5008</v>
      </c>
      <c r="V432" s="79">
        <v>5035</v>
      </c>
      <c r="W432" s="79">
        <v>5062</v>
      </c>
      <c r="X432" s="79">
        <v>5088</v>
      </c>
      <c r="Y432" s="79">
        <v>5113</v>
      </c>
      <c r="Z432" s="79">
        <v>5138</v>
      </c>
      <c r="AA432" s="79">
        <v>5162</v>
      </c>
      <c r="AB432" s="79">
        <v>5186</v>
      </c>
      <c r="AC432" s="79">
        <v>5209</v>
      </c>
      <c r="AD432" s="79">
        <v>5231</v>
      </c>
      <c r="AE432" s="79">
        <v>5253</v>
      </c>
      <c r="AF432" s="79">
        <v>5274</v>
      </c>
      <c r="AG432" s="79">
        <v>5295</v>
      </c>
      <c r="AH432" s="79">
        <v>5315</v>
      </c>
      <c r="AI432" s="79">
        <v>5335</v>
      </c>
      <c r="AJ432" s="79">
        <v>5354</v>
      </c>
      <c r="AK432" s="79">
        <v>5373</v>
      </c>
      <c r="AL432" s="79">
        <v>5392</v>
      </c>
      <c r="AM432" s="80">
        <v>5410</v>
      </c>
    </row>
    <row r="433" spans="3:39" ht="18" thickBot="1"/>
    <row r="434" spans="3:39" ht="18" thickBot="1">
      <c r="C434" s="94"/>
      <c r="D434" s="94"/>
      <c r="G434" s="148" t="s">
        <v>152</v>
      </c>
      <c r="H434" s="149"/>
      <c r="L434" t="s">
        <v>153</v>
      </c>
      <c r="N434">
        <v>7.0000000000000007E-2</v>
      </c>
    </row>
    <row r="435" spans="3:39" ht="18" thickBot="1">
      <c r="G435" s="58" t="s">
        <v>131</v>
      </c>
      <c r="H435" s="51">
        <v>2019</v>
      </c>
      <c r="I435" s="52">
        <v>2020</v>
      </c>
      <c r="J435" s="52">
        <v>2021</v>
      </c>
      <c r="K435" s="52">
        <v>2022</v>
      </c>
      <c r="L435" s="52">
        <v>2023</v>
      </c>
      <c r="M435" s="52">
        <v>2024</v>
      </c>
      <c r="N435" s="52">
        <v>2025</v>
      </c>
      <c r="O435" s="52">
        <v>2026</v>
      </c>
      <c r="P435" s="52">
        <v>2027</v>
      </c>
      <c r="Q435" s="52">
        <v>2028</v>
      </c>
      <c r="R435" s="52">
        <v>2029</v>
      </c>
      <c r="S435" s="52">
        <v>2030</v>
      </c>
      <c r="T435" s="52">
        <v>2031</v>
      </c>
      <c r="U435" s="52">
        <v>2032</v>
      </c>
      <c r="V435" s="52">
        <v>2033</v>
      </c>
      <c r="W435" s="52">
        <v>2034</v>
      </c>
      <c r="X435" s="52">
        <v>2035</v>
      </c>
      <c r="Y435" s="52">
        <v>2036</v>
      </c>
      <c r="Z435" s="52">
        <v>2037</v>
      </c>
      <c r="AA435" s="52">
        <v>2038</v>
      </c>
      <c r="AB435" s="52">
        <v>2039</v>
      </c>
      <c r="AC435" s="52">
        <v>2040</v>
      </c>
      <c r="AD435" s="52">
        <v>2041</v>
      </c>
      <c r="AE435" s="52">
        <v>2042</v>
      </c>
      <c r="AF435" s="52">
        <v>2043</v>
      </c>
      <c r="AG435" s="52">
        <v>2044</v>
      </c>
      <c r="AH435" s="52">
        <v>2045</v>
      </c>
      <c r="AI435" s="52">
        <v>2046</v>
      </c>
      <c r="AJ435" s="52">
        <v>2047</v>
      </c>
      <c r="AK435" s="52">
        <v>2048</v>
      </c>
      <c r="AL435" s="52">
        <v>2049</v>
      </c>
      <c r="AM435" s="53">
        <v>2050</v>
      </c>
    </row>
    <row r="436" spans="3:39">
      <c r="G436" s="48" t="s">
        <v>3</v>
      </c>
      <c r="H436" s="65">
        <v>8.1900000000000001E-2</v>
      </c>
      <c r="I436" s="66">
        <v>8.1600000000000006E-2</v>
      </c>
      <c r="J436" s="66">
        <v>8.1299999999999997E-2</v>
      </c>
      <c r="K436" s="66">
        <v>8.1100000000000005E-2</v>
      </c>
      <c r="L436" s="66">
        <v>8.0799999999999997E-2</v>
      </c>
      <c r="M436" s="66">
        <v>8.0500000000000002E-2</v>
      </c>
      <c r="N436" s="66">
        <v>8.0199999999999994E-2</v>
      </c>
      <c r="O436" s="66">
        <v>0.08</v>
      </c>
      <c r="P436" s="66">
        <v>7.9699999999999993E-2</v>
      </c>
      <c r="Q436" s="66">
        <v>7.9399999999999998E-2</v>
      </c>
      <c r="R436" s="66">
        <v>7.9200000000000007E-2</v>
      </c>
      <c r="S436" s="66">
        <v>7.8899999999999998E-2</v>
      </c>
      <c r="T436" s="66">
        <v>7.8799999999999995E-2</v>
      </c>
      <c r="U436" s="66">
        <v>7.8799999999999995E-2</v>
      </c>
      <c r="V436" s="66">
        <v>7.8700000000000006E-2</v>
      </c>
      <c r="W436" s="66">
        <v>7.8700000000000006E-2</v>
      </c>
      <c r="X436" s="66">
        <v>7.8600000000000003E-2</v>
      </c>
      <c r="Y436" s="66">
        <v>7.8600000000000003E-2</v>
      </c>
      <c r="Z436" s="66">
        <v>7.85E-2</v>
      </c>
      <c r="AA436" s="66">
        <v>7.85E-2</v>
      </c>
      <c r="AB436" s="66">
        <v>7.8399999999999997E-2</v>
      </c>
      <c r="AC436" s="66">
        <v>7.8399999999999997E-2</v>
      </c>
      <c r="AD436" s="66">
        <v>7.8299999999999995E-2</v>
      </c>
      <c r="AE436" s="66">
        <v>7.8299999999999995E-2</v>
      </c>
      <c r="AF436" s="66">
        <v>7.8200000000000006E-2</v>
      </c>
      <c r="AG436" s="66">
        <v>7.8100000000000003E-2</v>
      </c>
      <c r="AH436" s="66">
        <v>7.8100000000000003E-2</v>
      </c>
      <c r="AI436" s="66">
        <v>7.8E-2</v>
      </c>
      <c r="AJ436" s="66">
        <v>7.8E-2</v>
      </c>
      <c r="AK436" s="66">
        <v>7.7899999999999997E-2</v>
      </c>
      <c r="AL436" s="66">
        <v>7.7899999999999997E-2</v>
      </c>
      <c r="AM436" s="67">
        <v>7.7799999999999994E-2</v>
      </c>
    </row>
    <row r="437" spans="3:39">
      <c r="G437" s="48" t="s">
        <v>143</v>
      </c>
      <c r="H437" s="68">
        <v>7.8600000000000003E-2</v>
      </c>
      <c r="I437" s="69">
        <v>7.7899999999999997E-2</v>
      </c>
      <c r="J437" s="69">
        <v>7.7100000000000002E-2</v>
      </c>
      <c r="K437" s="69">
        <v>7.6399999999999996E-2</v>
      </c>
      <c r="L437" s="69">
        <v>7.5700000000000003E-2</v>
      </c>
      <c r="M437" s="69">
        <v>7.4999999999999997E-2</v>
      </c>
      <c r="N437" s="69">
        <v>7.4200000000000002E-2</v>
      </c>
      <c r="O437" s="69">
        <v>7.3499999999999996E-2</v>
      </c>
      <c r="P437" s="69">
        <v>7.2800000000000004E-2</v>
      </c>
      <c r="Q437" s="69">
        <v>7.2099999999999997E-2</v>
      </c>
      <c r="R437" s="69">
        <v>7.1300000000000002E-2</v>
      </c>
      <c r="S437" s="69">
        <v>7.0599999999999996E-2</v>
      </c>
      <c r="T437" s="69">
        <v>7.0699999999999999E-2</v>
      </c>
      <c r="U437" s="69">
        <v>7.0900000000000005E-2</v>
      </c>
      <c r="V437" s="69">
        <v>7.0999999999999994E-2</v>
      </c>
      <c r="W437" s="69">
        <v>7.1099999999999997E-2</v>
      </c>
      <c r="X437" s="69">
        <v>7.1199999999999999E-2</v>
      </c>
      <c r="Y437" s="69">
        <v>7.1400000000000005E-2</v>
      </c>
      <c r="Z437" s="69">
        <v>7.1499999999999994E-2</v>
      </c>
      <c r="AA437" s="69">
        <v>7.1599999999999997E-2</v>
      </c>
      <c r="AB437" s="69">
        <v>7.17E-2</v>
      </c>
      <c r="AC437" s="69">
        <v>7.1900000000000006E-2</v>
      </c>
      <c r="AD437" s="69">
        <v>7.1999999999999995E-2</v>
      </c>
      <c r="AE437" s="69">
        <v>7.2099999999999997E-2</v>
      </c>
      <c r="AF437" s="69">
        <v>7.22E-2</v>
      </c>
      <c r="AG437" s="69">
        <v>7.2400000000000006E-2</v>
      </c>
      <c r="AH437" s="69">
        <v>7.2499999999999995E-2</v>
      </c>
      <c r="AI437" s="69">
        <v>7.2599999999999998E-2</v>
      </c>
      <c r="AJ437" s="69">
        <v>7.2800000000000004E-2</v>
      </c>
      <c r="AK437" s="69">
        <v>7.2900000000000006E-2</v>
      </c>
      <c r="AL437" s="69">
        <v>7.2999999999999995E-2</v>
      </c>
      <c r="AM437" s="70">
        <v>7.3099999999999998E-2</v>
      </c>
    </row>
    <row r="438" spans="3:39">
      <c r="G438" s="48" t="s">
        <v>156</v>
      </c>
      <c r="H438" s="68">
        <v>8.5400000000000004E-2</v>
      </c>
      <c r="I438" s="69">
        <v>8.6300000000000002E-2</v>
      </c>
      <c r="J438" s="69">
        <v>8.72E-2</v>
      </c>
      <c r="K438" s="69">
        <v>8.8200000000000001E-2</v>
      </c>
      <c r="L438" s="69">
        <v>8.9099999999999999E-2</v>
      </c>
      <c r="M438" s="69">
        <v>0.09</v>
      </c>
      <c r="N438" s="69">
        <v>9.0999999999999998E-2</v>
      </c>
      <c r="O438" s="69">
        <v>9.1899999999999996E-2</v>
      </c>
      <c r="P438" s="69">
        <v>9.2799999999999994E-2</v>
      </c>
      <c r="Q438" s="69">
        <v>9.3799999999999994E-2</v>
      </c>
      <c r="R438" s="69">
        <v>9.4700000000000006E-2</v>
      </c>
      <c r="S438" s="69">
        <v>9.5600000000000004E-2</v>
      </c>
      <c r="T438" s="69">
        <v>9.4799999999999995E-2</v>
      </c>
      <c r="U438" s="69">
        <v>9.4E-2</v>
      </c>
      <c r="V438" s="69">
        <v>9.3200000000000005E-2</v>
      </c>
      <c r="W438" s="69">
        <v>9.2299999999999993E-2</v>
      </c>
      <c r="X438" s="69">
        <v>9.1499999999999998E-2</v>
      </c>
      <c r="Y438" s="69">
        <v>9.0700000000000003E-2</v>
      </c>
      <c r="Z438" s="69">
        <v>8.9800000000000005E-2</v>
      </c>
      <c r="AA438" s="69">
        <v>8.8999999999999996E-2</v>
      </c>
      <c r="AB438" s="69">
        <v>8.8200000000000001E-2</v>
      </c>
      <c r="AC438" s="69">
        <v>8.7400000000000005E-2</v>
      </c>
      <c r="AD438" s="69">
        <v>8.6499999999999994E-2</v>
      </c>
      <c r="AE438" s="69">
        <v>8.5699999999999998E-2</v>
      </c>
      <c r="AF438" s="69">
        <v>8.4900000000000003E-2</v>
      </c>
      <c r="AG438" s="69">
        <v>8.4000000000000005E-2</v>
      </c>
      <c r="AH438" s="69">
        <v>8.3199999999999996E-2</v>
      </c>
      <c r="AI438" s="69">
        <v>8.2400000000000001E-2</v>
      </c>
      <c r="AJ438" s="69">
        <v>8.1600000000000006E-2</v>
      </c>
      <c r="AK438" s="69">
        <v>8.0699999999999994E-2</v>
      </c>
      <c r="AL438" s="69">
        <v>7.9899999999999999E-2</v>
      </c>
      <c r="AM438" s="70">
        <v>7.9100000000000004E-2</v>
      </c>
    </row>
    <row r="439" spans="3:39">
      <c r="G439" s="48" t="s">
        <v>157</v>
      </c>
      <c r="H439" s="68">
        <v>3.8399999999999997E-2</v>
      </c>
      <c r="I439" s="69">
        <v>3.9100000000000003E-2</v>
      </c>
      <c r="J439" s="69">
        <v>3.9899999999999998E-2</v>
      </c>
      <c r="K439" s="69">
        <v>4.0599999999999997E-2</v>
      </c>
      <c r="L439" s="69">
        <v>4.1300000000000003E-2</v>
      </c>
      <c r="M439" s="69">
        <v>4.2099999999999999E-2</v>
      </c>
      <c r="N439" s="69">
        <v>4.2799999999999998E-2</v>
      </c>
      <c r="O439" s="69">
        <v>4.36E-2</v>
      </c>
      <c r="P439" s="69">
        <v>4.4299999999999999E-2</v>
      </c>
      <c r="Q439" s="69">
        <v>4.5100000000000001E-2</v>
      </c>
      <c r="R439" s="69">
        <v>4.58E-2</v>
      </c>
      <c r="S439" s="69">
        <v>4.6600000000000003E-2</v>
      </c>
      <c r="T439" s="69">
        <v>4.6100000000000002E-2</v>
      </c>
      <c r="U439" s="69">
        <v>4.5600000000000002E-2</v>
      </c>
      <c r="V439" s="69">
        <v>4.5100000000000001E-2</v>
      </c>
      <c r="W439" s="69">
        <v>4.4600000000000001E-2</v>
      </c>
      <c r="X439" s="69">
        <v>4.41E-2</v>
      </c>
      <c r="Y439" s="69">
        <v>4.36E-2</v>
      </c>
      <c r="Z439" s="69">
        <v>4.3099999999999999E-2</v>
      </c>
      <c r="AA439" s="69">
        <v>4.2599999999999999E-2</v>
      </c>
      <c r="AB439" s="69">
        <v>4.2099999999999999E-2</v>
      </c>
      <c r="AC439" s="69">
        <v>4.1599999999999998E-2</v>
      </c>
      <c r="AD439" s="69">
        <v>4.1099999999999998E-2</v>
      </c>
      <c r="AE439" s="69">
        <v>4.0500000000000001E-2</v>
      </c>
      <c r="AF439" s="69">
        <v>0.04</v>
      </c>
      <c r="AG439" s="69">
        <v>3.95E-2</v>
      </c>
      <c r="AH439" s="69">
        <v>3.9E-2</v>
      </c>
      <c r="AI439" s="69">
        <v>3.85E-2</v>
      </c>
      <c r="AJ439" s="69">
        <v>3.7999999999999999E-2</v>
      </c>
      <c r="AK439" s="69">
        <v>3.7499999999999999E-2</v>
      </c>
      <c r="AL439" s="69">
        <v>3.6999999999999998E-2</v>
      </c>
      <c r="AM439" s="70">
        <v>3.6499999999999998E-2</v>
      </c>
    </row>
    <row r="440" spans="3:39">
      <c r="G440" s="48" t="s">
        <v>158</v>
      </c>
      <c r="H440" s="68">
        <v>4.7399999999999998E-2</v>
      </c>
      <c r="I440" s="69">
        <v>4.82E-2</v>
      </c>
      <c r="J440" s="69">
        <v>4.9000000000000002E-2</v>
      </c>
      <c r="K440" s="69">
        <v>4.9799999999999997E-2</v>
      </c>
      <c r="L440" s="69">
        <v>5.0700000000000002E-2</v>
      </c>
      <c r="M440" s="69">
        <v>5.1499999999999997E-2</v>
      </c>
      <c r="N440" s="69">
        <v>5.2299999999999999E-2</v>
      </c>
      <c r="O440" s="69">
        <v>5.3100000000000001E-2</v>
      </c>
      <c r="P440" s="69">
        <v>5.3900000000000003E-2</v>
      </c>
      <c r="Q440" s="69">
        <v>5.4699999999999999E-2</v>
      </c>
      <c r="R440" s="69">
        <v>5.5599999999999997E-2</v>
      </c>
      <c r="S440" s="69">
        <v>5.6399999999999999E-2</v>
      </c>
      <c r="T440" s="69">
        <v>5.5599999999999997E-2</v>
      </c>
      <c r="U440" s="69">
        <v>5.4699999999999999E-2</v>
      </c>
      <c r="V440" s="69">
        <v>5.3900000000000003E-2</v>
      </c>
      <c r="W440" s="69">
        <v>5.3100000000000001E-2</v>
      </c>
      <c r="X440" s="69">
        <v>5.2299999999999999E-2</v>
      </c>
      <c r="Y440" s="69">
        <v>5.1499999999999997E-2</v>
      </c>
      <c r="Z440" s="69">
        <v>5.0700000000000002E-2</v>
      </c>
      <c r="AA440" s="69">
        <v>4.99E-2</v>
      </c>
      <c r="AB440" s="69">
        <v>4.9099999999999998E-2</v>
      </c>
      <c r="AC440" s="69">
        <v>4.8300000000000003E-2</v>
      </c>
      <c r="AD440" s="69">
        <v>4.7399999999999998E-2</v>
      </c>
      <c r="AE440" s="69">
        <v>4.6600000000000003E-2</v>
      </c>
      <c r="AF440" s="69">
        <v>4.58E-2</v>
      </c>
      <c r="AG440" s="69">
        <v>4.4999999999999998E-2</v>
      </c>
      <c r="AH440" s="69">
        <v>4.4200000000000003E-2</v>
      </c>
      <c r="AI440" s="69">
        <v>4.3400000000000001E-2</v>
      </c>
      <c r="AJ440" s="69">
        <v>4.2599999999999999E-2</v>
      </c>
      <c r="AK440" s="69">
        <v>4.1799999999999997E-2</v>
      </c>
      <c r="AL440" s="69">
        <v>4.0899999999999999E-2</v>
      </c>
      <c r="AM440" s="70">
        <v>4.0099999999999997E-2</v>
      </c>
    </row>
    <row r="441" spans="3:39">
      <c r="G441" s="48" t="s">
        <v>159</v>
      </c>
      <c r="H441" s="68">
        <v>3.95E-2</v>
      </c>
      <c r="I441" s="69">
        <v>3.56E-2</v>
      </c>
      <c r="J441" s="69">
        <v>3.1699999999999999E-2</v>
      </c>
      <c r="K441" s="69">
        <v>2.7799999999999998E-2</v>
      </c>
      <c r="L441" s="69">
        <v>2.4E-2</v>
      </c>
      <c r="M441" s="69">
        <v>2.01E-2</v>
      </c>
      <c r="N441" s="69">
        <v>1.6199999999999999E-2</v>
      </c>
      <c r="O441" s="69">
        <v>1.23E-2</v>
      </c>
      <c r="P441" s="69">
        <v>8.3999999999999995E-3</v>
      </c>
      <c r="Q441" s="69">
        <v>4.4999999999999997E-3</v>
      </c>
      <c r="R441" s="69">
        <v>5.9999999999999995E-4</v>
      </c>
      <c r="S441" s="69">
        <v>3.6799999999999999E-2</v>
      </c>
      <c r="T441" s="69">
        <v>3.6400000000000002E-2</v>
      </c>
      <c r="U441" s="69">
        <v>3.61E-2</v>
      </c>
      <c r="V441" s="69">
        <v>3.5700000000000003E-2</v>
      </c>
      <c r="W441" s="69">
        <v>3.5400000000000001E-2</v>
      </c>
      <c r="X441" s="69">
        <v>3.5099999999999999E-2</v>
      </c>
      <c r="Y441" s="69">
        <v>3.4700000000000002E-2</v>
      </c>
      <c r="Z441" s="69">
        <v>3.44E-2</v>
      </c>
      <c r="AA441" s="69">
        <v>3.4099999999999998E-2</v>
      </c>
      <c r="AB441" s="69">
        <v>3.3700000000000001E-2</v>
      </c>
      <c r="AC441" s="69">
        <v>3.3399999999999999E-2</v>
      </c>
      <c r="AD441" s="69">
        <v>3.3000000000000002E-2</v>
      </c>
      <c r="AE441" s="69">
        <v>3.27E-2</v>
      </c>
      <c r="AF441" s="69">
        <v>3.2399999999999998E-2</v>
      </c>
      <c r="AG441" s="69">
        <v>3.2000000000000001E-2</v>
      </c>
      <c r="AH441" s="69">
        <v>3.1699999999999999E-2</v>
      </c>
      <c r="AI441" s="69">
        <v>3.1300000000000001E-2</v>
      </c>
      <c r="AJ441" s="69">
        <v>3.1E-2</v>
      </c>
      <c r="AK441" s="69">
        <v>3.0700000000000002E-2</v>
      </c>
      <c r="AL441" s="69">
        <v>3.0300000000000001E-2</v>
      </c>
      <c r="AM441" s="70">
        <v>0.03</v>
      </c>
    </row>
    <row r="442" spans="3:39">
      <c r="G442" s="48" t="s">
        <v>160</v>
      </c>
      <c r="H442" s="68">
        <v>0.15090000000000001</v>
      </c>
      <c r="I442" s="69">
        <v>0.1474</v>
      </c>
      <c r="J442" s="69">
        <v>0.1439</v>
      </c>
      <c r="K442" s="69">
        <v>0.1404</v>
      </c>
      <c r="L442" s="69">
        <v>0.13689999999999999</v>
      </c>
      <c r="M442" s="69">
        <v>0.13339999999999999</v>
      </c>
      <c r="N442" s="69">
        <v>0.12989999999999999</v>
      </c>
      <c r="O442" s="69">
        <v>0.12640000000000001</v>
      </c>
      <c r="P442" s="69">
        <v>0.1229</v>
      </c>
      <c r="Q442" s="69">
        <v>0.11940000000000001</v>
      </c>
      <c r="R442" s="69">
        <v>0.1159</v>
      </c>
      <c r="S442" s="69">
        <v>0.1124</v>
      </c>
      <c r="T442" s="69">
        <v>0.1114</v>
      </c>
      <c r="U442" s="69">
        <v>0.1104</v>
      </c>
      <c r="V442" s="69">
        <v>0.10929999999999999</v>
      </c>
      <c r="W442" s="69">
        <v>0.10829999999999999</v>
      </c>
      <c r="X442" s="69">
        <v>0.10730000000000001</v>
      </c>
      <c r="Y442" s="69">
        <v>0.10630000000000001</v>
      </c>
      <c r="Z442" s="69">
        <v>0.1052</v>
      </c>
      <c r="AA442" s="69">
        <v>0.1042</v>
      </c>
      <c r="AB442" s="69">
        <v>0.1032</v>
      </c>
      <c r="AC442" s="69">
        <v>0.1022</v>
      </c>
      <c r="AD442" s="69">
        <v>0.1011</v>
      </c>
      <c r="AE442" s="69">
        <v>0.10009999999999999</v>
      </c>
      <c r="AF442" s="69">
        <v>9.9099999999999994E-2</v>
      </c>
      <c r="AG442" s="69">
        <v>9.8000000000000004E-2</v>
      </c>
      <c r="AH442" s="69">
        <v>9.7000000000000003E-2</v>
      </c>
      <c r="AI442" s="69">
        <v>9.6000000000000002E-2</v>
      </c>
      <c r="AJ442" s="69">
        <v>9.5000000000000001E-2</v>
      </c>
      <c r="AK442" s="69">
        <v>9.3899999999999997E-2</v>
      </c>
      <c r="AL442" s="69">
        <v>9.2899999999999996E-2</v>
      </c>
      <c r="AM442" s="70">
        <v>9.1899999999999996E-2</v>
      </c>
    </row>
    <row r="443" spans="3:39">
      <c r="G443" s="48" t="s">
        <v>161</v>
      </c>
      <c r="H443" s="68">
        <v>6.0299999999999999E-2</v>
      </c>
      <c r="I443" s="69">
        <v>5.9700000000000003E-2</v>
      </c>
      <c r="J443" s="69">
        <v>5.91E-2</v>
      </c>
      <c r="K443" s="69">
        <v>5.8599999999999999E-2</v>
      </c>
      <c r="L443" s="69">
        <v>5.8000000000000003E-2</v>
      </c>
      <c r="M443" s="69">
        <v>5.7500000000000002E-2</v>
      </c>
      <c r="N443" s="69">
        <v>5.6899999999999999E-2</v>
      </c>
      <c r="O443" s="69">
        <v>5.6399999999999999E-2</v>
      </c>
      <c r="P443" s="69">
        <v>5.5899999999999998E-2</v>
      </c>
      <c r="Q443" s="69">
        <v>5.5399999999999998E-2</v>
      </c>
      <c r="R443" s="69">
        <v>5.4899999999999997E-2</v>
      </c>
      <c r="S443" s="69">
        <v>5.45E-2</v>
      </c>
      <c r="T443" s="69">
        <v>5.4199999999999998E-2</v>
      </c>
      <c r="U443" s="69">
        <v>5.3999999999999999E-2</v>
      </c>
      <c r="V443" s="69">
        <v>5.3800000000000001E-2</v>
      </c>
      <c r="W443" s="69">
        <v>5.3600000000000002E-2</v>
      </c>
      <c r="X443" s="69">
        <v>5.33E-2</v>
      </c>
      <c r="Y443" s="69">
        <v>5.3100000000000001E-2</v>
      </c>
      <c r="Z443" s="69">
        <v>5.2900000000000003E-2</v>
      </c>
      <c r="AA443" s="69">
        <v>5.2699999999999997E-2</v>
      </c>
      <c r="AB443" s="69">
        <v>5.2499999999999998E-2</v>
      </c>
      <c r="AC443" s="69">
        <v>5.2299999999999999E-2</v>
      </c>
      <c r="AD443" s="69">
        <v>5.21E-2</v>
      </c>
      <c r="AE443" s="69">
        <v>5.1900000000000002E-2</v>
      </c>
      <c r="AF443" s="69">
        <v>5.1700000000000003E-2</v>
      </c>
      <c r="AG443" s="69">
        <v>5.1499999999999997E-2</v>
      </c>
      <c r="AH443" s="69">
        <v>5.1299999999999998E-2</v>
      </c>
      <c r="AI443" s="69">
        <v>5.11E-2</v>
      </c>
      <c r="AJ443" s="69">
        <v>5.0900000000000001E-2</v>
      </c>
      <c r="AK443" s="69">
        <v>5.0700000000000002E-2</v>
      </c>
      <c r="AL443" s="69">
        <v>5.0500000000000003E-2</v>
      </c>
      <c r="AM443" s="70">
        <v>5.0299999999999997E-2</v>
      </c>
    </row>
    <row r="444" spans="3:39">
      <c r="G444" s="48" t="s">
        <v>162</v>
      </c>
      <c r="H444" s="68">
        <v>0.17269999999999999</v>
      </c>
      <c r="I444" s="69">
        <v>0.16789999999999999</v>
      </c>
      <c r="J444" s="69">
        <v>0.16320000000000001</v>
      </c>
      <c r="K444" s="69">
        <v>0.1585</v>
      </c>
      <c r="L444" s="69">
        <v>0.15379999999999999</v>
      </c>
      <c r="M444" s="69">
        <v>0.1492</v>
      </c>
      <c r="N444" s="69">
        <v>0.14460000000000001</v>
      </c>
      <c r="O444" s="69">
        <v>0.14000000000000001</v>
      </c>
      <c r="P444" s="69">
        <v>0.13539999999999999</v>
      </c>
      <c r="Q444" s="69">
        <v>0.13089999999999999</v>
      </c>
      <c r="R444" s="69">
        <v>0.12640000000000001</v>
      </c>
      <c r="S444" s="69">
        <v>0.12189999999999999</v>
      </c>
      <c r="T444" s="69">
        <v>0.12089999999999999</v>
      </c>
      <c r="U444" s="69">
        <v>0.11990000000000001</v>
      </c>
      <c r="V444" s="69">
        <v>0.11890000000000001</v>
      </c>
      <c r="W444" s="69">
        <v>0.1179</v>
      </c>
      <c r="X444" s="69">
        <v>0.1169</v>
      </c>
      <c r="Y444" s="69">
        <v>0.1158</v>
      </c>
      <c r="Z444" s="69">
        <v>0.1148</v>
      </c>
      <c r="AA444" s="69">
        <v>0.1138</v>
      </c>
      <c r="AB444" s="69">
        <v>0.1128</v>
      </c>
      <c r="AC444" s="69">
        <v>0.1118</v>
      </c>
      <c r="AD444" s="69">
        <v>0.1108</v>
      </c>
      <c r="AE444" s="69">
        <v>0.1099</v>
      </c>
      <c r="AF444" s="69">
        <v>0.1089</v>
      </c>
      <c r="AG444" s="69">
        <v>0.1079</v>
      </c>
      <c r="AH444" s="69">
        <v>0.1069</v>
      </c>
      <c r="AI444" s="69">
        <v>0.10589999999999999</v>
      </c>
      <c r="AJ444" s="69">
        <v>0.105</v>
      </c>
      <c r="AK444" s="69">
        <v>0.104</v>
      </c>
      <c r="AL444" s="69">
        <v>0.10299999999999999</v>
      </c>
      <c r="AM444" s="70">
        <v>0.1021</v>
      </c>
    </row>
    <row r="445" spans="3:39">
      <c r="G445" s="48" t="s">
        <v>8</v>
      </c>
      <c r="H445" s="68">
        <v>5.67E-2</v>
      </c>
      <c r="I445" s="69">
        <v>5.6500000000000002E-2</v>
      </c>
      <c r="J445" s="69">
        <v>5.6300000000000003E-2</v>
      </c>
      <c r="K445" s="69">
        <v>5.6099999999999997E-2</v>
      </c>
      <c r="L445" s="69">
        <v>5.5899999999999998E-2</v>
      </c>
      <c r="M445" s="69">
        <v>5.5599999999999997E-2</v>
      </c>
      <c r="N445" s="69">
        <v>5.5399999999999998E-2</v>
      </c>
      <c r="O445" s="69">
        <v>5.5199999999999999E-2</v>
      </c>
      <c r="P445" s="69">
        <v>5.5E-2</v>
      </c>
      <c r="Q445" s="69">
        <v>5.4800000000000001E-2</v>
      </c>
      <c r="R445" s="69">
        <v>5.45E-2</v>
      </c>
      <c r="S445" s="69">
        <v>5.4300000000000001E-2</v>
      </c>
      <c r="T445" s="69">
        <v>5.3999999999999999E-2</v>
      </c>
      <c r="U445" s="69">
        <v>5.3699999999999998E-2</v>
      </c>
      <c r="V445" s="69">
        <v>5.3400000000000003E-2</v>
      </c>
      <c r="W445" s="69">
        <v>5.3100000000000001E-2</v>
      </c>
      <c r="X445" s="69">
        <v>5.28E-2</v>
      </c>
      <c r="Y445" s="69">
        <v>5.2499999999999998E-2</v>
      </c>
      <c r="Z445" s="69">
        <v>5.2200000000000003E-2</v>
      </c>
      <c r="AA445" s="69">
        <v>5.1900000000000002E-2</v>
      </c>
      <c r="AB445" s="69">
        <v>5.16E-2</v>
      </c>
      <c r="AC445" s="69">
        <v>5.1299999999999998E-2</v>
      </c>
      <c r="AD445" s="69">
        <v>5.0999999999999997E-2</v>
      </c>
      <c r="AE445" s="69">
        <v>5.0700000000000002E-2</v>
      </c>
      <c r="AF445" s="69">
        <v>5.04E-2</v>
      </c>
      <c r="AG445" s="69">
        <v>5.0099999999999999E-2</v>
      </c>
      <c r="AH445" s="69">
        <v>4.99E-2</v>
      </c>
      <c r="AI445" s="69">
        <v>4.9599999999999998E-2</v>
      </c>
      <c r="AJ445" s="69">
        <v>4.9299999999999997E-2</v>
      </c>
      <c r="AK445" s="69">
        <v>4.9000000000000002E-2</v>
      </c>
      <c r="AL445" s="69">
        <v>4.87E-2</v>
      </c>
      <c r="AM445" s="70">
        <v>4.8399999999999999E-2</v>
      </c>
    </row>
    <row r="446" spans="3:39">
      <c r="G446" s="48" t="s">
        <v>21</v>
      </c>
      <c r="H446" s="68">
        <v>0.44190000000000002</v>
      </c>
      <c r="I446" s="69">
        <v>0.4415</v>
      </c>
      <c r="J446" s="69">
        <v>0.44119999999999998</v>
      </c>
      <c r="K446" s="69">
        <v>0.44080000000000003</v>
      </c>
      <c r="L446" s="69">
        <v>0.4405</v>
      </c>
      <c r="M446" s="69">
        <v>0.44019999999999998</v>
      </c>
      <c r="N446" s="69">
        <v>0.43980000000000002</v>
      </c>
      <c r="O446" s="69">
        <v>0.4395</v>
      </c>
      <c r="P446" s="69">
        <v>0.43909999999999999</v>
      </c>
      <c r="Q446" s="69">
        <v>0.43880000000000002</v>
      </c>
      <c r="R446" s="69">
        <v>0.43840000000000001</v>
      </c>
      <c r="S446" s="69">
        <v>0.43809999999999999</v>
      </c>
      <c r="T446" s="69">
        <v>0.43780000000000002</v>
      </c>
      <c r="U446" s="69">
        <v>0.43759999999999999</v>
      </c>
      <c r="V446" s="69">
        <v>0.43730000000000002</v>
      </c>
      <c r="W446" s="69">
        <v>0.437</v>
      </c>
      <c r="X446" s="69">
        <v>0.43669999999999998</v>
      </c>
      <c r="Y446" s="69">
        <v>0.4365</v>
      </c>
      <c r="Z446" s="69">
        <v>0.43619999999999998</v>
      </c>
      <c r="AA446" s="69">
        <v>0.43590000000000001</v>
      </c>
      <c r="AB446" s="69">
        <v>0.43569999999999998</v>
      </c>
      <c r="AC446" s="69">
        <v>0.43540000000000001</v>
      </c>
      <c r="AD446" s="69">
        <v>0.43509999999999999</v>
      </c>
      <c r="AE446" s="69">
        <v>0.43480000000000002</v>
      </c>
      <c r="AF446" s="69">
        <v>0.43459999999999999</v>
      </c>
      <c r="AG446" s="69">
        <v>0.43430000000000002</v>
      </c>
      <c r="AH446" s="69">
        <v>0.434</v>
      </c>
      <c r="AI446" s="69">
        <v>0.43380000000000002</v>
      </c>
      <c r="AJ446" s="69">
        <v>0.4335</v>
      </c>
      <c r="AK446" s="69">
        <v>0.43319999999999997</v>
      </c>
      <c r="AL446" s="69">
        <v>0.433</v>
      </c>
      <c r="AM446" s="70">
        <v>0.43269999999999997</v>
      </c>
    </row>
    <row r="447" spans="3:39">
      <c r="G447" s="48" t="s">
        <v>30</v>
      </c>
      <c r="H447" s="68">
        <v>9.5600000000000004E-2</v>
      </c>
      <c r="I447" s="69">
        <v>9.5299999999999996E-2</v>
      </c>
      <c r="J447" s="69">
        <v>9.5000000000000001E-2</v>
      </c>
      <c r="K447" s="69">
        <v>9.4700000000000006E-2</v>
      </c>
      <c r="L447" s="69">
        <v>9.4299999999999995E-2</v>
      </c>
      <c r="M447" s="69">
        <v>9.4E-2</v>
      </c>
      <c r="N447" s="69">
        <v>9.3700000000000006E-2</v>
      </c>
      <c r="O447" s="69">
        <v>9.3399999999999997E-2</v>
      </c>
      <c r="P447" s="69">
        <v>9.2999999999999999E-2</v>
      </c>
      <c r="Q447" s="69">
        <v>9.2700000000000005E-2</v>
      </c>
      <c r="R447" s="69">
        <v>9.2399999999999996E-2</v>
      </c>
      <c r="S447" s="69">
        <v>9.2100000000000001E-2</v>
      </c>
      <c r="T447" s="69">
        <v>9.1800000000000007E-2</v>
      </c>
      <c r="U447" s="69">
        <v>9.1600000000000001E-2</v>
      </c>
      <c r="V447" s="69">
        <v>9.1399999999999995E-2</v>
      </c>
      <c r="W447" s="69">
        <v>9.11E-2</v>
      </c>
      <c r="X447" s="69">
        <v>9.0899999999999995E-2</v>
      </c>
      <c r="Y447" s="69">
        <v>9.0700000000000003E-2</v>
      </c>
      <c r="Z447" s="69">
        <v>9.0399999999999994E-2</v>
      </c>
      <c r="AA447" s="69">
        <v>9.0200000000000002E-2</v>
      </c>
      <c r="AB447" s="69">
        <v>0.09</v>
      </c>
      <c r="AC447" s="69">
        <v>8.9700000000000002E-2</v>
      </c>
      <c r="AD447" s="69">
        <v>8.9499999999999996E-2</v>
      </c>
      <c r="AE447" s="69">
        <v>8.9200000000000002E-2</v>
      </c>
      <c r="AF447" s="69">
        <v>8.8999999999999996E-2</v>
      </c>
      <c r="AG447" s="69">
        <v>8.8800000000000004E-2</v>
      </c>
      <c r="AH447" s="69">
        <v>8.8499999999999995E-2</v>
      </c>
      <c r="AI447" s="69">
        <v>8.8300000000000003E-2</v>
      </c>
      <c r="AJ447" s="69">
        <v>8.8099999999999998E-2</v>
      </c>
      <c r="AK447" s="69">
        <v>8.7800000000000003E-2</v>
      </c>
      <c r="AL447" s="69">
        <v>8.7599999999999997E-2</v>
      </c>
      <c r="AM447" s="70">
        <v>8.7400000000000005E-2</v>
      </c>
    </row>
    <row r="448" spans="3:39" ht="18" thickBot="1">
      <c r="G448" s="49" t="s">
        <v>163</v>
      </c>
      <c r="H448" s="71">
        <v>6.4899999999999999E-2</v>
      </c>
      <c r="I448" s="72">
        <v>6.4699999999999994E-2</v>
      </c>
      <c r="J448" s="72">
        <v>6.4600000000000005E-2</v>
      </c>
      <c r="K448" s="72">
        <v>6.4399999999999999E-2</v>
      </c>
      <c r="L448" s="72">
        <v>6.4199999999999993E-2</v>
      </c>
      <c r="M448" s="72">
        <v>6.4100000000000004E-2</v>
      </c>
      <c r="N448" s="72">
        <v>6.3899999999999998E-2</v>
      </c>
      <c r="O448" s="72">
        <v>6.3700000000000007E-2</v>
      </c>
      <c r="P448" s="72">
        <v>6.3600000000000004E-2</v>
      </c>
      <c r="Q448" s="72">
        <v>6.3399999999999998E-2</v>
      </c>
      <c r="R448" s="72">
        <v>6.3200000000000006E-2</v>
      </c>
      <c r="S448" s="72">
        <v>6.3100000000000003E-2</v>
      </c>
      <c r="T448" s="72">
        <v>6.3E-2</v>
      </c>
      <c r="U448" s="72">
        <v>6.2799999999999995E-2</v>
      </c>
      <c r="V448" s="72">
        <v>6.2700000000000006E-2</v>
      </c>
      <c r="W448" s="72">
        <v>6.2600000000000003E-2</v>
      </c>
      <c r="X448" s="72">
        <v>6.25E-2</v>
      </c>
      <c r="Y448" s="72">
        <v>6.2399999999999997E-2</v>
      </c>
      <c r="Z448" s="72">
        <v>6.2300000000000001E-2</v>
      </c>
      <c r="AA448" s="72">
        <v>6.2100000000000002E-2</v>
      </c>
      <c r="AB448" s="72">
        <v>6.2E-2</v>
      </c>
      <c r="AC448" s="72">
        <v>6.1899999999999997E-2</v>
      </c>
      <c r="AD448" s="72">
        <v>6.1800000000000001E-2</v>
      </c>
      <c r="AE448" s="72">
        <v>6.1699999999999998E-2</v>
      </c>
      <c r="AF448" s="72">
        <v>6.1600000000000002E-2</v>
      </c>
      <c r="AG448" s="72">
        <v>6.1400000000000003E-2</v>
      </c>
      <c r="AH448" s="72">
        <v>6.13E-2</v>
      </c>
      <c r="AI448" s="72">
        <v>6.1199999999999997E-2</v>
      </c>
      <c r="AJ448" s="72">
        <v>6.1100000000000002E-2</v>
      </c>
      <c r="AK448" s="72">
        <v>6.0999999999999999E-2</v>
      </c>
      <c r="AL448" s="72">
        <v>6.08E-2</v>
      </c>
      <c r="AM448" s="73">
        <v>6.0699999999999997E-2</v>
      </c>
    </row>
    <row r="449" spans="7:39" ht="18" thickBot="1"/>
    <row r="450" spans="7:39" ht="18" thickBot="1">
      <c r="G450" s="148" t="s">
        <v>178</v>
      </c>
      <c r="H450" s="149"/>
    </row>
    <row r="451" spans="7:39" ht="18" thickBot="1">
      <c r="G451" s="50" t="s">
        <v>131</v>
      </c>
      <c r="H451" s="51">
        <v>2019</v>
      </c>
      <c r="I451" s="52">
        <v>2020</v>
      </c>
      <c r="J451" s="52">
        <v>2021</v>
      </c>
      <c r="K451" s="52">
        <v>2022</v>
      </c>
      <c r="L451" s="52">
        <v>2023</v>
      </c>
      <c r="M451" s="52">
        <v>2024</v>
      </c>
      <c r="N451" s="52">
        <v>2025</v>
      </c>
      <c r="O451" s="52">
        <v>2026</v>
      </c>
      <c r="P451" s="52">
        <v>2027</v>
      </c>
      <c r="Q451" s="52">
        <v>2028</v>
      </c>
      <c r="R451" s="52">
        <v>2029</v>
      </c>
      <c r="S451" s="52">
        <v>2030</v>
      </c>
      <c r="T451" s="52">
        <v>2031</v>
      </c>
      <c r="U451" s="52">
        <v>2032</v>
      </c>
      <c r="V451" s="52">
        <v>2033</v>
      </c>
      <c r="W451" s="52">
        <v>2034</v>
      </c>
      <c r="X451" s="52">
        <v>2035</v>
      </c>
      <c r="Y451" s="52">
        <v>2036</v>
      </c>
      <c r="Z451" s="52">
        <v>2037</v>
      </c>
      <c r="AA451" s="52">
        <v>2038</v>
      </c>
      <c r="AB451" s="52">
        <v>2039</v>
      </c>
      <c r="AC451" s="52">
        <v>2040</v>
      </c>
      <c r="AD451" s="52">
        <v>2041</v>
      </c>
      <c r="AE451" s="52">
        <v>2042</v>
      </c>
      <c r="AF451" s="52">
        <v>2043</v>
      </c>
      <c r="AG451" s="52">
        <v>2044</v>
      </c>
      <c r="AH451" s="52">
        <v>2045</v>
      </c>
      <c r="AI451" s="52">
        <v>2046</v>
      </c>
      <c r="AJ451" s="52">
        <v>2047</v>
      </c>
      <c r="AK451" s="52">
        <v>2048</v>
      </c>
      <c r="AL451" s="52">
        <v>2049</v>
      </c>
      <c r="AM451" s="53">
        <v>2050</v>
      </c>
    </row>
    <row r="452" spans="7:39">
      <c r="G452" s="48" t="s">
        <v>3</v>
      </c>
      <c r="H452" s="65">
        <v>4241</v>
      </c>
      <c r="I452" s="66">
        <v>4214.8999999999996</v>
      </c>
      <c r="J452" s="66">
        <v>4188.8</v>
      </c>
      <c r="K452" s="66">
        <v>4162.7</v>
      </c>
      <c r="L452" s="66">
        <v>4136.6000000000004</v>
      </c>
      <c r="M452" s="66">
        <v>4110.5</v>
      </c>
      <c r="N452" s="66">
        <v>4084.5</v>
      </c>
      <c r="O452" s="66">
        <v>4058.4</v>
      </c>
      <c r="P452" s="66">
        <v>4032.3</v>
      </c>
      <c r="Q452" s="66">
        <v>4006.2</v>
      </c>
      <c r="R452" s="66">
        <v>3980.1</v>
      </c>
      <c r="S452" s="66">
        <v>3954</v>
      </c>
      <c r="T452" s="66">
        <v>3951.7</v>
      </c>
      <c r="U452" s="66">
        <v>3949.4</v>
      </c>
      <c r="V452" s="66">
        <v>3947.1</v>
      </c>
      <c r="W452" s="66">
        <v>3944.8</v>
      </c>
      <c r="X452" s="66">
        <v>3942.5</v>
      </c>
      <c r="Y452" s="66">
        <v>3940.2</v>
      </c>
      <c r="Z452" s="66">
        <v>3937.9</v>
      </c>
      <c r="AA452" s="66">
        <v>3935.6</v>
      </c>
      <c r="AB452" s="66">
        <v>3933.3</v>
      </c>
      <c r="AC452" s="66">
        <v>3931</v>
      </c>
      <c r="AD452" s="66">
        <v>3928.7</v>
      </c>
      <c r="AE452" s="66">
        <v>3926.4</v>
      </c>
      <c r="AF452" s="66">
        <v>3924.1</v>
      </c>
      <c r="AG452" s="66">
        <v>3921.8</v>
      </c>
      <c r="AH452" s="66">
        <v>3919.5</v>
      </c>
      <c r="AI452" s="66">
        <v>3917.2</v>
      </c>
      <c r="AJ452" s="66">
        <v>3914.9</v>
      </c>
      <c r="AK452" s="66">
        <v>3912.6</v>
      </c>
      <c r="AL452" s="66">
        <v>3910.3</v>
      </c>
      <c r="AM452" s="67">
        <v>3908</v>
      </c>
    </row>
    <row r="453" spans="7:39">
      <c r="G453" s="48" t="s">
        <v>143</v>
      </c>
      <c r="H453" s="68">
        <v>6049</v>
      </c>
      <c r="I453" s="69">
        <v>6019.1</v>
      </c>
      <c r="J453" s="69">
        <v>5989.2</v>
      </c>
      <c r="K453" s="69">
        <v>5959.3</v>
      </c>
      <c r="L453" s="69">
        <v>5929.4</v>
      </c>
      <c r="M453" s="69">
        <v>5899.5</v>
      </c>
      <c r="N453" s="69">
        <v>5869.5</v>
      </c>
      <c r="O453" s="69">
        <v>5839.6</v>
      </c>
      <c r="P453" s="69">
        <v>5809.7</v>
      </c>
      <c r="Q453" s="69">
        <v>5779.8</v>
      </c>
      <c r="R453" s="69">
        <v>5749.9</v>
      </c>
      <c r="S453" s="69">
        <v>5720</v>
      </c>
      <c r="T453" s="69">
        <v>5713.9</v>
      </c>
      <c r="U453" s="69">
        <v>5707.9</v>
      </c>
      <c r="V453" s="69">
        <v>5701.8</v>
      </c>
      <c r="W453" s="69">
        <v>5695.7</v>
      </c>
      <c r="X453" s="69">
        <v>5689.6</v>
      </c>
      <c r="Y453" s="69">
        <v>5683.6</v>
      </c>
      <c r="Z453" s="69">
        <v>5677.5</v>
      </c>
      <c r="AA453" s="69">
        <v>5671.4</v>
      </c>
      <c r="AB453" s="69">
        <v>5665.3</v>
      </c>
      <c r="AC453" s="69">
        <v>5659.3</v>
      </c>
      <c r="AD453" s="69">
        <v>5653.2</v>
      </c>
      <c r="AE453" s="69">
        <v>5647.1</v>
      </c>
      <c r="AF453" s="69">
        <v>5641</v>
      </c>
      <c r="AG453" s="69">
        <v>5635</v>
      </c>
      <c r="AH453" s="69">
        <v>5628.9</v>
      </c>
      <c r="AI453" s="69">
        <v>5622.8</v>
      </c>
      <c r="AJ453" s="69">
        <v>5616.7</v>
      </c>
      <c r="AK453" s="69">
        <v>5610.7</v>
      </c>
      <c r="AL453" s="69">
        <v>5604.6</v>
      </c>
      <c r="AM453" s="70">
        <v>5598.5</v>
      </c>
    </row>
    <row r="454" spans="7:39">
      <c r="G454" s="48" t="s">
        <v>156</v>
      </c>
      <c r="H454" s="68">
        <v>902</v>
      </c>
      <c r="I454" s="69">
        <v>897.5</v>
      </c>
      <c r="J454" s="69">
        <v>892.9</v>
      </c>
      <c r="K454" s="69">
        <v>888.4</v>
      </c>
      <c r="L454" s="69">
        <v>883.8</v>
      </c>
      <c r="M454" s="69">
        <v>879.3</v>
      </c>
      <c r="N454" s="69">
        <v>874.7</v>
      </c>
      <c r="O454" s="69">
        <v>870.2</v>
      </c>
      <c r="P454" s="69">
        <v>865.6</v>
      </c>
      <c r="Q454" s="69">
        <v>861.1</v>
      </c>
      <c r="R454" s="69">
        <v>856.5</v>
      </c>
      <c r="S454" s="69">
        <v>852</v>
      </c>
      <c r="T454" s="69">
        <v>848.7</v>
      </c>
      <c r="U454" s="69">
        <v>845.4</v>
      </c>
      <c r="V454" s="69">
        <v>842.1</v>
      </c>
      <c r="W454" s="69">
        <v>838.8</v>
      </c>
      <c r="X454" s="69">
        <v>835.5</v>
      </c>
      <c r="Y454" s="69">
        <v>832.2</v>
      </c>
      <c r="Z454" s="69">
        <v>828.9</v>
      </c>
      <c r="AA454" s="69">
        <v>825.6</v>
      </c>
      <c r="AB454" s="69">
        <v>822.3</v>
      </c>
      <c r="AC454" s="69">
        <v>819</v>
      </c>
      <c r="AD454" s="69">
        <v>815.7</v>
      </c>
      <c r="AE454" s="69">
        <v>812.4</v>
      </c>
      <c r="AF454" s="69">
        <v>809.1</v>
      </c>
      <c r="AG454" s="69">
        <v>805.8</v>
      </c>
      <c r="AH454" s="69">
        <v>802.5</v>
      </c>
      <c r="AI454" s="69">
        <v>799.2</v>
      </c>
      <c r="AJ454" s="69">
        <v>795.9</v>
      </c>
      <c r="AK454" s="69">
        <v>792.6</v>
      </c>
      <c r="AL454" s="69">
        <v>789.3</v>
      </c>
      <c r="AM454" s="70">
        <v>786</v>
      </c>
    </row>
    <row r="455" spans="7:39">
      <c r="G455" s="48" t="s">
        <v>157</v>
      </c>
      <c r="H455" s="68">
        <v>1054</v>
      </c>
      <c r="I455" s="69">
        <v>1049.2</v>
      </c>
      <c r="J455" s="69">
        <v>1044.4000000000001</v>
      </c>
      <c r="K455" s="69">
        <v>1039.5</v>
      </c>
      <c r="L455" s="69">
        <v>1034.7</v>
      </c>
      <c r="M455" s="69">
        <v>1029.9000000000001</v>
      </c>
      <c r="N455" s="69">
        <v>1025.0999999999999</v>
      </c>
      <c r="O455" s="69">
        <v>1020.3</v>
      </c>
      <c r="P455" s="69">
        <v>1015.5</v>
      </c>
      <c r="Q455" s="69">
        <v>1010.6</v>
      </c>
      <c r="R455" s="69">
        <v>1005.8</v>
      </c>
      <c r="S455" s="69">
        <v>1001</v>
      </c>
      <c r="T455" s="69">
        <v>997.3</v>
      </c>
      <c r="U455" s="69">
        <v>993.6</v>
      </c>
      <c r="V455" s="69">
        <v>989.9</v>
      </c>
      <c r="W455" s="69">
        <v>986.2</v>
      </c>
      <c r="X455" s="69">
        <v>982.5</v>
      </c>
      <c r="Y455" s="69">
        <v>978.8</v>
      </c>
      <c r="Z455" s="69">
        <v>975.1</v>
      </c>
      <c r="AA455" s="69">
        <v>971.4</v>
      </c>
      <c r="AB455" s="69">
        <v>967.7</v>
      </c>
      <c r="AC455" s="69">
        <v>964</v>
      </c>
      <c r="AD455" s="69">
        <v>960.3</v>
      </c>
      <c r="AE455" s="69">
        <v>956.6</v>
      </c>
      <c r="AF455" s="69">
        <v>952.9</v>
      </c>
      <c r="AG455" s="69">
        <v>949.2</v>
      </c>
      <c r="AH455" s="69">
        <v>945.5</v>
      </c>
      <c r="AI455" s="69">
        <v>941.8</v>
      </c>
      <c r="AJ455" s="69">
        <v>938.1</v>
      </c>
      <c r="AK455" s="69">
        <v>934.4</v>
      </c>
      <c r="AL455" s="69">
        <v>930.7</v>
      </c>
      <c r="AM455" s="70">
        <v>927</v>
      </c>
    </row>
    <row r="456" spans="7:39">
      <c r="G456" s="48" t="s">
        <v>158</v>
      </c>
      <c r="H456" s="68">
        <v>2201</v>
      </c>
      <c r="I456" s="69">
        <v>2181.9</v>
      </c>
      <c r="J456" s="69">
        <v>2162.8000000000002</v>
      </c>
      <c r="K456" s="69">
        <v>2143.6999999999998</v>
      </c>
      <c r="L456" s="69">
        <v>2124.6</v>
      </c>
      <c r="M456" s="69">
        <v>2105.5</v>
      </c>
      <c r="N456" s="69">
        <v>2086.5</v>
      </c>
      <c r="O456" s="69">
        <v>2067.4</v>
      </c>
      <c r="P456" s="69">
        <v>2048.3000000000002</v>
      </c>
      <c r="Q456" s="69">
        <v>2029.2</v>
      </c>
      <c r="R456" s="69">
        <v>2010.1</v>
      </c>
      <c r="S456" s="69">
        <v>1991</v>
      </c>
      <c r="T456" s="69">
        <v>1976.3</v>
      </c>
      <c r="U456" s="69">
        <v>1961.6</v>
      </c>
      <c r="V456" s="69">
        <v>1946.9</v>
      </c>
      <c r="W456" s="69">
        <v>1932.2</v>
      </c>
      <c r="X456" s="69">
        <v>1917.5</v>
      </c>
      <c r="Y456" s="69">
        <v>1902.8</v>
      </c>
      <c r="Z456" s="69">
        <v>1888.1</v>
      </c>
      <c r="AA456" s="69">
        <v>1873.4</v>
      </c>
      <c r="AB456" s="69">
        <v>1858.7</v>
      </c>
      <c r="AC456" s="69">
        <v>1844</v>
      </c>
      <c r="AD456" s="69">
        <v>1829.3</v>
      </c>
      <c r="AE456" s="69">
        <v>1814.6</v>
      </c>
      <c r="AF456" s="69">
        <v>1799.9</v>
      </c>
      <c r="AG456" s="69">
        <v>1785.2</v>
      </c>
      <c r="AH456" s="69">
        <v>1770.5</v>
      </c>
      <c r="AI456" s="69">
        <v>1755.8</v>
      </c>
      <c r="AJ456" s="69">
        <v>1741.1</v>
      </c>
      <c r="AK456" s="69">
        <v>1726.4</v>
      </c>
      <c r="AL456" s="69">
        <v>1711.7</v>
      </c>
      <c r="AM456" s="70">
        <v>1697</v>
      </c>
    </row>
    <row r="457" spans="7:39">
      <c r="G457" s="48" t="s">
        <v>159</v>
      </c>
      <c r="H457" s="68">
        <v>1778</v>
      </c>
      <c r="I457" s="69">
        <v>1691</v>
      </c>
      <c r="J457" s="69">
        <v>1604</v>
      </c>
      <c r="K457" s="69">
        <v>1517</v>
      </c>
      <c r="L457" s="69">
        <v>1430</v>
      </c>
      <c r="M457" s="69">
        <v>1343</v>
      </c>
      <c r="N457" s="69">
        <v>1256</v>
      </c>
      <c r="O457" s="69">
        <v>1169</v>
      </c>
      <c r="P457" s="69">
        <v>1082</v>
      </c>
      <c r="Q457" s="69">
        <v>995</v>
      </c>
      <c r="R457" s="69">
        <v>908</v>
      </c>
      <c r="S457" s="69">
        <v>821</v>
      </c>
      <c r="T457" s="69">
        <v>813.4</v>
      </c>
      <c r="U457" s="69">
        <v>805.8</v>
      </c>
      <c r="V457" s="69">
        <v>798.2</v>
      </c>
      <c r="W457" s="69">
        <v>790.6</v>
      </c>
      <c r="X457" s="69">
        <v>783</v>
      </c>
      <c r="Y457" s="69">
        <v>775.4</v>
      </c>
      <c r="Z457" s="69">
        <v>767.8</v>
      </c>
      <c r="AA457" s="69">
        <v>760.2</v>
      </c>
      <c r="AB457" s="69">
        <v>752.6</v>
      </c>
      <c r="AC457" s="69">
        <v>745</v>
      </c>
      <c r="AD457" s="69">
        <v>737.4</v>
      </c>
      <c r="AE457" s="69">
        <v>729.8</v>
      </c>
      <c r="AF457" s="69">
        <v>722.2</v>
      </c>
      <c r="AG457" s="69">
        <v>714.6</v>
      </c>
      <c r="AH457" s="69">
        <v>707</v>
      </c>
      <c r="AI457" s="69">
        <v>699.4</v>
      </c>
      <c r="AJ457" s="69">
        <v>691.8</v>
      </c>
      <c r="AK457" s="69">
        <v>684.2</v>
      </c>
      <c r="AL457" s="69">
        <v>676.6</v>
      </c>
      <c r="AM457" s="70">
        <v>669</v>
      </c>
    </row>
    <row r="458" spans="7:39">
      <c r="G458" s="48" t="s">
        <v>160</v>
      </c>
      <c r="H458" s="68">
        <v>7872</v>
      </c>
      <c r="I458" s="69">
        <v>7684.2</v>
      </c>
      <c r="J458" s="69">
        <v>7496.4</v>
      </c>
      <c r="K458" s="69">
        <v>7308.5</v>
      </c>
      <c r="L458" s="69">
        <v>7120.7</v>
      </c>
      <c r="M458" s="69">
        <v>6932.9</v>
      </c>
      <c r="N458" s="69">
        <v>6745.1</v>
      </c>
      <c r="O458" s="69">
        <v>6557.3</v>
      </c>
      <c r="P458" s="69">
        <v>6369.5</v>
      </c>
      <c r="Q458" s="69">
        <v>6181.6</v>
      </c>
      <c r="R458" s="69">
        <v>5993.8</v>
      </c>
      <c r="S458" s="69">
        <v>5806</v>
      </c>
      <c r="T458" s="69">
        <v>5748</v>
      </c>
      <c r="U458" s="69">
        <v>5689.9</v>
      </c>
      <c r="V458" s="69">
        <v>5631.9</v>
      </c>
      <c r="W458" s="69">
        <v>5573.8</v>
      </c>
      <c r="X458" s="69">
        <v>5515.8</v>
      </c>
      <c r="Y458" s="69">
        <v>5457.7</v>
      </c>
      <c r="Z458" s="69">
        <v>5399.7</v>
      </c>
      <c r="AA458" s="69">
        <v>5341.6</v>
      </c>
      <c r="AB458" s="69">
        <v>5283.6</v>
      </c>
      <c r="AC458" s="69">
        <v>5225.5</v>
      </c>
      <c r="AD458" s="69">
        <v>5167.5</v>
      </c>
      <c r="AE458" s="69">
        <v>5109.3999999999996</v>
      </c>
      <c r="AF458" s="69">
        <v>5051.3999999999996</v>
      </c>
      <c r="AG458" s="69">
        <v>4993.3</v>
      </c>
      <c r="AH458" s="69">
        <v>4935.3</v>
      </c>
      <c r="AI458" s="69">
        <v>4877.2</v>
      </c>
      <c r="AJ458" s="69">
        <v>4819.2</v>
      </c>
      <c r="AK458" s="69">
        <v>4761.1000000000004</v>
      </c>
      <c r="AL458" s="69">
        <v>4703.1000000000004</v>
      </c>
      <c r="AM458" s="70">
        <v>4645</v>
      </c>
    </row>
    <row r="459" spans="7:39">
      <c r="G459" s="48" t="s">
        <v>161</v>
      </c>
      <c r="H459" s="68">
        <v>1640</v>
      </c>
      <c r="I459" s="69">
        <v>1643.5</v>
      </c>
      <c r="J459" s="69">
        <v>1647.1</v>
      </c>
      <c r="K459" s="69">
        <v>1650.6</v>
      </c>
      <c r="L459" s="69">
        <v>1654.2</v>
      </c>
      <c r="M459" s="69">
        <v>1657.7</v>
      </c>
      <c r="N459" s="69">
        <v>1661.3</v>
      </c>
      <c r="O459" s="69">
        <v>1664.8</v>
      </c>
      <c r="P459" s="69">
        <v>1668.4</v>
      </c>
      <c r="Q459" s="69">
        <v>1671.9</v>
      </c>
      <c r="R459" s="69">
        <v>1675.5</v>
      </c>
      <c r="S459" s="69">
        <v>1679</v>
      </c>
      <c r="T459" s="69">
        <v>1682.8</v>
      </c>
      <c r="U459" s="69">
        <v>1686.6</v>
      </c>
      <c r="V459" s="69">
        <v>1690.3</v>
      </c>
      <c r="W459" s="69">
        <v>1694.1</v>
      </c>
      <c r="X459" s="69">
        <v>1697.9</v>
      </c>
      <c r="Y459" s="69">
        <v>1701.7</v>
      </c>
      <c r="Z459" s="69">
        <v>1705.4</v>
      </c>
      <c r="AA459" s="69">
        <v>1709.2</v>
      </c>
      <c r="AB459" s="69">
        <v>1713</v>
      </c>
      <c r="AC459" s="69">
        <v>1716.8</v>
      </c>
      <c r="AD459" s="69">
        <v>1720.5</v>
      </c>
      <c r="AE459" s="69">
        <v>1724.3</v>
      </c>
      <c r="AF459" s="69">
        <v>1728.1</v>
      </c>
      <c r="AG459" s="69">
        <v>1731.9</v>
      </c>
      <c r="AH459" s="69">
        <v>1735.6</v>
      </c>
      <c r="AI459" s="69">
        <v>1739.4</v>
      </c>
      <c r="AJ459" s="69">
        <v>1743.2</v>
      </c>
      <c r="AK459" s="69">
        <v>1747</v>
      </c>
      <c r="AL459" s="69">
        <v>1750.7</v>
      </c>
      <c r="AM459" s="70">
        <v>1754.5</v>
      </c>
    </row>
    <row r="460" spans="7:39">
      <c r="G460" s="48" t="s">
        <v>162</v>
      </c>
      <c r="H460" s="68">
        <v>6002</v>
      </c>
      <c r="I460" s="69">
        <v>5841.6</v>
      </c>
      <c r="J460" s="69">
        <v>5681.3</v>
      </c>
      <c r="K460" s="69">
        <v>5520.9</v>
      </c>
      <c r="L460" s="69">
        <v>5360.5</v>
      </c>
      <c r="M460" s="69">
        <v>5200.2</v>
      </c>
      <c r="N460" s="69">
        <v>5039.8</v>
      </c>
      <c r="O460" s="69">
        <v>4879.5</v>
      </c>
      <c r="P460" s="69">
        <v>4719.1000000000004</v>
      </c>
      <c r="Q460" s="69">
        <v>4558.7</v>
      </c>
      <c r="R460" s="69">
        <v>4398.3999999999996</v>
      </c>
      <c r="S460" s="69">
        <v>4238</v>
      </c>
      <c r="T460" s="69">
        <v>4206.1000000000004</v>
      </c>
      <c r="U460" s="69">
        <v>4174.1000000000004</v>
      </c>
      <c r="V460" s="69">
        <v>4142.2</v>
      </c>
      <c r="W460" s="69">
        <v>4110.2</v>
      </c>
      <c r="X460" s="69">
        <v>4078.3</v>
      </c>
      <c r="Y460" s="69">
        <v>4046.3</v>
      </c>
      <c r="Z460" s="69">
        <v>4014.4</v>
      </c>
      <c r="AA460" s="69">
        <v>3982.4</v>
      </c>
      <c r="AB460" s="69">
        <v>3950.5</v>
      </c>
      <c r="AC460" s="69">
        <v>3918.5</v>
      </c>
      <c r="AD460" s="69">
        <v>3886.6</v>
      </c>
      <c r="AE460" s="69">
        <v>3854.6</v>
      </c>
      <c r="AF460" s="69">
        <v>3822.7</v>
      </c>
      <c r="AG460" s="69">
        <v>3790.7</v>
      </c>
      <c r="AH460" s="69">
        <v>3758.8</v>
      </c>
      <c r="AI460" s="69">
        <v>3726.8</v>
      </c>
      <c r="AJ460" s="69">
        <v>3694.9</v>
      </c>
      <c r="AK460" s="69">
        <v>3662.9</v>
      </c>
      <c r="AL460" s="69">
        <v>3631</v>
      </c>
      <c r="AM460" s="70">
        <v>3599</v>
      </c>
    </row>
    <row r="461" spans="7:39">
      <c r="G461" s="48" t="s">
        <v>8</v>
      </c>
      <c r="H461" s="68">
        <v>6158</v>
      </c>
      <c r="I461" s="69">
        <v>6133.4</v>
      </c>
      <c r="J461" s="69">
        <v>6108.7</v>
      </c>
      <c r="K461" s="69">
        <v>6084.1</v>
      </c>
      <c r="L461" s="69">
        <v>6059.5</v>
      </c>
      <c r="M461" s="69">
        <v>6034.8</v>
      </c>
      <c r="N461" s="69">
        <v>6010.2</v>
      </c>
      <c r="O461" s="69">
        <v>5985.5</v>
      </c>
      <c r="P461" s="69">
        <v>5960.9</v>
      </c>
      <c r="Q461" s="69">
        <v>5936.3</v>
      </c>
      <c r="R461" s="69">
        <v>5911.6</v>
      </c>
      <c r="S461" s="69">
        <v>5887</v>
      </c>
      <c r="T461" s="69">
        <v>5853.2</v>
      </c>
      <c r="U461" s="69">
        <v>5819.4</v>
      </c>
      <c r="V461" s="69">
        <v>5785.6</v>
      </c>
      <c r="W461" s="69">
        <v>5751.8</v>
      </c>
      <c r="X461" s="69">
        <v>5718</v>
      </c>
      <c r="Y461" s="69">
        <v>5684.2</v>
      </c>
      <c r="Z461" s="69">
        <v>5650.4</v>
      </c>
      <c r="AA461" s="69">
        <v>5616.6</v>
      </c>
      <c r="AB461" s="69">
        <v>5582.8</v>
      </c>
      <c r="AC461" s="69">
        <v>5549</v>
      </c>
      <c r="AD461" s="69">
        <v>5515.2</v>
      </c>
      <c r="AE461" s="69">
        <v>5481.4</v>
      </c>
      <c r="AF461" s="69">
        <v>5447.6</v>
      </c>
      <c r="AG461" s="69">
        <v>5413.8</v>
      </c>
      <c r="AH461" s="69">
        <v>5380</v>
      </c>
      <c r="AI461" s="69">
        <v>5346.2</v>
      </c>
      <c r="AJ461" s="69">
        <v>5312.4</v>
      </c>
      <c r="AK461" s="69">
        <v>5278.6</v>
      </c>
      <c r="AL461" s="69">
        <v>5244.8</v>
      </c>
      <c r="AM461" s="70">
        <v>5211</v>
      </c>
    </row>
    <row r="462" spans="7:39">
      <c r="G462" s="48" t="s">
        <v>21</v>
      </c>
      <c r="H462" s="68">
        <v>9400</v>
      </c>
      <c r="I462" s="69">
        <v>9370.1</v>
      </c>
      <c r="J462" s="69">
        <v>9340.2999999999993</v>
      </c>
      <c r="K462" s="69">
        <v>9310.4</v>
      </c>
      <c r="L462" s="69">
        <v>9280.5</v>
      </c>
      <c r="M462" s="69">
        <v>9250.7000000000007</v>
      </c>
      <c r="N462" s="69">
        <v>9220.7999999999993</v>
      </c>
      <c r="O462" s="69">
        <v>9191</v>
      </c>
      <c r="P462" s="69">
        <v>9161.1</v>
      </c>
      <c r="Q462" s="69">
        <v>9131.2000000000007</v>
      </c>
      <c r="R462" s="69">
        <v>9101.4</v>
      </c>
      <c r="S462" s="69">
        <v>9071.5</v>
      </c>
      <c r="T462" s="69">
        <v>9048</v>
      </c>
      <c r="U462" s="69">
        <v>9024.5</v>
      </c>
      <c r="V462" s="69">
        <v>9001</v>
      </c>
      <c r="W462" s="69">
        <v>8977.5</v>
      </c>
      <c r="X462" s="69">
        <v>8954</v>
      </c>
      <c r="Y462" s="69">
        <v>8930.5</v>
      </c>
      <c r="Z462" s="69">
        <v>8907</v>
      </c>
      <c r="AA462" s="69">
        <v>8883.5</v>
      </c>
      <c r="AB462" s="69">
        <v>8860</v>
      </c>
      <c r="AC462" s="69">
        <v>8836.5</v>
      </c>
      <c r="AD462" s="69">
        <v>8813</v>
      </c>
      <c r="AE462" s="69">
        <v>8789.5</v>
      </c>
      <c r="AF462" s="69">
        <v>8766</v>
      </c>
      <c r="AG462" s="69">
        <v>8742.5</v>
      </c>
      <c r="AH462" s="69">
        <v>8719</v>
      </c>
      <c r="AI462" s="69">
        <v>8695.5</v>
      </c>
      <c r="AJ462" s="69">
        <v>8672</v>
      </c>
      <c r="AK462" s="69">
        <v>8648.5</v>
      </c>
      <c r="AL462" s="69">
        <v>8625</v>
      </c>
      <c r="AM462" s="70">
        <v>8601.5</v>
      </c>
    </row>
    <row r="463" spans="7:39">
      <c r="G463" s="48" t="s">
        <v>30</v>
      </c>
      <c r="H463" s="68">
        <v>4035</v>
      </c>
      <c r="I463" s="69">
        <v>4017.7</v>
      </c>
      <c r="J463" s="69">
        <v>4000.4</v>
      </c>
      <c r="K463" s="69">
        <v>3983</v>
      </c>
      <c r="L463" s="69">
        <v>3965.7</v>
      </c>
      <c r="M463" s="69">
        <v>3948.4</v>
      </c>
      <c r="N463" s="69">
        <v>3931.1</v>
      </c>
      <c r="O463" s="69">
        <v>3913.8</v>
      </c>
      <c r="P463" s="69">
        <v>3896.5</v>
      </c>
      <c r="Q463" s="69">
        <v>3879.1</v>
      </c>
      <c r="R463" s="69">
        <v>3861.8</v>
      </c>
      <c r="S463" s="69">
        <v>3844.5</v>
      </c>
      <c r="T463" s="69">
        <v>3831.1</v>
      </c>
      <c r="U463" s="69">
        <v>3817.6</v>
      </c>
      <c r="V463" s="69">
        <v>3804.2</v>
      </c>
      <c r="W463" s="69">
        <v>3790.7</v>
      </c>
      <c r="X463" s="69">
        <v>3777.3</v>
      </c>
      <c r="Y463" s="69">
        <v>3763.8</v>
      </c>
      <c r="Z463" s="69">
        <v>3750.4</v>
      </c>
      <c r="AA463" s="69">
        <v>3736.9</v>
      </c>
      <c r="AB463" s="69">
        <v>3723.5</v>
      </c>
      <c r="AC463" s="69">
        <v>3710</v>
      </c>
      <c r="AD463" s="69">
        <v>3696.6</v>
      </c>
      <c r="AE463" s="69">
        <v>3683.1</v>
      </c>
      <c r="AF463" s="69">
        <v>3669.7</v>
      </c>
      <c r="AG463" s="69">
        <v>3656.2</v>
      </c>
      <c r="AH463" s="69">
        <v>3642.8</v>
      </c>
      <c r="AI463" s="69">
        <v>3629.3</v>
      </c>
      <c r="AJ463" s="69">
        <v>3615.9</v>
      </c>
      <c r="AK463" s="69">
        <v>3602.4</v>
      </c>
      <c r="AL463" s="69">
        <v>3589</v>
      </c>
      <c r="AM463" s="70">
        <v>3575.5</v>
      </c>
    </row>
    <row r="464" spans="7:39" ht="18" thickBot="1">
      <c r="G464" s="49" t="s">
        <v>163</v>
      </c>
      <c r="H464" s="71">
        <v>5691.5</v>
      </c>
      <c r="I464" s="72">
        <v>5678.8</v>
      </c>
      <c r="J464" s="72">
        <v>5666</v>
      </c>
      <c r="K464" s="72">
        <v>5653.3</v>
      </c>
      <c r="L464" s="72">
        <v>5640.6</v>
      </c>
      <c r="M464" s="72">
        <v>5627.9</v>
      </c>
      <c r="N464" s="72">
        <v>5615.1</v>
      </c>
      <c r="O464" s="72">
        <v>5602.4</v>
      </c>
      <c r="P464" s="72">
        <v>5589.7</v>
      </c>
      <c r="Q464" s="72">
        <v>5577</v>
      </c>
      <c r="R464" s="72">
        <v>5564.2</v>
      </c>
      <c r="S464" s="72">
        <v>5551.5</v>
      </c>
      <c r="T464" s="72">
        <v>5542.6</v>
      </c>
      <c r="U464" s="72">
        <v>5533.7</v>
      </c>
      <c r="V464" s="72">
        <v>5524.8</v>
      </c>
      <c r="W464" s="72">
        <v>5515.9</v>
      </c>
      <c r="X464" s="72">
        <v>5507</v>
      </c>
      <c r="Y464" s="72">
        <v>5498.1</v>
      </c>
      <c r="Z464" s="72">
        <v>5489.2</v>
      </c>
      <c r="AA464" s="72">
        <v>5480.3</v>
      </c>
      <c r="AB464" s="72">
        <v>5471.4</v>
      </c>
      <c r="AC464" s="72">
        <v>5462.5</v>
      </c>
      <c r="AD464" s="72">
        <v>5453.6</v>
      </c>
      <c r="AE464" s="72">
        <v>5444.7</v>
      </c>
      <c r="AF464" s="72">
        <v>5435.8</v>
      </c>
      <c r="AG464" s="72">
        <v>5426.9</v>
      </c>
      <c r="AH464" s="72">
        <v>5418</v>
      </c>
      <c r="AI464" s="72">
        <v>5409.1</v>
      </c>
      <c r="AJ464" s="72">
        <v>5400.2</v>
      </c>
      <c r="AK464" s="72">
        <v>5391.3</v>
      </c>
      <c r="AL464" s="72">
        <v>5382.4</v>
      </c>
      <c r="AM464" s="73">
        <v>5373.5</v>
      </c>
    </row>
    <row r="465" spans="7:8" ht="18" thickBot="1"/>
    <row r="466" spans="7:8" ht="18" thickBot="1">
      <c r="G466" s="148" t="s">
        <v>179</v>
      </c>
      <c r="H466" s="149"/>
    </row>
    <row r="467" spans="7:8" ht="18" thickBot="1">
      <c r="G467" s="50" t="s">
        <v>131</v>
      </c>
      <c r="H467" s="77" t="s">
        <v>155</v>
      </c>
    </row>
    <row r="468" spans="7:8">
      <c r="G468" s="48" t="s">
        <v>161</v>
      </c>
      <c r="H468" s="74">
        <v>11</v>
      </c>
    </row>
    <row r="469" spans="7:8">
      <c r="G469" s="48" t="s">
        <v>162</v>
      </c>
      <c r="H469" s="75">
        <v>11</v>
      </c>
    </row>
    <row r="470" spans="7:8">
      <c r="G470" s="48" t="s">
        <v>163</v>
      </c>
      <c r="H470" s="75">
        <v>14</v>
      </c>
    </row>
    <row r="471" spans="7:8">
      <c r="G471" s="48" t="s">
        <v>160</v>
      </c>
      <c r="H471" s="75">
        <v>22</v>
      </c>
    </row>
    <row r="472" spans="7:8">
      <c r="G472" s="48" t="s">
        <v>159</v>
      </c>
      <c r="H472" s="75">
        <v>45</v>
      </c>
    </row>
    <row r="473" spans="7:8">
      <c r="G473" s="48" t="s">
        <v>21</v>
      </c>
      <c r="H473" s="75">
        <v>47</v>
      </c>
    </row>
    <row r="474" spans="7:8">
      <c r="G474" s="48" t="s">
        <v>8</v>
      </c>
      <c r="H474" s="75">
        <v>65</v>
      </c>
    </row>
    <row r="475" spans="7:8">
      <c r="G475" s="48" t="s">
        <v>158</v>
      </c>
      <c r="H475" s="75">
        <v>98</v>
      </c>
    </row>
    <row r="476" spans="7:8">
      <c r="G476" s="48" t="s">
        <v>143</v>
      </c>
      <c r="H476" s="75">
        <v>223</v>
      </c>
    </row>
    <row r="477" spans="7:8">
      <c r="G477" s="48" t="s">
        <v>30</v>
      </c>
      <c r="H477" s="75">
        <v>291</v>
      </c>
    </row>
    <row r="478" spans="7:8">
      <c r="G478" s="48" t="s">
        <v>157</v>
      </c>
      <c r="H478" s="75">
        <v>441</v>
      </c>
    </row>
    <row r="479" spans="7:8">
      <c r="G479" s="48" t="s">
        <v>156</v>
      </c>
      <c r="H479" s="75">
        <v>652</v>
      </c>
    </row>
    <row r="480" spans="7:8" ht="18" thickBot="1">
      <c r="G480" s="49" t="s">
        <v>3</v>
      </c>
      <c r="H480" s="76">
        <v>1000</v>
      </c>
    </row>
    <row r="482" spans="6:20" ht="20.5">
      <c r="F482" s="81"/>
    </row>
    <row r="483" spans="6:20" ht="20.5">
      <c r="F483" s="81"/>
      <c r="P483" s="81"/>
      <c r="S483" s="81"/>
      <c r="T483" s="81"/>
    </row>
    <row r="484" spans="6:20" ht="20.5">
      <c r="F484" s="139"/>
      <c r="G484" s="139"/>
      <c r="H484" s="81"/>
      <c r="I484" s="139"/>
      <c r="J484" s="139"/>
      <c r="K484" s="81"/>
      <c r="L484" s="139"/>
      <c r="P484" s="81"/>
      <c r="S484" s="81"/>
      <c r="T484" s="81"/>
    </row>
    <row r="485" spans="6:20" ht="20.5">
      <c r="F485" s="139"/>
      <c r="G485" s="139"/>
      <c r="H485" s="81"/>
      <c r="I485" s="139"/>
      <c r="J485" s="139"/>
      <c r="K485" s="81"/>
      <c r="L485" s="139"/>
      <c r="P485" s="81"/>
      <c r="S485" s="81"/>
      <c r="T485" s="81"/>
    </row>
    <row r="486" spans="6:20" ht="20.5">
      <c r="F486" s="81"/>
      <c r="G486" s="81"/>
      <c r="H486" s="81"/>
      <c r="I486" s="81"/>
      <c r="J486" s="81"/>
      <c r="K486" s="81"/>
      <c r="L486" s="81"/>
      <c r="P486" s="81"/>
      <c r="S486" s="81"/>
      <c r="T486" s="81"/>
    </row>
    <row r="487" spans="6:20" ht="20.5">
      <c r="F487" s="81"/>
      <c r="G487" s="81"/>
      <c r="H487" s="81"/>
      <c r="I487" s="81"/>
      <c r="J487" s="81"/>
      <c r="K487" s="81"/>
      <c r="L487" s="81"/>
      <c r="P487" s="81"/>
      <c r="S487" s="81"/>
      <c r="T487" s="81"/>
    </row>
    <row r="488" spans="6:20" ht="20.5">
      <c r="F488" s="81"/>
      <c r="G488" s="81"/>
      <c r="H488" s="81"/>
      <c r="I488" s="81"/>
      <c r="J488" s="81"/>
      <c r="K488" s="81"/>
      <c r="L488" s="81"/>
      <c r="P488" s="81"/>
      <c r="S488" s="81"/>
      <c r="T488" s="81"/>
    </row>
  </sheetData>
  <sortState xmlns:xlrd2="http://schemas.microsoft.com/office/spreadsheetml/2017/richdata2" ref="G329:AM341">
    <sortCondition ref="G329:G341"/>
  </sortState>
  <mergeCells count="41">
    <mergeCell ref="I484:I485"/>
    <mergeCell ref="J484:J485"/>
    <mergeCell ref="L484:L485"/>
    <mergeCell ref="G416:H416"/>
    <mergeCell ref="B428:D429"/>
    <mergeCell ref="G430:H430"/>
    <mergeCell ref="G434:H434"/>
    <mergeCell ref="G450:H450"/>
    <mergeCell ref="G466:H466"/>
    <mergeCell ref="F484:F485"/>
    <mergeCell ref="G484:G485"/>
    <mergeCell ref="G397:H397"/>
    <mergeCell ref="B407:D408"/>
    <mergeCell ref="G56:H56"/>
    <mergeCell ref="G152:H152"/>
    <mergeCell ref="G263:H263"/>
    <mergeCell ref="G343:H343"/>
    <mergeCell ref="G408:H408"/>
    <mergeCell ref="B310:D311"/>
    <mergeCell ref="G311:H311"/>
    <mergeCell ref="G327:H327"/>
    <mergeCell ref="G359:H359"/>
    <mergeCell ref="G379:H379"/>
    <mergeCell ref="G231:H231"/>
    <mergeCell ref="G247:H247"/>
    <mergeCell ref="G283:H283"/>
    <mergeCell ref="G301:H301"/>
    <mergeCell ref="B214:D215"/>
    <mergeCell ref="G215:H215"/>
    <mergeCell ref="G110:H110"/>
    <mergeCell ref="B119:D120"/>
    <mergeCell ref="G136:H136"/>
    <mergeCell ref="G120:H120"/>
    <mergeCell ref="G168:H168"/>
    <mergeCell ref="G188:H188"/>
    <mergeCell ref="G24:H24"/>
    <mergeCell ref="G40:H40"/>
    <mergeCell ref="B23:D24"/>
    <mergeCell ref="G206:H206"/>
    <mergeCell ref="G72:H72"/>
    <mergeCell ref="G92:H92"/>
  </mergeCells>
  <phoneticPr fontId="10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Background</vt:lpstr>
      <vt:lpstr>ALL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Seyoung Lee</cp:lastModifiedBy>
  <dcterms:created xsi:type="dcterms:W3CDTF">2020-01-07T15:52:56Z</dcterms:created>
  <dcterms:modified xsi:type="dcterms:W3CDTF">2020-01-23T11:02:20Z</dcterms:modified>
</cp:coreProperties>
</file>