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ayak\Downloads\"/>
    </mc:Choice>
  </mc:AlternateContent>
  <xr:revisionPtr revIDLastSave="0" documentId="13_ncr:1_{19362DA8-56A5-4C79-B242-E83D63B6FDC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5" i="1" l="1"/>
  <c r="Q56" i="1"/>
  <c r="Q57" i="1"/>
  <c r="Q58" i="1"/>
  <c r="Q59" i="1"/>
  <c r="Q60" i="1"/>
  <c r="Q61" i="1"/>
  <c r="Q54" i="1"/>
  <c r="P55" i="1"/>
  <c r="P56" i="1"/>
  <c r="P57" i="1"/>
  <c r="P58" i="1"/>
  <c r="P59" i="1"/>
  <c r="P60" i="1"/>
  <c r="P61" i="1"/>
  <c r="P54" i="1"/>
  <c r="O53" i="1"/>
  <c r="N53" i="1"/>
  <c r="M53" i="1"/>
  <c r="L53" i="1"/>
  <c r="O52" i="1"/>
  <c r="N52" i="1"/>
  <c r="M52" i="1"/>
  <c r="L52" i="1"/>
  <c r="Q42" i="1"/>
  <c r="Q43" i="1"/>
  <c r="Q44" i="1"/>
  <c r="Q45" i="1"/>
  <c r="Q46" i="1"/>
  <c r="Q47" i="1"/>
  <c r="Q48" i="1"/>
  <c r="Q41" i="1"/>
  <c r="P42" i="1"/>
  <c r="P43" i="1"/>
  <c r="P44" i="1"/>
  <c r="P45" i="1"/>
  <c r="P46" i="1"/>
  <c r="P47" i="1"/>
  <c r="P48" i="1"/>
  <c r="P41" i="1"/>
  <c r="O40" i="1"/>
  <c r="N40" i="1"/>
  <c r="M40" i="1"/>
  <c r="L40" i="1"/>
  <c r="O39" i="1"/>
  <c r="N39" i="1"/>
  <c r="M39" i="1"/>
  <c r="L39" i="1"/>
  <c r="G30" i="1"/>
  <c r="G31" i="1"/>
  <c r="G32" i="1"/>
  <c r="G33" i="1"/>
  <c r="G34" i="1"/>
  <c r="G35" i="1"/>
  <c r="G36" i="1"/>
  <c r="G29" i="1"/>
  <c r="F29" i="1"/>
  <c r="F30" i="1"/>
  <c r="F31" i="1"/>
  <c r="F32" i="1"/>
  <c r="F33" i="1"/>
  <c r="F34" i="1"/>
  <c r="F35" i="1"/>
  <c r="F36" i="1"/>
</calcChain>
</file>

<file path=xl/sharedStrings.xml><?xml version="1.0" encoding="utf-8"?>
<sst xmlns="http://schemas.openxmlformats.org/spreadsheetml/2006/main" count="86" uniqueCount="22">
  <si>
    <t>CustomerID</t>
  </si>
  <si>
    <t>Age</t>
  </si>
  <si>
    <t>Income (INR) (in lakhs per annum)</t>
  </si>
  <si>
    <t>Demography</t>
  </si>
  <si>
    <t>Gender</t>
  </si>
  <si>
    <t>CUS1</t>
  </si>
  <si>
    <t>Urban</t>
  </si>
  <si>
    <t>Male</t>
  </si>
  <si>
    <t>CUS2</t>
  </si>
  <si>
    <t>CUS3</t>
  </si>
  <si>
    <t>Rural</t>
  </si>
  <si>
    <t>Female</t>
  </si>
  <si>
    <t>CUS4</t>
  </si>
  <si>
    <t>CUS5</t>
  </si>
  <si>
    <t>CUS6</t>
  </si>
  <si>
    <t>CUS7</t>
  </si>
  <si>
    <t>CUS8</t>
  </si>
  <si>
    <t>From C1</t>
  </si>
  <si>
    <t>From C2</t>
  </si>
  <si>
    <t>Allocation to the Nearest Cluster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</si>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</sst>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0" fontId="0" fillId="0" borderId="5" xfId="0" applyBorder="1"/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2" borderId="5" xfId="0" applyFill="1" applyBorder="1"/>
    <xf numFmtId="2" fontId="0" fillId="0" borderId="5" xfId="0" applyNumberFormat="1" applyBorder="1"/>
    <xf numFmtId="167" fontId="0" fillId="0" borderId="5" xfId="0" applyNumberFormat="1" applyBorder="1" applyAlignment="1">
      <alignment horizont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2" borderId="5" xfId="0" applyFill="1" applyBorder="1" applyAlignment="1">
      <alignment vertical="center" wrapText="1"/>
    </xf>
    <xf numFmtId="2" fontId="0" fillId="2" borderId="5" xfId="0" applyNumberFormat="1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 wrapText="1"/>
    </xf>
    <xf numFmtId="2" fontId="0" fillId="3" borderId="5" xfId="0" applyNumberFormat="1" applyFill="1" applyBorder="1"/>
    <xf numFmtId="0" fontId="0" fillId="3" borderId="5" xfId="0" applyFill="1" applyBorder="1"/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Fill="1"/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167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1"/>
  <sheetViews>
    <sheetView tabSelected="1" topLeftCell="E50" workbookViewId="0">
      <selection activeCell="U60" sqref="U60"/>
    </sheetView>
  </sheetViews>
  <sheetFormatPr defaultRowHeight="14.5" x14ac:dyDescent="0.35"/>
  <cols>
    <col min="8" max="8" width="8.08984375" bestFit="1" customWidth="1"/>
    <col min="12" max="12" width="11.453125" bestFit="1" customWidth="1"/>
    <col min="13" max="13" width="9.36328125" bestFit="1" customWidth="1"/>
    <col min="14" max="15" width="11.453125" bestFit="1" customWidth="1"/>
  </cols>
  <sheetData>
    <row r="1" spans="1:5" ht="58.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5" thickBot="1" x14ac:dyDescent="0.4">
      <c r="A2" s="3" t="s">
        <v>5</v>
      </c>
      <c r="B2" s="4">
        <v>25</v>
      </c>
      <c r="C2" s="4">
        <v>5</v>
      </c>
      <c r="D2" s="4" t="s">
        <v>6</v>
      </c>
      <c r="E2" s="4" t="s">
        <v>7</v>
      </c>
    </row>
    <row r="3" spans="1:5" ht="15" thickBot="1" x14ac:dyDescent="0.4">
      <c r="A3" s="3" t="s">
        <v>8</v>
      </c>
      <c r="B3" s="4">
        <v>30</v>
      </c>
      <c r="C3" s="4">
        <v>10</v>
      </c>
      <c r="D3" s="4" t="s">
        <v>6</v>
      </c>
      <c r="E3" s="4" t="s">
        <v>7</v>
      </c>
    </row>
    <row r="4" spans="1:5" ht="15" thickBot="1" x14ac:dyDescent="0.4">
      <c r="A4" s="3" t="s">
        <v>9</v>
      </c>
      <c r="B4" s="4">
        <v>25</v>
      </c>
      <c r="C4" s="4">
        <v>8</v>
      </c>
      <c r="D4" s="4" t="s">
        <v>10</v>
      </c>
      <c r="E4" s="4" t="s">
        <v>11</v>
      </c>
    </row>
    <row r="5" spans="1:5" ht="15" thickBot="1" x14ac:dyDescent="0.4">
      <c r="A5" s="3" t="s">
        <v>12</v>
      </c>
      <c r="B5" s="4">
        <v>35</v>
      </c>
      <c r="C5" s="4">
        <v>15</v>
      </c>
      <c r="D5" s="4" t="s">
        <v>10</v>
      </c>
      <c r="E5" s="4" t="s">
        <v>11</v>
      </c>
    </row>
    <row r="6" spans="1:5" ht="15" thickBot="1" x14ac:dyDescent="0.4">
      <c r="A6" s="3" t="s">
        <v>13</v>
      </c>
      <c r="B6" s="4">
        <v>45</v>
      </c>
      <c r="C6" s="4">
        <v>20</v>
      </c>
      <c r="D6" s="4" t="s">
        <v>6</v>
      </c>
      <c r="E6" s="4" t="s">
        <v>7</v>
      </c>
    </row>
    <row r="7" spans="1:5" ht="15" thickBot="1" x14ac:dyDescent="0.4">
      <c r="A7" s="3" t="s">
        <v>14</v>
      </c>
      <c r="B7" s="4">
        <v>20</v>
      </c>
      <c r="C7" s="4">
        <v>5</v>
      </c>
      <c r="D7" s="4" t="s">
        <v>6</v>
      </c>
      <c r="E7" s="4" t="s">
        <v>7</v>
      </c>
    </row>
    <row r="8" spans="1:5" ht="15" thickBot="1" x14ac:dyDescent="0.4">
      <c r="A8" s="3" t="s">
        <v>15</v>
      </c>
      <c r="B8" s="4">
        <v>50</v>
      </c>
      <c r="C8" s="4">
        <v>20</v>
      </c>
      <c r="D8" s="4" t="s">
        <v>6</v>
      </c>
      <c r="E8" s="4" t="s">
        <v>7</v>
      </c>
    </row>
    <row r="9" spans="1:5" ht="15" thickBot="1" x14ac:dyDescent="0.4">
      <c r="A9" s="3" t="s">
        <v>16</v>
      </c>
      <c r="B9" s="4">
        <v>40</v>
      </c>
      <c r="C9" s="4">
        <v>10</v>
      </c>
      <c r="D9" s="4" t="s">
        <v>6</v>
      </c>
      <c r="E9" s="4" t="s">
        <v>11</v>
      </c>
    </row>
    <row r="13" spans="1:5" ht="15" thickBot="1" x14ac:dyDescent="0.4"/>
    <row r="14" spans="1:5" ht="58.5" thickBot="1" x14ac:dyDescent="0.4">
      <c r="A14" s="1" t="s">
        <v>0</v>
      </c>
      <c r="B14" s="2" t="s">
        <v>1</v>
      </c>
      <c r="C14" s="2" t="s">
        <v>2</v>
      </c>
      <c r="D14" s="2" t="s">
        <v>3</v>
      </c>
      <c r="E14" s="2" t="s">
        <v>4</v>
      </c>
    </row>
    <row r="15" spans="1:5" ht="15" thickBot="1" x14ac:dyDescent="0.4">
      <c r="A15" s="3" t="s">
        <v>5</v>
      </c>
      <c r="B15" s="4">
        <v>25</v>
      </c>
      <c r="C15" s="4">
        <v>5</v>
      </c>
      <c r="D15" s="4">
        <v>1</v>
      </c>
      <c r="E15" s="4">
        <v>0</v>
      </c>
    </row>
    <row r="16" spans="1:5" ht="15" thickBot="1" x14ac:dyDescent="0.4">
      <c r="A16" s="3" t="s">
        <v>8</v>
      </c>
      <c r="B16" s="4">
        <v>30</v>
      </c>
      <c r="C16" s="4">
        <v>10</v>
      </c>
      <c r="D16" s="4">
        <v>1</v>
      </c>
      <c r="E16" s="4">
        <v>0</v>
      </c>
    </row>
    <row r="17" spans="1:8" ht="15" thickBot="1" x14ac:dyDescent="0.4">
      <c r="A17" s="3" t="s">
        <v>9</v>
      </c>
      <c r="B17" s="4">
        <v>25</v>
      </c>
      <c r="C17" s="4">
        <v>8</v>
      </c>
      <c r="D17" s="4">
        <v>0</v>
      </c>
      <c r="E17" s="4">
        <v>1</v>
      </c>
    </row>
    <row r="18" spans="1:8" ht="15" thickBot="1" x14ac:dyDescent="0.4">
      <c r="A18" s="3" t="s">
        <v>12</v>
      </c>
      <c r="B18" s="4">
        <v>35</v>
      </c>
      <c r="C18" s="4">
        <v>15</v>
      </c>
      <c r="D18" s="4">
        <v>0</v>
      </c>
      <c r="E18" s="4">
        <v>1</v>
      </c>
    </row>
    <row r="19" spans="1:8" ht="15" thickBot="1" x14ac:dyDescent="0.4">
      <c r="A19" s="3" t="s">
        <v>13</v>
      </c>
      <c r="B19" s="4">
        <v>45</v>
      </c>
      <c r="C19" s="4">
        <v>20</v>
      </c>
      <c r="D19" s="4">
        <v>1</v>
      </c>
      <c r="E19" s="4">
        <v>0</v>
      </c>
    </row>
    <row r="20" spans="1:8" ht="15" thickBot="1" x14ac:dyDescent="0.4">
      <c r="A20" s="3" t="s">
        <v>14</v>
      </c>
      <c r="B20" s="4">
        <v>20</v>
      </c>
      <c r="C20" s="4">
        <v>5</v>
      </c>
      <c r="D20" s="4">
        <v>1</v>
      </c>
      <c r="E20" s="4">
        <v>0</v>
      </c>
    </row>
    <row r="21" spans="1:8" ht="15" thickBot="1" x14ac:dyDescent="0.4">
      <c r="A21" s="3" t="s">
        <v>15</v>
      </c>
      <c r="B21" s="4">
        <v>50</v>
      </c>
      <c r="C21" s="4">
        <v>20</v>
      </c>
      <c r="D21" s="4">
        <v>1</v>
      </c>
      <c r="E21" s="4">
        <v>0</v>
      </c>
    </row>
    <row r="22" spans="1:8" ht="15" thickBot="1" x14ac:dyDescent="0.4">
      <c r="A22" s="3" t="s">
        <v>16</v>
      </c>
      <c r="B22" s="4">
        <v>40</v>
      </c>
      <c r="C22" s="4">
        <v>10</v>
      </c>
      <c r="D22" s="4">
        <v>1</v>
      </c>
      <c r="E22" s="4">
        <v>1</v>
      </c>
    </row>
    <row r="25" spans="1:8" ht="15" thickBot="1" x14ac:dyDescent="0.4"/>
    <row r="26" spans="1:8" ht="58.5" thickBot="1" x14ac:dyDescent="0.4">
      <c r="A26" s="1" t="s">
        <v>0</v>
      </c>
      <c r="B26" s="2" t="s">
        <v>1</v>
      </c>
      <c r="C26" s="2" t="s">
        <v>2</v>
      </c>
      <c r="D26" s="2" t="s">
        <v>3</v>
      </c>
      <c r="E26" s="6" t="s">
        <v>4</v>
      </c>
      <c r="F26" s="8" t="s">
        <v>17</v>
      </c>
      <c r="G26" s="8" t="s">
        <v>18</v>
      </c>
      <c r="H26" s="16" t="s">
        <v>19</v>
      </c>
    </row>
    <row r="27" spans="1:8" ht="15" thickBot="1" x14ac:dyDescent="0.4">
      <c r="A27" s="10" t="s">
        <v>5</v>
      </c>
      <c r="B27" s="11">
        <v>25</v>
      </c>
      <c r="C27" s="11">
        <v>5</v>
      </c>
      <c r="D27" s="11">
        <v>1</v>
      </c>
      <c r="E27" s="12">
        <v>0</v>
      </c>
      <c r="F27" s="13"/>
      <c r="G27" s="13"/>
      <c r="H27" s="17"/>
    </row>
    <row r="28" spans="1:8" ht="15" thickBot="1" x14ac:dyDescent="0.4">
      <c r="A28" s="10" t="s">
        <v>8</v>
      </c>
      <c r="B28" s="11">
        <v>30</v>
      </c>
      <c r="C28" s="11">
        <v>10</v>
      </c>
      <c r="D28" s="11">
        <v>1</v>
      </c>
      <c r="E28" s="12">
        <v>0</v>
      </c>
      <c r="F28" s="13"/>
      <c r="G28" s="13"/>
      <c r="H28" s="17"/>
    </row>
    <row r="29" spans="1:8" s="27" customFormat="1" ht="15" thickBot="1" x14ac:dyDescent="0.4">
      <c r="A29" s="28">
        <v>1</v>
      </c>
      <c r="B29" s="29">
        <v>25</v>
      </c>
      <c r="C29" s="29">
        <v>5</v>
      </c>
      <c r="D29" s="29">
        <v>1</v>
      </c>
      <c r="E29" s="30">
        <v>0</v>
      </c>
      <c r="F29" s="31">
        <f>SQRT((B29-$B$27)^2+(C29-$C$27)^2+(D29-$D$27)^2+(E29-$E$27)^2)</f>
        <v>0</v>
      </c>
      <c r="G29" s="31">
        <f>SQRT((B29-$B$28)^2+(C29-$C$28)^2+(D29-$D$28)^2+(E29-$E$28)^2)</f>
        <v>7.0710678118654755</v>
      </c>
      <c r="H29" s="32" t="s">
        <v>20</v>
      </c>
    </row>
    <row r="30" spans="1:8" ht="15" thickBot="1" x14ac:dyDescent="0.4">
      <c r="A30" s="5">
        <v>2</v>
      </c>
      <c r="B30" s="4">
        <v>30</v>
      </c>
      <c r="C30" s="4">
        <v>10</v>
      </c>
      <c r="D30" s="4">
        <v>1</v>
      </c>
      <c r="E30" s="7">
        <v>0</v>
      </c>
      <c r="F30" s="15">
        <f t="shared" ref="F30:F36" si="0">SQRT((B30-$B$27)^2+(C30-$C$27)^2+(D30-$D$27)^2+(E30-$E$27)^2)</f>
        <v>7.0710678118654755</v>
      </c>
      <c r="G30" s="15">
        <f t="shared" ref="G30:G36" si="1">SQRT((B30-$B$28)^2+(C30-$C$28)^2+(D30-$D$28)^2+(E30-$E$28)^2)</f>
        <v>0</v>
      </c>
      <c r="H30" s="17" t="s">
        <v>21</v>
      </c>
    </row>
    <row r="31" spans="1:8" s="27" customFormat="1" ht="15" thickBot="1" x14ac:dyDescent="0.4">
      <c r="A31" s="28">
        <v>3</v>
      </c>
      <c r="B31" s="29">
        <v>25</v>
      </c>
      <c r="C31" s="29">
        <v>8</v>
      </c>
      <c r="D31" s="29">
        <v>0</v>
      </c>
      <c r="E31" s="30">
        <v>1</v>
      </c>
      <c r="F31" s="31">
        <f t="shared" si="0"/>
        <v>3.3166247903553998</v>
      </c>
      <c r="G31" s="31">
        <f t="shared" si="1"/>
        <v>5.5677643628300215</v>
      </c>
      <c r="H31" s="32" t="s">
        <v>20</v>
      </c>
    </row>
    <row r="32" spans="1:8" ht="15" thickBot="1" x14ac:dyDescent="0.4">
      <c r="A32" s="5">
        <v>4</v>
      </c>
      <c r="B32" s="4">
        <v>35</v>
      </c>
      <c r="C32" s="4">
        <v>15</v>
      </c>
      <c r="D32" s="4">
        <v>0</v>
      </c>
      <c r="E32" s="7">
        <v>1</v>
      </c>
      <c r="F32" s="15">
        <f t="shared" si="0"/>
        <v>14.212670403551895</v>
      </c>
      <c r="G32" s="15">
        <f t="shared" si="1"/>
        <v>7.2111025509279782</v>
      </c>
      <c r="H32" s="17" t="s">
        <v>21</v>
      </c>
    </row>
    <row r="33" spans="1:18" ht="15" thickBot="1" x14ac:dyDescent="0.4">
      <c r="A33" s="5">
        <v>5</v>
      </c>
      <c r="B33" s="4">
        <v>45</v>
      </c>
      <c r="C33" s="4">
        <v>20</v>
      </c>
      <c r="D33" s="4">
        <v>1</v>
      </c>
      <c r="E33" s="7">
        <v>0</v>
      </c>
      <c r="F33" s="15">
        <f t="shared" si="0"/>
        <v>25</v>
      </c>
      <c r="G33" s="15">
        <f t="shared" si="1"/>
        <v>18.027756377319946</v>
      </c>
      <c r="H33" s="17" t="s">
        <v>21</v>
      </c>
    </row>
    <row r="34" spans="1:18" s="27" customFormat="1" ht="15" thickBot="1" x14ac:dyDescent="0.4">
      <c r="A34" s="28">
        <v>6</v>
      </c>
      <c r="B34" s="29">
        <v>20</v>
      </c>
      <c r="C34" s="29">
        <v>5</v>
      </c>
      <c r="D34" s="29">
        <v>1</v>
      </c>
      <c r="E34" s="30">
        <v>0</v>
      </c>
      <c r="F34" s="31">
        <f t="shared" si="0"/>
        <v>5</v>
      </c>
      <c r="G34" s="31">
        <f t="shared" si="1"/>
        <v>11.180339887498949</v>
      </c>
      <c r="H34" s="32" t="s">
        <v>20</v>
      </c>
    </row>
    <row r="35" spans="1:18" ht="15" thickBot="1" x14ac:dyDescent="0.4">
      <c r="A35" s="5">
        <v>7</v>
      </c>
      <c r="B35" s="4">
        <v>50</v>
      </c>
      <c r="C35" s="4">
        <v>20</v>
      </c>
      <c r="D35" s="4">
        <v>1</v>
      </c>
      <c r="E35" s="7">
        <v>0</v>
      </c>
      <c r="F35" s="15">
        <f t="shared" si="0"/>
        <v>29.154759474226502</v>
      </c>
      <c r="G35" s="15">
        <f t="shared" si="1"/>
        <v>22.360679774997898</v>
      </c>
      <c r="H35" s="17" t="s">
        <v>21</v>
      </c>
    </row>
    <row r="36" spans="1:18" ht="15" thickBot="1" x14ac:dyDescent="0.4">
      <c r="A36" s="5">
        <v>8</v>
      </c>
      <c r="B36" s="4">
        <v>40</v>
      </c>
      <c r="C36" s="4">
        <v>10</v>
      </c>
      <c r="D36" s="4">
        <v>1</v>
      </c>
      <c r="E36" s="7">
        <v>1</v>
      </c>
      <c r="F36" s="15">
        <f t="shared" si="0"/>
        <v>15.842979517754859</v>
      </c>
      <c r="G36" s="15">
        <f t="shared" si="1"/>
        <v>10.04987562112089</v>
      </c>
      <c r="H36" s="17" t="s">
        <v>21</v>
      </c>
    </row>
    <row r="38" spans="1:18" ht="58" x14ac:dyDescent="0.35">
      <c r="K38" s="9"/>
      <c r="L38" s="9"/>
      <c r="M38" s="9"/>
      <c r="N38" s="9"/>
      <c r="O38" s="9"/>
      <c r="P38" s="8" t="s">
        <v>17</v>
      </c>
      <c r="Q38" s="8" t="s">
        <v>18</v>
      </c>
      <c r="R38" s="16" t="s">
        <v>19</v>
      </c>
    </row>
    <row r="39" spans="1:18" x14ac:dyDescent="0.35">
      <c r="K39" s="18" t="s">
        <v>5</v>
      </c>
      <c r="L39" s="19">
        <f>(25+25+20)/3</f>
        <v>23.333333333333332</v>
      </c>
      <c r="M39" s="19">
        <f>(5+8+5)/3</f>
        <v>6</v>
      </c>
      <c r="N39" s="19">
        <f>(1+0+1)/3</f>
        <v>0.66666666666666663</v>
      </c>
      <c r="O39" s="19">
        <f>(0+1+0)/3</f>
        <v>0.33333333333333331</v>
      </c>
      <c r="P39" s="13"/>
      <c r="Q39" s="13"/>
      <c r="R39" s="9"/>
    </row>
    <row r="40" spans="1:18" x14ac:dyDescent="0.35">
      <c r="K40" s="18" t="s">
        <v>8</v>
      </c>
      <c r="L40" s="19">
        <f>(30+35+45+50+40)/5</f>
        <v>40</v>
      </c>
      <c r="M40" s="19">
        <f>(10+15+20+20+10)/5</f>
        <v>15</v>
      </c>
      <c r="N40" s="19">
        <f>(1+0+1+1+1)/5</f>
        <v>0.8</v>
      </c>
      <c r="O40" s="19">
        <f>(0+1+0+0+1)/5</f>
        <v>0.4</v>
      </c>
      <c r="P40" s="13"/>
      <c r="Q40" s="13"/>
      <c r="R40" s="9"/>
    </row>
    <row r="41" spans="1:18" x14ac:dyDescent="0.35">
      <c r="K41" s="20">
        <v>1</v>
      </c>
      <c r="L41" s="21">
        <v>25</v>
      </c>
      <c r="M41" s="21">
        <v>5</v>
      </c>
      <c r="N41" s="21">
        <v>1</v>
      </c>
      <c r="O41" s="21">
        <v>0</v>
      </c>
      <c r="P41" s="22">
        <f>SQRT((L41-$L$39)^2+(M41-$M$39)^2+(N41-$N$39)^2+(O41-$O$39)^2)</f>
        <v>2.0000000000000009</v>
      </c>
      <c r="Q41" s="23">
        <f>SQRT((L41-$L$40)^2+(M41-$M$40)^2+(N41-$N$40)^2+(O41-$O$40)^2)</f>
        <v>18.033302526159762</v>
      </c>
      <c r="R41" s="24" t="s">
        <v>20</v>
      </c>
    </row>
    <row r="42" spans="1:18" x14ac:dyDescent="0.35">
      <c r="K42" s="20">
        <v>2</v>
      </c>
      <c r="L42" s="21">
        <v>30</v>
      </c>
      <c r="M42" s="21">
        <v>10</v>
      </c>
      <c r="N42" s="21">
        <v>1</v>
      </c>
      <c r="O42" s="21">
        <v>0</v>
      </c>
      <c r="P42" s="22">
        <f t="shared" ref="P42:P48" si="2">SQRT((L42-$L$39)^2+(M42-$M$39)^2+(N42-$N$39)^2+(O42-$O$39)^2)</f>
        <v>7.7888809636986167</v>
      </c>
      <c r="Q42" s="23">
        <f t="shared" ref="Q42:Q48" si="3">SQRT((L42-$L$40)^2+(M42-$M$40)^2+(N42-$N$40)^2+(O42-$O$40)^2)</f>
        <v>11.189280584559492</v>
      </c>
      <c r="R42" s="24" t="s">
        <v>20</v>
      </c>
    </row>
    <row r="43" spans="1:18" x14ac:dyDescent="0.35">
      <c r="K43" s="20">
        <v>3</v>
      </c>
      <c r="L43" s="21">
        <v>25</v>
      </c>
      <c r="M43" s="21">
        <v>8</v>
      </c>
      <c r="N43" s="21">
        <v>0</v>
      </c>
      <c r="O43" s="21">
        <v>1</v>
      </c>
      <c r="P43" s="22">
        <f t="shared" si="2"/>
        <v>2.7688746209726927</v>
      </c>
      <c r="Q43" s="23">
        <f t="shared" si="3"/>
        <v>16.583123951777001</v>
      </c>
      <c r="R43" s="24" t="s">
        <v>20</v>
      </c>
    </row>
    <row r="44" spans="1:18" x14ac:dyDescent="0.35">
      <c r="K44" s="25">
        <v>4</v>
      </c>
      <c r="L44" s="26">
        <v>35</v>
      </c>
      <c r="M44" s="26">
        <v>15</v>
      </c>
      <c r="N44" s="26">
        <v>0</v>
      </c>
      <c r="O44" s="26">
        <v>1</v>
      </c>
      <c r="P44" s="14">
        <f t="shared" si="2"/>
        <v>14.764823060233402</v>
      </c>
      <c r="Q44" s="9">
        <f t="shared" si="3"/>
        <v>5.0990195135927845</v>
      </c>
      <c r="R44" s="17" t="s">
        <v>21</v>
      </c>
    </row>
    <row r="45" spans="1:18" x14ac:dyDescent="0.35">
      <c r="K45" s="25">
        <v>5</v>
      </c>
      <c r="L45" s="26">
        <v>45</v>
      </c>
      <c r="M45" s="26">
        <v>20</v>
      </c>
      <c r="N45" s="26">
        <v>1</v>
      </c>
      <c r="O45" s="26">
        <v>0</v>
      </c>
      <c r="P45" s="14">
        <f t="shared" si="2"/>
        <v>25.800516790689809</v>
      </c>
      <c r="Q45" s="9">
        <f t="shared" si="3"/>
        <v>7.0851958335673402</v>
      </c>
      <c r="R45" s="17" t="s">
        <v>21</v>
      </c>
    </row>
    <row r="46" spans="1:18" x14ac:dyDescent="0.35">
      <c r="K46" s="20">
        <v>6</v>
      </c>
      <c r="L46" s="21">
        <v>20</v>
      </c>
      <c r="M46" s="21">
        <v>5</v>
      </c>
      <c r="N46" s="21">
        <v>1</v>
      </c>
      <c r="O46" s="21">
        <v>0</v>
      </c>
      <c r="P46" s="22">
        <f t="shared" si="2"/>
        <v>3.5118845842842452</v>
      </c>
      <c r="Q46" s="23">
        <f t="shared" si="3"/>
        <v>22.365151463828724</v>
      </c>
      <c r="R46" s="24" t="s">
        <v>20</v>
      </c>
    </row>
    <row r="47" spans="1:18" x14ac:dyDescent="0.35">
      <c r="K47" s="25">
        <v>7</v>
      </c>
      <c r="L47" s="26">
        <v>50</v>
      </c>
      <c r="M47" s="26">
        <v>20</v>
      </c>
      <c r="N47" s="26">
        <v>1</v>
      </c>
      <c r="O47" s="26">
        <v>0</v>
      </c>
      <c r="P47" s="14">
        <f t="shared" si="2"/>
        <v>30.12197426021962</v>
      </c>
      <c r="Q47" s="9">
        <f t="shared" si="3"/>
        <v>11.189280584559492</v>
      </c>
      <c r="R47" s="17" t="s">
        <v>21</v>
      </c>
    </row>
    <row r="48" spans="1:18" x14ac:dyDescent="0.35">
      <c r="K48" s="25">
        <v>8</v>
      </c>
      <c r="L48" s="26">
        <v>40</v>
      </c>
      <c r="M48" s="26">
        <v>10</v>
      </c>
      <c r="N48" s="26">
        <v>1</v>
      </c>
      <c r="O48" s="26">
        <v>1</v>
      </c>
      <c r="P48" s="14">
        <f t="shared" si="2"/>
        <v>17.156145643277029</v>
      </c>
      <c r="Q48" s="9">
        <f t="shared" si="3"/>
        <v>5.0398412673416608</v>
      </c>
      <c r="R48" s="17" t="s">
        <v>21</v>
      </c>
    </row>
    <row r="51" spans="11:18" ht="58" x14ac:dyDescent="0.35">
      <c r="K51" s="9"/>
      <c r="L51" s="9"/>
      <c r="M51" s="9"/>
      <c r="N51" s="9"/>
      <c r="O51" s="9"/>
      <c r="P51" s="8" t="s">
        <v>17</v>
      </c>
      <c r="Q51" s="8" t="s">
        <v>18</v>
      </c>
      <c r="R51" s="16" t="s">
        <v>19</v>
      </c>
    </row>
    <row r="52" spans="11:18" x14ac:dyDescent="0.35">
      <c r="K52" s="18" t="s">
        <v>5</v>
      </c>
      <c r="L52" s="19">
        <f>(25+30+25+20)/4</f>
        <v>25</v>
      </c>
      <c r="M52" s="19">
        <f>(5+10+8+5)/4</f>
        <v>7</v>
      </c>
      <c r="N52" s="19">
        <f>(1+1+0+1)/4</f>
        <v>0.75</v>
      </c>
      <c r="O52" s="19">
        <f>(0+0+1+0)/4</f>
        <v>0.25</v>
      </c>
      <c r="P52" s="13"/>
      <c r="Q52" s="13"/>
      <c r="R52" s="9"/>
    </row>
    <row r="53" spans="11:18" x14ac:dyDescent="0.35">
      <c r="K53" s="18" t="s">
        <v>8</v>
      </c>
      <c r="L53" s="19">
        <f>(35+45+50+40)/4</f>
        <v>42.5</v>
      </c>
      <c r="M53" s="19">
        <f>(15+20+20+10)/4</f>
        <v>16.25</v>
      </c>
      <c r="N53" s="19">
        <f>(0+1+1+1)/4</f>
        <v>0.75</v>
      </c>
      <c r="O53" s="19">
        <f>(1+0+0+1)/4</f>
        <v>0.5</v>
      </c>
      <c r="P53" s="13"/>
      <c r="Q53" s="13"/>
      <c r="R53" s="9"/>
    </row>
    <row r="54" spans="11:18" x14ac:dyDescent="0.35">
      <c r="K54" s="20">
        <v>1</v>
      </c>
      <c r="L54" s="21">
        <v>25</v>
      </c>
      <c r="M54" s="21">
        <v>5</v>
      </c>
      <c r="N54" s="21">
        <v>1</v>
      </c>
      <c r="O54" s="21">
        <v>0</v>
      </c>
      <c r="P54" s="14">
        <f>SQRT((L54-$L$52)^2+(M54-$M$52)^2+(N54-$N$52)^2+(O54-$O$52)^2)</f>
        <v>2.0310096011589902</v>
      </c>
      <c r="Q54" s="9">
        <f>SQRT((L54-$L$53)^2+(M54-$M$53)^2+(N54-$N$53)^2+(O54-$O$53)^2)</f>
        <v>20.811655388267411</v>
      </c>
      <c r="R54" s="24" t="s">
        <v>20</v>
      </c>
    </row>
    <row r="55" spans="11:18" x14ac:dyDescent="0.35">
      <c r="K55" s="20">
        <v>2</v>
      </c>
      <c r="L55" s="21">
        <v>30</v>
      </c>
      <c r="M55" s="21">
        <v>10</v>
      </c>
      <c r="N55" s="21">
        <v>1</v>
      </c>
      <c r="O55" s="21">
        <v>0</v>
      </c>
      <c r="P55" s="14">
        <f t="shared" ref="P55:P61" si="4">SQRT((L55-$L$52)^2+(M55-$M$52)^2+(N55-$N$52)^2+(O55-$O$52)^2)</f>
        <v>5.8416607227739616</v>
      </c>
      <c r="Q55" s="9">
        <f t="shared" ref="Q55:Q61" si="5">SQRT((L55-$L$53)^2+(M55-$M$53)^2+(N55-$N$53)^2+(O55-$O$53)^2)</f>
        <v>13.986600730699365</v>
      </c>
      <c r="R55" s="24" t="s">
        <v>20</v>
      </c>
    </row>
    <row r="56" spans="11:18" x14ac:dyDescent="0.35">
      <c r="K56" s="20">
        <v>3</v>
      </c>
      <c r="L56" s="21">
        <v>25</v>
      </c>
      <c r="M56" s="21">
        <v>8</v>
      </c>
      <c r="N56" s="21">
        <v>0</v>
      </c>
      <c r="O56" s="21">
        <v>1</v>
      </c>
      <c r="P56" s="14">
        <f t="shared" si="4"/>
        <v>1.4577379737113252</v>
      </c>
      <c r="Q56" s="9">
        <f t="shared" si="5"/>
        <v>19.368143948246566</v>
      </c>
      <c r="R56" s="24" t="s">
        <v>20</v>
      </c>
    </row>
    <row r="57" spans="11:18" x14ac:dyDescent="0.35">
      <c r="K57" s="25">
        <v>4</v>
      </c>
      <c r="L57" s="26">
        <v>35</v>
      </c>
      <c r="M57" s="26">
        <v>15</v>
      </c>
      <c r="N57" s="26">
        <v>0</v>
      </c>
      <c r="O57" s="26">
        <v>1</v>
      </c>
      <c r="P57" s="14">
        <f t="shared" si="4"/>
        <v>12.850097275896397</v>
      </c>
      <c r="Q57" s="9">
        <f t="shared" si="5"/>
        <v>7.6566964155567776</v>
      </c>
      <c r="R57" s="17" t="s">
        <v>21</v>
      </c>
    </row>
    <row r="58" spans="11:18" x14ac:dyDescent="0.35">
      <c r="K58" s="25">
        <v>5</v>
      </c>
      <c r="L58" s="26">
        <v>45</v>
      </c>
      <c r="M58" s="26">
        <v>20</v>
      </c>
      <c r="N58" s="26">
        <v>1</v>
      </c>
      <c r="O58" s="26">
        <v>0</v>
      </c>
      <c r="P58" s="14">
        <f t="shared" si="4"/>
        <v>23.85634087616959</v>
      </c>
      <c r="Q58" s="9">
        <f t="shared" si="5"/>
        <v>4.5414755311462374</v>
      </c>
      <c r="R58" s="17" t="s">
        <v>21</v>
      </c>
    </row>
    <row r="59" spans="11:18" x14ac:dyDescent="0.35">
      <c r="K59" s="20">
        <v>6</v>
      </c>
      <c r="L59" s="21">
        <v>20</v>
      </c>
      <c r="M59" s="21">
        <v>5</v>
      </c>
      <c r="N59" s="21">
        <v>1</v>
      </c>
      <c r="O59" s="21">
        <v>0</v>
      </c>
      <c r="P59" s="14">
        <f t="shared" si="4"/>
        <v>5.3967582862307255</v>
      </c>
      <c r="Q59" s="9">
        <f t="shared" si="5"/>
        <v>25.161975280172264</v>
      </c>
      <c r="R59" s="24" t="s">
        <v>20</v>
      </c>
    </row>
    <row r="60" spans="11:18" x14ac:dyDescent="0.35">
      <c r="K60" s="25">
        <v>7</v>
      </c>
      <c r="L60" s="26">
        <v>50</v>
      </c>
      <c r="M60" s="26">
        <v>20</v>
      </c>
      <c r="N60" s="26">
        <v>1</v>
      </c>
      <c r="O60" s="26">
        <v>0</v>
      </c>
      <c r="P60" s="14">
        <f t="shared" si="4"/>
        <v>28.180223561923707</v>
      </c>
      <c r="Q60" s="9">
        <f t="shared" si="5"/>
        <v>8.4038681569858049</v>
      </c>
      <c r="R60" s="17" t="s">
        <v>21</v>
      </c>
    </row>
    <row r="61" spans="11:18" x14ac:dyDescent="0.35">
      <c r="K61" s="25">
        <v>8</v>
      </c>
      <c r="L61" s="26">
        <v>40</v>
      </c>
      <c r="M61" s="26">
        <v>10</v>
      </c>
      <c r="N61" s="26">
        <v>1</v>
      </c>
      <c r="O61" s="26">
        <v>1</v>
      </c>
      <c r="P61" s="14">
        <f t="shared" si="4"/>
        <v>15.31747368204039</v>
      </c>
      <c r="Q61" s="9">
        <f t="shared" si="5"/>
        <v>6.754628043053148</v>
      </c>
      <c r="R61" s="17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Sayak Mukherjee</cp:lastModifiedBy>
  <dcterms:created xsi:type="dcterms:W3CDTF">2023-12-02T06:59:51Z</dcterms:created>
  <dcterms:modified xsi:type="dcterms:W3CDTF">2023-12-02T07:58:30Z</dcterms:modified>
</cp:coreProperties>
</file>