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Sayali Tawade\Downloads\"/>
    </mc:Choice>
  </mc:AlternateContent>
  <xr:revisionPtr revIDLastSave="0" documentId="13_ncr:1_{1E13D986-DFAF-4455-9587-D8C5CE7CF6E5}" xr6:coauthVersionLast="47" xr6:coauthVersionMax="47" xr10:uidLastSave="{00000000-0000-0000-0000-000000000000}"/>
  <bookViews>
    <workbookView xWindow="-108" yWindow="-108" windowWidth="23256" windowHeight="12456" firstSheet="4" activeTab="10" xr2:uid="{5AF5D4AF-D10E-435D-ABA8-B0D0494ED23E}"/>
  </bookViews>
  <sheets>
    <sheet name="KPI" sheetId="7" r:id="rId1"/>
    <sheet name="rating" sheetId="8" r:id="rId2"/>
    <sheet name="gender" sheetId="10" r:id="rId3"/>
    <sheet name="education chart" sheetId="11" r:id="rId4"/>
    <sheet name="attrition by job" sheetId="12" r:id="rId5"/>
    <sheet name="dept wise attrition" sheetId="13" r:id="rId6"/>
    <sheet name="attrition by age" sheetId="14" r:id="rId7"/>
    <sheet name="marital status" sheetId="15" r:id="rId8"/>
    <sheet name="Data" sheetId="1" r:id="rId9"/>
    <sheet name="Images" sheetId="2" r:id="rId10"/>
    <sheet name="final" sheetId="4" r:id="rId11"/>
  </sheets>
  <definedNames>
    <definedName name="_xlchart.v1.0" hidden="1">'attrition by job'!$D$4:$D$12</definedName>
    <definedName name="_xlchart.v1.1" hidden="1">'attrition by job'!$E$3</definedName>
    <definedName name="_xlchart.v1.10" hidden="1">'attrition by job'!$D$4:$D$12</definedName>
    <definedName name="_xlchart.v1.11" hidden="1">'attrition by job'!$E$3</definedName>
    <definedName name="_xlchart.v1.12" hidden="1">'attrition by job'!$E$4:$E$12</definedName>
    <definedName name="_xlchart.v1.2" hidden="1">'attrition by job'!$E$4:$E$12</definedName>
    <definedName name="_xlchart.v2.3" hidden="1">'marital status'!$D$4:$D$6</definedName>
    <definedName name="_xlchart.v2.4" hidden="1">'marital status'!$E$4:$E$6</definedName>
    <definedName name="_xlchart.v2.5" hidden="1">'marital status'!$D$4:$D$6</definedName>
    <definedName name="_xlchart.v2.6" hidden="1">'marital status'!$E$4:$E$6</definedName>
    <definedName name="_xlchart.v2.7" hidden="1">'marital status'!$E$4:$E$6</definedName>
    <definedName name="_xlchart.v2.8" hidden="1">'marital status'!$D$4:$D$6</definedName>
    <definedName name="_xlchart.v2.9" hidden="1">'marital status'!$E$4:$E$6</definedName>
    <definedName name="Slicer_Department">#N/A</definedName>
    <definedName name="Slicer_Education_Field">#N/A</definedName>
    <definedName name="Slicer_Gender">#N/A</definedName>
    <definedName name="Slicer_Gender1">#N/A</definedName>
  </definedNames>
  <calcPr calcId="191029"/>
  <pivotCaches>
    <pivotCache cacheId="18"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5" l="1"/>
  <c r="D6" i="15"/>
  <c r="D4" i="15"/>
  <c r="D5" i="12"/>
  <c r="D6" i="12"/>
  <c r="D7" i="12"/>
  <c r="D8" i="12"/>
  <c r="D9" i="12"/>
  <c r="D10" i="12"/>
  <c r="D11" i="12"/>
  <c r="D12" i="12"/>
  <c r="D13" i="12"/>
  <c r="D4" i="12"/>
  <c r="E6" i="15"/>
  <c r="E5" i="15"/>
  <c r="E4" i="15"/>
  <c r="E13" i="12"/>
  <c r="E5" i="12"/>
  <c r="E9" i="12"/>
  <c r="E10" i="12"/>
  <c r="E6" i="12"/>
  <c r="E7" i="12"/>
  <c r="E11" i="12"/>
  <c r="E8" i="12"/>
  <c r="E12" i="12"/>
  <c r="E4" i="12"/>
  <c r="B9" i="10"/>
  <c r="B10" i="10"/>
  <c r="B7" i="8"/>
  <c r="B6" i="8"/>
  <c r="B8" i="7"/>
  <c r="C8" i="7"/>
  <c r="A8" i="7"/>
  <c r="D8" i="7" l="1"/>
  <c r="E8" i="7"/>
  <c r="C10" i="10"/>
  <c r="C9" i="10"/>
  <c r="C6" i="8"/>
  <c r="C7" i="8"/>
</calcChain>
</file>

<file path=xl/sharedStrings.xml><?xml version="1.0" encoding="utf-8"?>
<sst xmlns="http://schemas.openxmlformats.org/spreadsheetml/2006/main" count="19216" uniqueCount="1574">
  <si>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</si>
  <si>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</si>
  <si>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</si>
  <si>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</si>
  <si>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</si>
  <si>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</si>
  <si>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</si>
  <si>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</si>
  <si>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</si>
  <si>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</si>
  <si>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</si>
  <si>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</si>
  <si>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</si>
  <si>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</si>
  <si>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</si>
  <si>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</si>
  <si>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</si>
  <si>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</si>
  <si>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</si>
  <si>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</si>
  <si>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</si>
  <si>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</si>
  <si>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</si>
  <si>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</si>
  <si>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</si>
  <si>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</si>
  <si>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</si>
  <si>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</si>
  <si>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</si>
  <si>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</si>
  <si>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</si>
  <si>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</si>
  <si>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</si>
  <si>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</si>
  <si>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</si>
  <si>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</si>
  <si>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</si>
  <si>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</si>
  <si>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</si>
  <si>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</si>
  <si>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</si>
  <si>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</si>
  <si>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</si>
  <si>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</si>
  <si>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</si>
  <si>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</si>
  <si>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</si>
  <si>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</si>
  <si>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</si>
  <si>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</si>
  <si>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</si>
  <si>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</si>
  <si>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</si>
  <si>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</si>
  <si>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</si>
  <si>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</si>
  <si>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</si>
  <si>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</si>
  <si>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</si>
  <si>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</si>
  <si>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</si>
  <si>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</si>
  <si>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</si>
  <si>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</si>
  <si>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</si>
  <si>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</si>
  <si>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</si>
  <si>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</si>
  <si>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</si>
  <si>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</si>
  <si>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</si>
  <si>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</si>
  <si>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</si>
  <si>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</si>
  <si>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</si>
  <si>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</si>
  <si>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</si>
  <si>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</si>
  <si>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</si>
  <si>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</si>
  <si>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</si>
  <si>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</si>
  <si>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</si>
  <si>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</si>
  <si>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</si>
  <si>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</si>
  <si>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</si>
  <si>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</si>
  <si>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</si>
  <si>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</si>
  <si>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</si>
  <si>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</si>
  <si>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</si>
  <si>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</si>
  <si>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</si>
  <si>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</si>
  <si>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</si>
  <si>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</si>
  <si>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</si>
  <si>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</si>
  <si>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</si>
  <si>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</si>
  <si>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</si>
  <si>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</si>
  <si>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</si>
  <si>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</si>
  <si>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</si>
  <si>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</si>
  <si>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</si>
  <si>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</si>
  <si>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</si>
  <si>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</si>
  <si>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</si>
  <si>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</si>
  <si>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</si>
  <si>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</si>
  <si>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</si>
  <si>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</si>
  <si>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</si>
  <si>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</si>
  <si>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</si>
  <si>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</si>
  <si>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</si>
  <si>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</si>
  <si>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</si>
  <si>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</si>
  <si>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</si>
  <si>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</si>
  <si>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</si>
  <si>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</si>
  <si>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</si>
  <si>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</si>
  <si>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</si>
  <si>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</si>
  <si>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</si>
  <si>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</si>
  <si>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</si>
  <si>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</si>
  <si>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</si>
  <si>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</si>
  <si>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</si>
  <si>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</si>
  <si>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</si>
  <si>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</si>
  <si>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</si>
  <si>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</si>
  <si>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</si>
  <si>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</si>
  <si>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</si>
  <si>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</si>
  <si>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</si>
  <si>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</si>
  <si>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</si>
  <si>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</si>
  <si>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</si>
  <si>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</si>
  <si>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</si>
  <si>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</si>
  <si>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</si>
  <si>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</si>
  <si>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</si>
  <si>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</si>
  <si>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</si>
  <si>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</si>
  <si>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</si>
  <si>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</si>
  <si>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</si>
  <si>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</si>
  <si>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</si>
  <si>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</si>
  <si>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</si>
  <si>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</si>
  <si>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</si>
  <si>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</si>
  <si>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</si>
  <si>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</si>
  <si>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</si>
  <si>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</si>
  <si>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</si>
  <si>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</si>
  <si>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</si>
  <si>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</si>
  <si>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</si>
  <si>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</si>
  <si>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</si>
  <si>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</si>
  <si>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</si>
  <si>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</si>
  <si>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</si>
  <si>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</si>
  <si>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</si>
  <si>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</si>
  <si>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</si>
  <si>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</si>
  <si>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</si>
  <si>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</si>
  <si>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</si>
  <si>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</si>
  <si>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</si>
  <si>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</si>
  <si>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</si>
  <si>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</si>
  <si>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</si>
  <si>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</si>
  <si>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</si>
  <si>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</si>
  <si>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</si>
  <si>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</si>
  <si>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</si>
  <si>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</si>
  <si>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</si>
  <si>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</si>
  <si>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</si>
  <si>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</si>
  <si>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</si>
  <si>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</si>
  <si>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</si>
  <si>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</si>
  <si>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</si>
  <si>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</si>
  <si>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</si>
  <si>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</si>
  <si>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</si>
  <si>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</si>
  <si>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</si>
  <si>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</si>
  <si>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</si>
  <si>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</si>
  <si>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</si>
  <si>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</si>
  <si>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</si>
  <si>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</si>
  <si>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</si>
  <si>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</si>
  <si>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</si>
  <si>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</si>
  <si>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</si>
  <si>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</si>
  <si>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</si>
  <si>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</si>
  <si>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</si>
  <si>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</si>
  <si>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</si>
  <si>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</si>
  <si>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</si>
  <si>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</si>
  <si>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</si>
  <si>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</si>
  <si>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</si>
  <si>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</si>
  <si>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</si>
  <si>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</si>
  <si>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</si>
  <si>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</si>
  <si>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</si>
  <si>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</si>
  <si>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</si>
  <si>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</si>
  <si>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</si>
  <si>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</si>
  <si>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</si>
  <si>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</si>
  <si>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</si>
  <si>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</si>
  <si>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</si>
  <si>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</si>
  <si>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</si>
  <si>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</si>
  <si>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</si>
  <si>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</si>
  <si>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</si>
  <si>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</si>
  <si>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</si>
  <si>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</si>
  <si>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</si>
  <si>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</si>
  <si>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</si>
  <si>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</si>
  <si>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</si>
  <si>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</si>
  <si>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</si>
  <si>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</si>
  <si>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</si>
  <si>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</si>
  <si>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</si>
  <si>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</si>
  <si>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</si>
  <si>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</si>
  <si>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</si>
  <si>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</si>
  <si>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</si>
  <si>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</si>
  <si>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</si>
  <si>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</si>
  <si>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</si>
  <si>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</si>
  <si>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</si>
  <si>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</si>
  <si>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</si>
  <si>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</si>
  <si>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</si>
  <si>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</si>
  <si>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</si>
  <si>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</si>
  <si>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</si>
  <si>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</si>
  <si>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</si>
  <si>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</si>
  <si>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</si>
  <si>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</si>
  <si>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</si>
  <si>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</si>
  <si>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</si>
  <si>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</si>
  <si>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</si>
  <si>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</si>
  <si>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</si>
  <si>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</si>
  <si>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</si>
  <si>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</si>
  <si>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</si>
  <si>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</si>
  <si>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</si>
  <si>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</si>
  <si>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</si>
  <si>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</si>
  <si>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</si>
  <si>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</si>
  <si>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</si>
  <si>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</si>
  <si>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</si>
  <si>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</si>
  <si>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</si>
  <si>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</si>
  <si>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</si>
  <si>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</si>
  <si>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</si>
  <si>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</si>
  <si>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</si>
  <si>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</si>
  <si>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</si>
  <si>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</si>
  <si>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</si>
  <si>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</si>
  <si>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</si>
  <si>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</si>
  <si>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</si>
  <si>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</si>
  <si>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</si>
  <si>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</si>
  <si>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</si>
  <si>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</si>
  <si>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</si>
  <si>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</si>
  <si>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</si>
  <si>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</si>
  <si>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</si>
  <si>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</si>
  <si>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</si>
  <si>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</si>
  <si>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</si>
  <si>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</si>
  <si>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</si>
  <si>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</si>
  <si>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</si>
  <si>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</si>
  <si>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</si>
  <si>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</si>
  <si>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</si>
  <si>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</si>
  <si>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</si>
  <si>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</si>
  <si>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</si>
  <si>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</si>
  <si>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</si>
  <si>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</si>
  <si>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</si>
  <si>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</si>
  <si>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</si>
  <si>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</si>
  <si>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</si>
  <si>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</si>
  <si>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</si>
  <si>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</si>
  <si>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</si>
  <si>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</si>
  <si>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</si>
  <si>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</si>
  <si>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</si>
  <si>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</si>
  <si>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</si>
  <si>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</si>
  <si>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</si>
  <si>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</si>
  <si>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</si>
  <si>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</si>
  <si>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</si>
  <si>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</si>
  <si>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</si>
  <si>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</si>
  <si>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</si>
  <si>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</si>
  <si>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</si>
  <si>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</si>
  <si>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</si>
  <si>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</si>
  <si>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</si>
  <si>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</si>
  <si>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</si>
  <si>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</si>
  <si>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</si>
  <si>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</si>
  <si>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</si>
  <si>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</si>
  <si>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</si>
  <si>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</si>
  <si>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</si>
  <si>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</si>
  <si>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</si>
  <si>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</si>
  <si>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</si>
  <si>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</si>
  <si>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</si>
  <si>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</si>
  <si>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</si>
  <si>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</si>
  <si>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</si>
  <si>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</si>
  <si>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</si>
  <si>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</si>
  <si>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</si>
  <si>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</si>
  <si>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</si>
  <si>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</si>
  <si>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</si>
  <si>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</si>
  <si>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</si>
  <si>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</si>
  <si>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</si>
  <si>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</si>
  <si>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</si>
  <si>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</si>
  <si>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</si>
  <si>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</si>
  <si>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</si>
  <si>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</si>
  <si>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</si>
  <si>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</si>
  <si>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</si>
  <si>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</si>
  <si>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</si>
  <si>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</si>
  <si>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</si>
  <si>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</si>
  <si>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</si>
  <si>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</si>
  <si>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</si>
  <si>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</si>
  <si>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</si>
  <si>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</si>
  <si>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</si>
  <si>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</si>
  <si>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</si>
  <si>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</si>
  <si>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</si>
  <si>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</si>
  <si>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</si>
  <si>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</si>
  <si>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</si>
  <si>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</si>
  <si>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</si>
  <si>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</si>
  <si>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</si>
  <si>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</si>
  <si>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</si>
  <si>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</si>
  <si>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</si>
  <si>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</si>
  <si>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</si>
  <si>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</si>
  <si>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</si>
  <si>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</si>
  <si>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</si>
  <si>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</si>
  <si>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</si>
  <si>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</si>
  <si>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</si>
  <si>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</si>
  <si>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</si>
  <si>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</si>
  <si>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</si>
  <si>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</si>
  <si>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</si>
  <si>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</si>
  <si>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</si>
  <si>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</si>
  <si>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</si>
  <si>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</si>
  <si>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</si>
  <si>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</si>
  <si>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</si>
  <si>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</si>
  <si>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</si>
  <si>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</si>
  <si>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</si>
  <si>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</si>
  <si>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</si>
  <si>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</si>
  <si>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</si>
  <si>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</si>
  <si>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</si>
  <si>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</si>
  <si>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</si>
  <si>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</si>
  <si>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</si>
  <si>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</si>
  <si>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</si>
  <si>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</si>
  <si>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</si>
  <si>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</si>
  <si>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</si>
  <si>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</si>
  <si>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</si>
  <si>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</si>
  <si>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</si>
  <si>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</si>
  <si>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</si>
  <si>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</si>
  <si>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</si>
  <si>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</si>
  <si>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</si>
  <si>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</si>
  <si>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</si>
  <si>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</si>
  <si>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</si>
  <si>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</si>
  <si>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</si>
  <si>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</si>
  <si>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</si>
  <si>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</si>
  <si>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</si>
  <si>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</si>
  <si>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</si>
  <si>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</si>
  <si>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</si>
  <si>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</si>
  <si>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</si>
  <si>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</si>
  <si>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</si>
  <si>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</si>
  <si>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</si>
  <si>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</si>
  <si>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</si>
  <si>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</si>
  <si>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</si>
  <si>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</si>
  <si>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</si>
  <si>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</si>
  <si>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</si>
  <si>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</si>
  <si>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</si>
  <si>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</si>
  <si>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</si>
  <si>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</si>
  <si>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</si>
  <si>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</si>
  <si>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</si>
  <si>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</si>
  <si>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</si>
  <si>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</si>
  <si>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</si>
  <si>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</si>
  <si>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</si>
  <si>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</si>
  <si>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</si>
  <si>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</si>
  <si>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</si>
  <si>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</si>
  <si>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</si>
  <si>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</si>
  <si>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</si>
  <si>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</si>
  <si>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</si>
  <si>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</si>
  <si>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</si>
  <si>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</si>
  <si>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</si>
  <si>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</si>
  <si>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</si>
  <si>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</si>
  <si>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</si>
  <si>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</si>
  <si>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</si>
  <si>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</si>
  <si>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</si>
  <si>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</si>
  <si>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</si>
  <si>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</si>
  <si>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</si>
  <si>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</si>
  <si>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</si>
  <si>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</si>
  <si>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</si>
  <si>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</si>
  <si>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</si>
  <si>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</si>
  <si>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</si>
  <si>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</si>
  <si>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</si>
  <si>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</si>
  <si>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</si>
  <si>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</si>
  <si>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</si>
  <si>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</si>
  <si>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</si>
  <si>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</si>
  <si>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</si>
  <si>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</si>
  <si>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</si>
  <si>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</si>
  <si>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</si>
  <si>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</si>
  <si>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</si>
  <si>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</si>
  <si>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</si>
  <si>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</si>
  <si>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</si>
  <si>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</si>
  <si>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</si>
  <si>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</si>
  <si>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</si>
  <si>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</si>
  <si>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</si>
  <si>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</si>
  <si>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</si>
  <si>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</si>
  <si>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</si>
  <si>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</si>
  <si>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</si>
  <si>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</si>
  <si>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</si>
  <si>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</si>
  <si>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</si>
  <si>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</si>
  <si>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</si>
  <si>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</si>
  <si>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</si>
  <si>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</si>
  <si>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</si>
  <si>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</si>
  <si>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</si>
  <si>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</si>
  <si>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</si>
  <si>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</si>
  <si>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</si>
  <si>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</si>
  <si>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</si>
  <si>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</si>
  <si>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</si>
  <si>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</si>
  <si>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</si>
  <si>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</si>
  <si>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</si>
  <si>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</si>
  <si>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</si>
  <si>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</si>
  <si>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</si>
  <si>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</si>
  <si>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</si>
  <si>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</si>
  <si>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</si>
  <si>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</si>
  <si>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</si>
  <si>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</si>
  <si>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</si>
  <si>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</si>
  <si>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</si>
  <si>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</si>
  <si>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</si>
  <si>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</si>
  <si>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</si>
  <si>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</si>
  <si>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</si>
  <si>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</si>
  <si>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</si>
  <si>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</si>
  <si>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</si>
  <si>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</si>
  <si>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</si>
  <si>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</si>
  <si>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</si>
  <si>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</si>
  <si>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</si>
  <si>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</si>
  <si>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</si>
  <si>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</si>
  <si>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</si>
  <si>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</si>
  <si>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</si>
  <si>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</si>
  <si>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</si>
  <si>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</si>
  <si>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</si>
  <si>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</si>
  <si>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</si>
  <si>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</si>
  <si>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</si>
  <si>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</si>
  <si>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</si>
  <si>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</si>
  <si>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</si>
  <si>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</si>
  <si>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</si>
  <si>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</si>
  <si>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</si>
  <si>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</si>
  <si>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</si>
  <si>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</si>
  <si>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</si>
  <si>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</si>
  <si>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</si>
  <si>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</si>
  <si>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</si>
  <si>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</si>
  <si>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</si>
  <si>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</si>
  <si>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</si>
  <si>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</si>
  <si>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</si>
  <si>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</si>
  <si>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</si>
  <si>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</si>
  <si>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</si>
  <si>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</si>
  <si>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</si>
  <si>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</si>
  <si>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</si>
  <si>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</si>
  <si>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</si>
  <si>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</si>
  <si>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</si>
  <si>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</si>
  <si>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</si>
  <si>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</si>
  <si>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</si>
  <si>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</si>
  <si>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</si>
  <si>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</si>
  <si>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</si>
  <si>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</si>
  <si>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</si>
  <si>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</si>
  <si>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</si>
  <si>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</si>
  <si>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</si>
  <si>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</si>
  <si>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</si>
  <si>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</si>
  <si>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</si>
  <si>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</si>
  <si>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</si>
  <si>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</si>
  <si>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</si>
  <si>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</si>
  <si>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</si>
  <si>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</si>
  <si>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</si>
  <si>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</si>
  <si>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</si>
  <si>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</si>
  <si>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</si>
  <si>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</si>
  <si>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</si>
  <si>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</si>
  <si>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</si>
  <si>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</si>
  <si>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</si>
  <si>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</si>
  <si>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</si>
  <si>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</si>
  <si>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</si>
  <si>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</si>
  <si>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</si>
  <si>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</si>
  <si>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</si>
  <si>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</si>
  <si>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</si>
  <si>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</si>
  <si>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</si>
  <si>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</si>
  <si>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</si>
  <si>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</si>
  <si>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</si>
  <si>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</si>
  <si>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</si>
  <si>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</si>
  <si>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</si>
  <si>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</si>
  <si>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</si>
  <si>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</si>
  <si>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</si>
  <si>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</si>
  <si>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</si>
  <si>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</si>
  <si>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</si>
  <si>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</si>
  <si>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</si>
  <si>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</si>
  <si>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</si>
  <si>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</si>
  <si>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</si>
  <si>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</si>
  <si>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</si>
  <si>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</si>
  <si>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</si>
  <si>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</si>
  <si>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</si>
  <si>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</si>
  <si>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</si>
  <si>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</si>
  <si>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</si>
  <si>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</si>
  <si>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</si>
  <si>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</si>
  <si>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</si>
  <si>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</si>
  <si>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</si>
  <si>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</si>
  <si>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</si>
  <si>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</si>
  <si>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</si>
  <si>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</si>
  <si>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</si>
  <si>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</si>
  <si>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</si>
  <si>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</si>
  <si>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</si>
  <si>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</si>
  <si>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</si>
  <si>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</si>
  <si>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</si>
  <si>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</si>
  <si>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</si>
  <si>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</si>
  <si>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</si>
  <si>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</si>
  <si>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</si>
  <si>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</si>
  <si>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</si>
  <si>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</si>
  <si>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</si>
  <si>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</si>
  <si>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</si>
  <si>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</si>
  <si>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</si>
  <si>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</si>
  <si>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</si>
  <si>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</si>
  <si>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</si>
  <si>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</si>
  <si>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</si>
  <si>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</si>
  <si>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</si>
  <si>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</si>
  <si>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</si>
  <si>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</si>
  <si>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</si>
  <si>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</si>
  <si>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</si>
  <si>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</si>
  <si>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</si>
  <si>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</si>
  <si>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</si>
  <si>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</si>
  <si>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</si>
  <si>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</si>
  <si>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</si>
  <si>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</si>
  <si>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</si>
  <si>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</si>
  <si>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</si>
  <si>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</si>
  <si>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</si>
  <si>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</si>
  <si>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</si>
  <si>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</si>
  <si>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</si>
  <si>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</si>
  <si>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</si>
  <si>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</si>
  <si>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</si>
  <si>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</si>
  <si>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</si>
  <si>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</si>
  <si>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</si>
  <si>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</si>
  <si>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</si>
  <si>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</si>
  <si>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</si>
  <si>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</si>
  <si>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</si>
  <si>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</si>
  <si>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</si>
  <si>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</si>
  <si>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</si>
  <si>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</si>
  <si>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</si>
  <si>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</si>
  <si>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</si>
  <si>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</si>
  <si>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</si>
  <si>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</si>
  <si>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</si>
  <si>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</si>
  <si>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</si>
  <si>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</si>
  <si>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</si>
  <si>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</si>
  <si>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</si>
  <si>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</si>
  <si>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</si>
  <si>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</si>
  <si>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</si>
  <si>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</si>
  <si>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</si>
  <si>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</si>
  <si>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</si>
  <si>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</si>
  <si>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</si>
  <si>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</si>
  <si>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</si>
  <si>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</si>
  <si>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</si>
  <si>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</si>
  <si>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</si>
  <si>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</si>
  <si>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</si>
  <si>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</si>
  <si>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</si>
  <si>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</si>
  <si>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</si>
  <si>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</si>
  <si>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</si>
  <si>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</si>
  <si>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</si>
  <si>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</si>
  <si>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</si>
  <si>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</si>
  <si>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</si>
  <si>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</si>
  <si>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</si>
  <si>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</si>
  <si>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</si>
  <si>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</si>
  <si>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</si>
  <si>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</si>
  <si>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</si>
  <si>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</si>
  <si>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</si>
  <si>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</si>
  <si>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</si>
  <si>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</si>
  <si>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</si>
  <si>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</si>
  <si>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</si>
  <si>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</si>
  <si>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</si>
  <si>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</si>
  <si>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</si>
  <si>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</si>
  <si>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</si>
  <si>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</si>
  <si>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</si>
  <si>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</si>
  <si>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</si>
  <si>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</si>
  <si>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</si>
  <si>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</si>
  <si>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</si>
  <si>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</si>
  <si>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</si>
  <si>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</si>
  <si>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</si>
  <si>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</si>
  <si>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</si>
  <si>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</si>
  <si>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</si>
  <si>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</si>
  <si>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</si>
  <si>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</si>
  <si>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</si>
  <si>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</si>
  <si>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</si>
  <si>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</si>
  <si>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</si>
  <si>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</si>
  <si>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</si>
  <si>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</si>
  <si>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</si>
  <si>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</si>
  <si>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</si>
  <si>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</si>
  <si>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</si>
  <si>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</si>
  <si>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</si>
  <si>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</si>
  <si>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</si>
  <si>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</si>
  <si>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</si>
  <si>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</si>
  <si>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</si>
  <si>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</si>
  <si>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</si>
  <si>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</si>
  <si>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</si>
  <si>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</si>
  <si>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</si>
  <si>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</si>
  <si>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</si>
  <si>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</si>
  <si>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</si>
  <si>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</si>
  <si>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</si>
  <si>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</si>
  <si>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</si>
  <si>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</si>
  <si>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</si>
  <si>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</si>
  <si>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</si>
  <si>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</si>
  <si>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</si>
  <si>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</si>
  <si>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</si>
  <si>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</si>
  <si>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</si>
  <si>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</si>
  <si>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</si>
  <si>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</si>
  <si>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</si>
  <si>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</si>
  <si>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</si>
  <si>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</si>
  <si>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</si>
  <si>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</si>
  <si>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</si>
  <si>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</si>
  <si>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</si>
  <si>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</si>
  <si>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</si>
  <si>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</si>
  <si>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</si>
  <si>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</si>
  <si>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</si>
  <si>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</si>
  <si>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</si>
  <si>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</si>
  <si>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</si>
  <si>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</si>
  <si>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</si>
  <si>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</si>
  <si>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</si>
  <si>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</si>
  <si>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</si>
  <si>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</si>
  <si>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</si>
  <si>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</si>
  <si>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</si>
  <si>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</si>
  <si>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</si>
  <si>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</si>
  <si>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</si>
  <si>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</si>
  <si>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</si>
  <si>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</si>
  <si>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</si>
  <si>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</si>
  <si>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</si>
  <si>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</si>
  <si>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</si>
  <si>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</si>
  <si>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</si>
  <si>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</si>
  <si>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</si>
  <si>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</si>
  <si>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</si>
  <si>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</si>
  <si>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</si>
  <si>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</si>
  <si>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</si>
  <si>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</si>
  <si>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</si>
  <si>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</si>
  <si>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</si>
  <si>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</si>
  <si>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</si>
  <si>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</si>
  <si>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</si>
  <si>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</si>
  <si>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</si>
  <si>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</si>
  <si>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</si>
  <si>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</si>
  <si>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</si>
  <si>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</si>
  <si>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</si>
  <si>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</si>
  <si>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</si>
  <si>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</si>
  <si>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</si>
  <si>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</si>
  <si>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</si>
  <si>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</si>
  <si>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</si>
  <si>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</si>
  <si>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</si>
  <si>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</si>
  <si>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</si>
  <si>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</si>
  <si>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</si>
  <si>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</si>
  <si>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</si>
  <si>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</si>
  <si>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</si>
  <si>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</si>
  <si>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</si>
  <si>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</si>
  <si>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</si>
  <si>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</si>
  <si>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</si>
  <si>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</si>
  <si>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</si>
  <si>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</si>
  <si>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</si>
  <si>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</si>
  <si>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</si>
  <si>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</si>
  <si>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</si>
  <si>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</si>
  <si>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</si>
  <si>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</si>
  <si>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</si>
  <si>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</si>
  <si>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</si>
  <si>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</si>
  <si>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</si>
  <si>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</si>
  <si>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</si>
  <si>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</si>
  <si>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</si>
  <si>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</si>
  <si>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</si>
  <si>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</si>
  <si>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</si>
  <si>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</si>
  <si>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</si>
  <si>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</si>
  <si>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</si>
  <si>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</si>
  <si>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</si>
  <si>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</si>
  <si>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</si>
  <si>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</si>
  <si>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</si>
  <si>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</si>
  <si>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</si>
  <si>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</si>
  <si>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</si>
  <si>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</si>
  <si>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</si>
  <si>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</si>
  <si>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</si>
  <si>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</si>
  <si>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</si>
  <si>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</si>
  <si>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</si>
  <si>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</si>
  <si>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</si>
  <si>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</si>
  <si>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</si>
  <si>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</si>
  <si>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</si>
  <si>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</si>
  <si>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</si>
  <si>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</si>
  <si>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</si>
  <si>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</si>
  <si>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</si>
  <si>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</si>
  <si>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</si>
  <si>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</si>
  <si>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</si>
  <si>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</si>
  <si>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</si>
  <si>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</si>
  <si>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</si>
  <si>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</si>
  <si>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</si>
  <si>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</si>
  <si>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</si>
  <si>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</si>
  <si>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</si>
  <si>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</si>
  <si>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</si>
  <si>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</si>
  <si>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</si>
  <si>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</si>
  <si>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</si>
  <si>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</si>
  <si>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</si>
  <si>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</si>
  <si>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</si>
  <si>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</si>
  <si>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</si>
  <si>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</si>
  <si>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</si>
  <si>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</si>
  <si>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</si>
  <si>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</si>
  <si>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</si>
  <si>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</si>
  <si>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</si>
  <si>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</si>
  <si>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</si>
  <si>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</si>
  <si>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</si>
  <si>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</si>
  <si>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</si>
  <si>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</si>
  <si>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</si>
  <si>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</si>
  <si>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</si>
  <si>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</si>
  <si>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</si>
  <si>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</si>
  <si>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</si>
  <si>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</si>
  <si>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</si>
  <si>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</si>
  <si>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</si>
  <si>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</si>
  <si>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</si>
  <si>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</si>
  <si>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</si>
  <si>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</si>
  <si>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</si>
  <si>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</si>
  <si>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</si>
  <si>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</si>
  <si>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</si>
  <si>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</si>
  <si>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</si>
  <si>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</si>
  <si>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</si>
  <si>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</si>
  <si>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</si>
  <si>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</si>
  <si>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</si>
  <si>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</si>
  <si>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</si>
  <si>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</si>
  <si>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</si>
  <si>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</si>
  <si>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</si>
  <si>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</si>
  <si>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</si>
  <si>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</si>
  <si>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</si>
  <si>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</si>
  <si>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</si>
  <si>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</si>
  <si>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</si>
  <si>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</si>
  <si>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</si>
  <si>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</si>
  <si>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</si>
  <si>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</si>
  <si>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</si>
  <si>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</si>
  <si>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</si>
  <si>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</si>
  <si>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</si>
  <si>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</si>
  <si>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</si>
  <si>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</si>
  <si>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</si>
  <si>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</si>
  <si>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</si>
  <si>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</si>
  <si>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</si>
  <si>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</si>
  <si>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</si>
  <si>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</si>
  <si>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</si>
  <si>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</si>
  <si>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</si>
  <si>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</si>
  <si>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</si>
  <si>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</si>
  <si>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</si>
  <si>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</si>
  <si>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</si>
  <si>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</si>
  <si>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</si>
  <si>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</si>
  <si>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</si>
  <si>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</si>
  <si>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</si>
  <si>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</si>
  <si>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</si>
  <si>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</si>
  <si>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</si>
  <si>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</si>
  <si>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</si>
  <si>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</si>
  <si>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</si>
  <si>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</si>
  <si>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</si>
  <si>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</si>
  <si>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</si>
  <si>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</si>
  <si>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</si>
  <si>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</si>
  <si>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</si>
  <si>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</si>
  <si>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</si>
  <si>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</si>
  <si>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</si>
  <si>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</si>
  <si>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</si>
  <si>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</si>
  <si>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</si>
  <si>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</si>
  <si>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</si>
  <si>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</si>
  <si>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</si>
  <si>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</si>
  <si>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</si>
  <si>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</si>
  <si>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</si>
  <si>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</si>
  <si>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</si>
  <si>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</si>
  <si>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</si>
  <si>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</si>
  <si>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</si>
  <si>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</si>
  <si>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</si>
  <si>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</si>
  <si>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</si>
  <si>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</si>
  <si>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</si>
  <si>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</si>
  <si>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</si>
  <si>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</si>
  <si>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</si>
  <si>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</si>
  <si>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</si>
  <si>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</si>
  <si>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</si>
  <si>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</si>
  <si>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</si>
  <si>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</si>
  <si>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</si>
  <si>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</si>
  <si>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</si>
  <si>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</si>
  <si>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</si>
  <si>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</si>
  <si>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</si>
  <si>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</si>
  <si>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</si>
  <si>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</si>
  <si>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</si>
  <si>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</si>
  <si>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</si>
  <si>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</si>
  <si>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</si>
  <si>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</si>
  <si>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</si>
  <si>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</si>
  <si>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</si>
  <si>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</si>
  <si>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</si>
  <si>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</si>
  <si>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</si>
  <si>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</si>
  <si>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</si>
  <si>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</si>
  <si>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</si>
  <si>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</si>
  <si>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</si>
  <si>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</si>
  <si>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</si>
  <si>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</si>
  <si>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</si>
  <si>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</si>
  <si>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</si>
  <si>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</si>
  <si>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</si>
  <si>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</si>
  <si>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</si>
  <si>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</si>
  <si>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</si>
  <si>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</si>
  <si>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</si>
  <si>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</si>
  <si>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</si>
  <si>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</si>
  <si>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</si>
  <si>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</si>
  <si>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</si>
  <si>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</si>
  <si>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</si>
  <si>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</si>
  <si>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</si>
  <si>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</si>
  <si>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</si>
  <si>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</si>
  <si>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</si>
  <si>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</si>
  <si>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</si>
  <si>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</si>
  <si>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</si>
  <si>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</si>
  <si>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</si>
  <si>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</si>
  <si>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</si>
  <si>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</si>
  <si>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</si>
  <si>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</si>
  <si>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</si>
  <si>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</si>
  <si>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</si>
  <si>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</si>
  <si>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</si>
  <si>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</si>
  <si>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</si>
  <si>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</si>
  <si>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</si>
  <si>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</si>
  <si>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</si>
  <si>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</si>
  <si>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</si>
  <si>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</si>
  <si>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</si>
  <si>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</si>
  <si>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</si>
  <si>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</si>
  <si>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</si>
  <si>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</si>
  <si>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</si>
  <si>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</si>
  <si>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</si>
  <si>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</si>
  <si>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</si>
  <si>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</si>
  <si>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</si>
  <si>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</si>
  <si>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</si>
  <si>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</si>
  <si>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</si>
  <si>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</si>
  <si>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</si>
  <si>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</si>
  <si>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</si>
  <si>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</si>
  <si>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</si>
  <si>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</si>
  <si>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</si>
  <si>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</si>
  <si>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</si>
  <si>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</si>
  <si>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</si>
  <si>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</si>
  <si>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</si>
  <si>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</si>
  <si>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</si>
  <si>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</si>
  <si>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</si>
  <si>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</si>
  <si>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</si>
  <si>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</si>
  <si>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</si>
  <si>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</si>
  <si>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</si>
  <si>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</si>
  <si>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</si>
  <si>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</si>
  <si>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</si>
  <si>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</si>
  <si>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</si>
  <si>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</si>
  <si>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</si>
  <si>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</si>
  <si>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</si>
  <si>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</si>
  <si>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</si>
  <si>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</si>
  <si>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</si>
  <si>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</si>
  <si>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</si>
  <si>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</si>
  <si>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</si>
  <si>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</si>
  <si>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</si>
  <si>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</si>
  <si>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</si>
  <si>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</si>
  <si>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</si>
  <si>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</si>
  <si>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</si>
  <si>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</si>
  <si>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</si>
  <si>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</si>
  <si>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</si>
  <si>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</si>
  <si>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</si>
  <si>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</si>
  <si>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</si>
  <si>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</si>
  <si>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</si>
  <si>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</si>
  <si>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</si>
  <si>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</si>
  <si>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</si>
  <si>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</si>
  <si>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</si>
  <si>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</si>
  <si>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</si>
  <si>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</si>
  <si>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</si>
  <si>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</si>
  <si>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</si>
  <si>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</si>
  <si>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</si>
  <si>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</si>
  <si>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</si>
  <si>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</si>
  <si>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</si>
  <si>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</si>
  <si>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</si>
  <si>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</si>
  <si>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</si>
  <si>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</si>
  <si>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</si>
  <si>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</si>
  <si>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</si>
  <si>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</si>
  <si>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</si>
  <si>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</si>
  <si>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</si>
  <si>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</si>
  <si>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</si>
  <si>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</si>
  <si>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</si>
  <si>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</si>
  <si>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</si>
  <si>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t>
  </si>
  <si>
    <t>Attrition count</t>
  </si>
  <si>
    <t>avg age</t>
  </si>
  <si>
    <t>active emp</t>
  </si>
  <si>
    <t>attrition rate</t>
  </si>
  <si>
    <t>Average of Job Satisfaction</t>
  </si>
  <si>
    <t>rating</t>
  </si>
  <si>
    <t>balance rating</t>
  </si>
  <si>
    <t>Row Labels</t>
  </si>
  <si>
    <t>Grand Total</t>
  </si>
  <si>
    <t>Sum of Employee Count</t>
  </si>
  <si>
    <t>females</t>
  </si>
  <si>
    <t>males</t>
  </si>
  <si>
    <t>job title</t>
  </si>
  <si>
    <t>attrition</t>
  </si>
  <si>
    <t>Count of Attrition</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</si>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</sst>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0.0"/>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9" fontId="0" fillId="0" borderId="0" xfId="1" applyFont="1"/>
    <xf numFmtId="10" fontId="0" fillId="0" borderId="0" xfId="1" applyNumberFormat="1" applyFont="1"/>
    <xf numFmtId="170" fontId="0" fillId="0" borderId="0" xfId="0" applyNumberFormat="1"/>
    <xf numFmtId="1"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26">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s>
  <tableStyles count="0" defaultTableStyle="TableStyleMedium2" defaultPivotStyle="PivotStyleLight16"/>
  <colors>
    <mruColors>
      <color rgb="FFB400B4"/>
      <color rgb="FF800080"/>
      <color rgb="FFFF4BFF"/>
      <color rgb="FFFFA3FF"/>
      <color rgb="FF5C2A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0B0B-4CCC-9A6E-E98C5111D1D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97EC-4CAF-A2C0-E0ADF7AFBD15}"/>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97EC-4CAF-A2C0-E0ADF7AFBD15}"/>
            </c:ext>
          </c:extLst>
        </c:ser>
        <c:dLbls>
          <c:showLegendKey val="0"/>
          <c:showVal val="0"/>
          <c:showCatName val="0"/>
          <c:showSerName val="0"/>
          <c:showPercent val="0"/>
          <c:showBubbleSize val="0"/>
        </c:dLbls>
        <c:gapWidth val="0"/>
        <c:overlap val="100"/>
        <c:axId val="349887064"/>
        <c:axId val="349889584"/>
      </c:barChart>
      <c:catAx>
        <c:axId val="349887064"/>
        <c:scaling>
          <c:orientation val="minMax"/>
        </c:scaling>
        <c:delete val="1"/>
        <c:axPos val="l"/>
        <c:majorTickMark val="none"/>
        <c:minorTickMark val="none"/>
        <c:tickLblPos val="nextTo"/>
        <c:crossAx val="349889584"/>
        <c:crosses val="autoZero"/>
        <c:auto val="1"/>
        <c:lblAlgn val="ctr"/>
        <c:lblOffset val="100"/>
        <c:noMultiLvlLbl val="0"/>
      </c:catAx>
      <c:valAx>
        <c:axId val="349889584"/>
        <c:scaling>
          <c:orientation val="minMax"/>
          <c:max val="4"/>
          <c:min val="0"/>
        </c:scaling>
        <c:delete val="1"/>
        <c:axPos val="b"/>
        <c:numFmt formatCode="0.0" sourceLinked="1"/>
        <c:majorTickMark val="none"/>
        <c:minorTickMark val="none"/>
        <c:tickLblPos val="nextTo"/>
        <c:crossAx val="349887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0.4</c:v>
                </c:pt>
                <c:pt idx="1">
                  <c:v>0.6</c:v>
                </c:pt>
              </c:numCache>
            </c:numRef>
          </c:val>
          <c:extLst>
            <c:ext xmlns:c16="http://schemas.microsoft.com/office/drawing/2014/chart" uri="{C3380CC4-5D6E-409C-BE32-E72D297353CC}">
              <c16:uniqueId val="{00000000-F4BF-4B58-8904-F5D2A4B6DD9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chart!attrition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chart'!$A$4:$A$9</c:f>
              <c:strCache>
                <c:ptCount val="5"/>
                <c:pt idx="0">
                  <c:v>Doctoral Degree</c:v>
                </c:pt>
                <c:pt idx="1">
                  <c:v>High School</c:v>
                </c:pt>
                <c:pt idx="2">
                  <c:v>Associates Degree</c:v>
                </c:pt>
                <c:pt idx="3">
                  <c:v>Master's Degree</c:v>
                </c:pt>
                <c:pt idx="4">
                  <c:v>Bachelor's Degree</c:v>
                </c:pt>
              </c:strCache>
            </c:strRef>
          </c:cat>
          <c:val>
            <c:numRef>
              <c:f>'education chart'!$B$4:$B$9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81F-42B9-8502-5B252143C610}"/>
            </c:ext>
          </c:extLst>
        </c:ser>
        <c:dLbls>
          <c:dLblPos val="outEnd"/>
          <c:showLegendKey val="0"/>
          <c:showVal val="1"/>
          <c:showCatName val="0"/>
          <c:showSerName val="0"/>
          <c:showPercent val="0"/>
          <c:showBubbleSize val="0"/>
        </c:dLbls>
        <c:gapWidth val="182"/>
        <c:axId val="608280184"/>
        <c:axId val="608280544"/>
      </c:barChart>
      <c:catAx>
        <c:axId val="6082801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280544"/>
        <c:crosses val="autoZero"/>
        <c:auto val="1"/>
        <c:lblAlgn val="ctr"/>
        <c:lblOffset val="100"/>
        <c:noMultiLvlLbl val="0"/>
      </c:catAx>
      <c:valAx>
        <c:axId val="608280544"/>
        <c:scaling>
          <c:orientation val="minMax"/>
        </c:scaling>
        <c:delete val="1"/>
        <c:axPos val="b"/>
        <c:numFmt formatCode="General" sourceLinked="1"/>
        <c:majorTickMark val="out"/>
        <c:minorTickMark val="none"/>
        <c:tickLblPos val="nextTo"/>
        <c:crossAx val="608280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7751-4A76-823F-0B315B73771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D2D-40F1-AF12-76FAD1B649AD}"/>
            </c:ext>
          </c:extLst>
        </c:ser>
        <c:dLbls>
          <c:showLegendKey val="0"/>
          <c:showVal val="0"/>
          <c:showCatName val="0"/>
          <c:showSerName val="0"/>
          <c:showPercent val="0"/>
          <c:showBubbleSize val="0"/>
        </c:dLbls>
        <c:gapWidth val="219"/>
        <c:overlap val="-27"/>
        <c:axId val="598529304"/>
        <c:axId val="598523904"/>
      </c:barChart>
      <c:catAx>
        <c:axId val="598529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523904"/>
        <c:crosses val="autoZero"/>
        <c:auto val="1"/>
        <c:lblAlgn val="ctr"/>
        <c:lblOffset val="100"/>
        <c:noMultiLvlLbl val="0"/>
      </c:catAx>
      <c:valAx>
        <c:axId val="598523904"/>
        <c:scaling>
          <c:orientation val="minMax"/>
        </c:scaling>
        <c:delete val="1"/>
        <c:axPos val="l"/>
        <c:numFmt formatCode="General" sourceLinked="1"/>
        <c:majorTickMark val="none"/>
        <c:minorTickMark val="none"/>
        <c:tickLblPos val="nextTo"/>
        <c:crossAx val="598529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45F3-430B-99D9-39BD1CFFE43E}"/>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45F3-430B-99D9-39BD1CFFE43E}"/>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45F3-430B-99D9-39BD1CFFE43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1-5D99-4906-939C-FC820AFF8D38}"/>
              </c:ext>
            </c:extLst>
          </c:dPt>
          <c:val>
            <c:numRef>
              <c:f>rating!$B$6</c:f>
              <c:numCache>
                <c:formatCode>0.0</c:formatCode>
                <c:ptCount val="1"/>
                <c:pt idx="0">
                  <c:v>2.6265306122448981</c:v>
                </c:pt>
              </c:numCache>
            </c:numRef>
          </c:val>
          <c:extLst>
            <c:ext xmlns:c16="http://schemas.microsoft.com/office/drawing/2014/chart" uri="{C3380CC4-5D6E-409C-BE32-E72D297353CC}">
              <c16:uniqueId val="{00000002-5D99-4906-939C-FC820AFF8D38}"/>
            </c:ext>
          </c:extLst>
        </c:ser>
        <c:ser>
          <c:idx val="1"/>
          <c:order val="1"/>
          <c:spPr>
            <a:solidFill>
              <a:schemeClr val="bg1">
                <a:lumMod val="95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3-5D99-4906-939C-FC820AFF8D38}"/>
            </c:ext>
          </c:extLst>
        </c:ser>
        <c:dLbls>
          <c:showLegendKey val="0"/>
          <c:showVal val="0"/>
          <c:showCatName val="0"/>
          <c:showSerName val="0"/>
          <c:showPercent val="0"/>
          <c:showBubbleSize val="0"/>
        </c:dLbls>
        <c:gapWidth val="0"/>
        <c:overlap val="100"/>
        <c:axId val="349887064"/>
        <c:axId val="349889584"/>
      </c:barChart>
      <c:catAx>
        <c:axId val="349887064"/>
        <c:scaling>
          <c:orientation val="minMax"/>
        </c:scaling>
        <c:delete val="1"/>
        <c:axPos val="l"/>
        <c:majorTickMark val="none"/>
        <c:minorTickMark val="none"/>
        <c:tickLblPos val="nextTo"/>
        <c:crossAx val="349889584"/>
        <c:crosses val="autoZero"/>
        <c:auto val="1"/>
        <c:lblAlgn val="ctr"/>
        <c:lblOffset val="100"/>
        <c:noMultiLvlLbl val="0"/>
      </c:catAx>
      <c:valAx>
        <c:axId val="349889584"/>
        <c:scaling>
          <c:orientation val="minMax"/>
          <c:max val="4"/>
          <c:min val="0"/>
        </c:scaling>
        <c:delete val="1"/>
        <c:axPos val="b"/>
        <c:numFmt formatCode="0.0" sourceLinked="1"/>
        <c:majorTickMark val="none"/>
        <c:minorTickMark val="none"/>
        <c:tickLblPos val="nextTo"/>
        <c:crossAx val="349887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800080"/>
                  </a:gs>
                  <a:gs pos="100000">
                    <a:srgbClr val="FF4BFF"/>
                  </a:gs>
                </a:gsLst>
                <a:lin ang="5400000" scaled="1"/>
              </a:gradFill>
              <a:ln w="19050">
                <a:noFill/>
              </a:ln>
              <a:effectLst/>
            </c:spPr>
            <c:extLst>
              <c:ext xmlns:c16="http://schemas.microsoft.com/office/drawing/2014/chart" uri="{C3380CC4-5D6E-409C-BE32-E72D297353CC}">
                <c16:uniqueId val="{00000001-B15C-4E1A-8959-7293AEF74FC3}"/>
              </c:ext>
            </c:extLst>
          </c:dPt>
          <c:dPt>
            <c:idx val="1"/>
            <c:bubble3D val="0"/>
            <c:spPr>
              <a:solidFill>
                <a:schemeClr val="bg2">
                  <a:lumMod val="90000"/>
                </a:schemeClr>
              </a:solidFill>
              <a:ln w="19050">
                <a:noFill/>
              </a:ln>
              <a:effectLst/>
            </c:spPr>
            <c:extLst>
              <c:ext xmlns:c16="http://schemas.microsoft.com/office/drawing/2014/chart" uri="{C3380CC4-5D6E-409C-BE32-E72D297353CC}">
                <c16:uniqueId val="{00000003-B15C-4E1A-8959-7293AEF74FC3}"/>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B15C-4E1A-8959-7293AEF74FC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2">
                  <a:lumMod val="90000"/>
                </a:schemeClr>
              </a:solidFill>
              <a:ln w="19050">
                <a:noFill/>
              </a:ln>
              <a:effectLst/>
            </c:spPr>
            <c:extLst>
              <c:ext xmlns:c16="http://schemas.microsoft.com/office/drawing/2014/chart" uri="{C3380CC4-5D6E-409C-BE32-E72D297353CC}">
                <c16:uniqueId val="{00000001-4D3D-49EC-8538-924BE1AE1F07}"/>
              </c:ext>
            </c:extLst>
          </c:dPt>
          <c:dPt>
            <c:idx val="1"/>
            <c:bubble3D val="0"/>
            <c:spPr>
              <a:gradFill>
                <a:gsLst>
                  <a:gs pos="0">
                    <a:schemeClr val="accent1">
                      <a:lumMod val="50000"/>
                    </a:schemeClr>
                  </a:gs>
                  <a:gs pos="100000">
                    <a:schemeClr val="accent1">
                      <a:lumMod val="60000"/>
                      <a:lumOff val="40000"/>
                    </a:schemeClr>
                  </a:gs>
                </a:gsLst>
                <a:lin ang="5400000" scaled="1"/>
              </a:gradFill>
              <a:ln w="19050">
                <a:noFill/>
              </a:ln>
              <a:effectLst/>
            </c:spPr>
            <c:extLst>
              <c:ext xmlns:c16="http://schemas.microsoft.com/office/drawing/2014/chart" uri="{C3380CC4-5D6E-409C-BE32-E72D297353CC}">
                <c16:uniqueId val="{00000003-4D3D-49EC-8538-924BE1AE1F0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4D3D-49EC-8538-924BE1AE1F0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chart!attrition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chart'!$B$3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chart'!$A$4:$A$9</c:f>
              <c:strCache>
                <c:ptCount val="5"/>
                <c:pt idx="0">
                  <c:v>Doctoral Degree</c:v>
                </c:pt>
                <c:pt idx="1">
                  <c:v>High School</c:v>
                </c:pt>
                <c:pt idx="2">
                  <c:v>Associates Degree</c:v>
                </c:pt>
                <c:pt idx="3">
                  <c:v>Master's Degree</c:v>
                </c:pt>
                <c:pt idx="4">
                  <c:v>Bachelor's Degree</c:v>
                </c:pt>
              </c:strCache>
            </c:strRef>
          </c:cat>
          <c:val>
            <c:numRef>
              <c:f>'education chart'!$B$4:$B$9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E45-41DD-9BAB-3CB0B538F49C}"/>
            </c:ext>
          </c:extLst>
        </c:ser>
        <c:dLbls>
          <c:dLblPos val="outEnd"/>
          <c:showLegendKey val="0"/>
          <c:showVal val="1"/>
          <c:showCatName val="0"/>
          <c:showSerName val="0"/>
          <c:showPercent val="0"/>
          <c:showBubbleSize val="0"/>
        </c:dLbls>
        <c:gapWidth val="76"/>
        <c:axId val="608280184"/>
        <c:axId val="608280544"/>
      </c:barChart>
      <c:catAx>
        <c:axId val="6082801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280544"/>
        <c:crosses val="autoZero"/>
        <c:auto val="1"/>
        <c:lblAlgn val="ctr"/>
        <c:lblOffset val="100"/>
        <c:noMultiLvlLbl val="0"/>
      </c:catAx>
      <c:valAx>
        <c:axId val="608280544"/>
        <c:scaling>
          <c:orientation val="minMax"/>
        </c:scaling>
        <c:delete val="1"/>
        <c:axPos val="b"/>
        <c:numFmt formatCode="General" sourceLinked="1"/>
        <c:majorTickMark val="out"/>
        <c:minorTickMark val="none"/>
        <c:tickLblPos val="nextTo"/>
        <c:crossAx val="608280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noFill/>
          </a:ln>
          <a:effectLst/>
        </c:spPr>
      </c:pivotFmt>
    </c:pivotFmts>
    <c:plotArea>
      <c:layout/>
      <c:pieChart>
        <c:varyColors val="1"/>
        <c:ser>
          <c:idx val="0"/>
          <c:order val="0"/>
          <c:tx>
            <c:strRef>
              <c:f>'dept wise attrition'!$B$3</c:f>
              <c:strCache>
                <c:ptCount val="1"/>
                <c:pt idx="0">
                  <c:v>Total</c:v>
                </c:pt>
              </c:strCache>
            </c:strRef>
          </c:tx>
          <c:spPr>
            <a:ln>
              <a:noFill/>
            </a:ln>
          </c:spPr>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BF8-42DA-9A11-721D21EC71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BF8-42DA-9A11-721D21EC71CC}"/>
              </c:ext>
            </c:extLst>
          </c:dPt>
          <c:dPt>
            <c:idx val="2"/>
            <c:bubble3D val="0"/>
            <c:spPr>
              <a:solidFill>
                <a:schemeClr val="accent3"/>
              </a:solidFill>
              <a:ln w="19050">
                <a:noFill/>
              </a:ln>
              <a:effectLst/>
            </c:spPr>
            <c:extLst>
              <c:ext xmlns:c16="http://schemas.microsoft.com/office/drawing/2014/chart" uri="{C3380CC4-5D6E-409C-BE32-E72D297353CC}">
                <c16:uniqueId val="{00000005-DBF8-42DA-9A11-721D21EC71CC}"/>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BF8-42DA-9A11-721D21EC71C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3422617696225112"/>
          <c:y val="7.500925389721913E-2"/>
          <c:w val="0.21712779867862955"/>
          <c:h val="0.4096220717381925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910-4755-8CAA-EB4A28B788B5}"/>
            </c:ext>
          </c:extLst>
        </c:ser>
        <c:dLbls>
          <c:showLegendKey val="0"/>
          <c:showVal val="0"/>
          <c:showCatName val="0"/>
          <c:showSerName val="0"/>
          <c:showPercent val="0"/>
          <c:showBubbleSize val="0"/>
        </c:dLbls>
        <c:gapWidth val="100"/>
        <c:overlap val="-27"/>
        <c:axId val="598529304"/>
        <c:axId val="598523904"/>
      </c:barChart>
      <c:catAx>
        <c:axId val="598529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98523904"/>
        <c:crosses val="autoZero"/>
        <c:auto val="1"/>
        <c:lblAlgn val="ctr"/>
        <c:lblOffset val="100"/>
        <c:noMultiLvlLbl val="0"/>
      </c:catAx>
      <c:valAx>
        <c:axId val="598523904"/>
        <c:scaling>
          <c:orientation val="minMax"/>
        </c:scaling>
        <c:delete val="1"/>
        <c:axPos val="l"/>
        <c:numFmt formatCode="General" sourceLinked="1"/>
        <c:majorTickMark val="none"/>
        <c:minorTickMark val="none"/>
        <c:tickLblPos val="nextTo"/>
        <c:crossAx val="598529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444BCC72-5787-4765-8987-C7B8274841F4}">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plotSurface>
          <cx:spPr>
            <a:noFill/>
            <a:ln>
              <a:noFill/>
            </a:ln>
          </cx:spPr>
        </cx:plotSurface>
        <cx:series layoutId="funnel" uniqueId="{3C69848B-639A-4784-AD9C-FEF61FADF64A}">
          <cx:dataLabels>
            <cx:visibility seriesName="0" categoryName="0" value="1"/>
          </cx:dataLabels>
          <cx:dataId val="0"/>
        </cx:series>
      </cx:plotAreaRegion>
      <cx:axis id="1">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size">
        <cx:f>_xlchart.v1.12</cx:f>
      </cx:numDim>
    </cx:data>
  </cx:chartData>
  <cx:chart>
    <cx:plotArea>
      <cx:plotAreaRegion>
        <cx:series layoutId="treemap" uniqueId="{444BCC72-5787-4765-8987-C7B8274841F4}">
          <cx:tx>
            <cx:txData>
              <cx:f>_xlchart.v1.11</cx:f>
              <cx:v>attrition</cx:v>
            </cx:txData>
          </cx:tx>
          <cx:dataPt idx="2">
            <cx:spPr>
              <a:solidFill>
                <a:srgbClr val="5B9BD5">
                  <a:lumMod val="75000"/>
                </a:srgbClr>
              </a:solidFill>
            </cx:spPr>
          </cx:dataPt>
          <cx:dataLabels pos="inEnd">
            <cx:visibility seriesName="0" categoryName="1" value="0"/>
          </cx:dataLabels>
          <cx:dataId val="0"/>
          <cx:layoutPr>
            <cx:parentLabelLayout val="none"/>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plotSurface>
          <cx:spPr>
            <a:noFill/>
            <a:ln>
              <a:noFill/>
            </a:ln>
          </cx:spPr>
        </cx:plotSurface>
        <cx:series layoutId="funnel" uniqueId="{3C69848B-639A-4784-AD9C-FEF61FADF64A}">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a:pPr>
            <a:endParaRPr lang="en-US" sz="1000" b="0"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image" Target="../media/image10.png"/><Relationship Id="rId18" Type="http://schemas.microsoft.com/office/2014/relationships/chartEx" Target="../charts/chartEx3.xml"/><Relationship Id="rId3" Type="http://schemas.openxmlformats.org/officeDocument/2006/relationships/image" Target="../media/image5.png"/><Relationship Id="rId21" Type="http://schemas.microsoft.com/office/2014/relationships/chartEx" Target="../charts/chartEx4.xml"/><Relationship Id="rId7" Type="http://schemas.openxmlformats.org/officeDocument/2006/relationships/image" Target="../media/image8.png"/><Relationship Id="rId12" Type="http://schemas.openxmlformats.org/officeDocument/2006/relationships/chart" Target="../charts/chart10.xml"/><Relationship Id="rId17" Type="http://schemas.openxmlformats.org/officeDocument/2006/relationships/chart" Target="../charts/chart11.xml"/><Relationship Id="rId2" Type="http://schemas.openxmlformats.org/officeDocument/2006/relationships/image" Target="../media/image1.png"/><Relationship Id="rId16" Type="http://schemas.openxmlformats.org/officeDocument/2006/relationships/image" Target="../media/image13.svg"/><Relationship Id="rId20" Type="http://schemas.openxmlformats.org/officeDocument/2006/relationships/chart" Target="../charts/chart13.xml"/><Relationship Id="rId1" Type="http://schemas.openxmlformats.org/officeDocument/2006/relationships/image" Target="../media/image6.png"/><Relationship Id="rId6" Type="http://schemas.openxmlformats.org/officeDocument/2006/relationships/image" Target="../media/image4.png"/><Relationship Id="rId11" Type="http://schemas.openxmlformats.org/officeDocument/2006/relationships/chart" Target="../charts/chart9.xml"/><Relationship Id="rId5" Type="http://schemas.openxmlformats.org/officeDocument/2006/relationships/image" Target="../media/image3.png"/><Relationship Id="rId15" Type="http://schemas.openxmlformats.org/officeDocument/2006/relationships/image" Target="../media/image12.png"/><Relationship Id="rId10" Type="http://schemas.openxmlformats.org/officeDocument/2006/relationships/chart" Target="../charts/chart8.xml"/><Relationship Id="rId19" Type="http://schemas.openxmlformats.org/officeDocument/2006/relationships/chart" Target="../charts/chart12.xml"/><Relationship Id="rId4" Type="http://schemas.openxmlformats.org/officeDocument/2006/relationships/image" Target="../media/image2.png"/><Relationship Id="rId9" Type="http://schemas.openxmlformats.org/officeDocument/2006/relationships/chart" Target="../charts/chart7.xml"/><Relationship Id="rId14" Type="http://schemas.openxmlformats.org/officeDocument/2006/relationships/image" Target="../media/image11.svg"/></Relationships>
</file>

<file path=xl/drawings/drawing1.xml><?xml version="1.0" encoding="utf-8"?>
<xdr:wsDr xmlns:xdr="http://schemas.openxmlformats.org/drawingml/2006/spreadsheetDrawing" xmlns:a="http://schemas.openxmlformats.org/drawingml/2006/main">
  <xdr:twoCellAnchor>
    <xdr:from>
      <xdr:col>4</xdr:col>
      <xdr:colOff>388620</xdr:colOff>
      <xdr:row>3</xdr:row>
      <xdr:rowOff>175260</xdr:rowOff>
    </xdr:from>
    <xdr:to>
      <xdr:col>7</xdr:col>
      <xdr:colOff>247650</xdr:colOff>
      <xdr:row>9</xdr:row>
      <xdr:rowOff>30480</xdr:rowOff>
    </xdr:to>
    <xdr:graphicFrame macro="">
      <xdr:nvGraphicFramePr>
        <xdr:cNvPr id="2" name="Chart 1">
          <a:extLst>
            <a:ext uri="{FF2B5EF4-FFF2-40B4-BE49-F238E27FC236}">
              <a16:creationId xmlns:a16="http://schemas.microsoft.com/office/drawing/2014/main" id="{2A7CE5AA-0289-C72A-4614-EDDBE86E97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365760</xdr:colOff>
      <xdr:row>16</xdr:row>
      <xdr:rowOff>160020</xdr:rowOff>
    </xdr:from>
    <xdr:to>
      <xdr:col>12</xdr:col>
      <xdr:colOff>179070</xdr:colOff>
      <xdr:row>20</xdr:row>
      <xdr:rowOff>30480</xdr:rowOff>
    </xdr:to>
    <xdr:graphicFrame macro="">
      <xdr:nvGraphicFramePr>
        <xdr:cNvPr id="4" name="Chart 3">
          <a:extLst>
            <a:ext uri="{FF2B5EF4-FFF2-40B4-BE49-F238E27FC236}">
              <a16:creationId xmlns:a16="http://schemas.microsoft.com/office/drawing/2014/main" id="{9C97E41A-1750-2632-07AF-C62B56BB72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1706880</xdr:colOff>
      <xdr:row>8</xdr:row>
      <xdr:rowOff>22860</xdr:rowOff>
    </xdr:from>
    <xdr:to>
      <xdr:col>3</xdr:col>
      <xdr:colOff>388620</xdr:colOff>
      <xdr:row>21</xdr:row>
      <xdr:rowOff>142875</xdr:rowOff>
    </xdr:to>
    <mc:AlternateContent xmlns:mc="http://schemas.openxmlformats.org/markup-compatibility/2006">
      <mc:Choice xmlns:a14="http://schemas.microsoft.com/office/drawing/2010/main" Requires="a14">
        <xdr:graphicFrame macro="">
          <xdr:nvGraphicFramePr>
            <xdr:cNvPr id="5" name="Gender">
              <a:extLst>
                <a:ext uri="{FF2B5EF4-FFF2-40B4-BE49-F238E27FC236}">
                  <a16:creationId xmlns:a16="http://schemas.microsoft.com/office/drawing/2014/main" id="{834106E8-FF0A-4A75-F7BF-2B220AFD7C0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706880" y="16078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504000</xdr:colOff>
      <xdr:row>9</xdr:row>
      <xdr:rowOff>12000</xdr:rowOff>
    </xdr:from>
    <xdr:to>
      <xdr:col>9</xdr:col>
      <xdr:colOff>558000</xdr:colOff>
      <xdr:row>19</xdr:row>
      <xdr:rowOff>48600</xdr:rowOff>
    </xdr:to>
    <xdr:graphicFrame macro="">
      <xdr:nvGraphicFramePr>
        <xdr:cNvPr id="3" name="Chart 2">
          <a:extLst>
            <a:ext uri="{FF2B5EF4-FFF2-40B4-BE49-F238E27FC236}">
              <a16:creationId xmlns:a16="http://schemas.microsoft.com/office/drawing/2014/main" id="{60BB62AE-BFA3-45F3-78C5-1F6D53DB58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217860</xdr:colOff>
      <xdr:row>6</xdr:row>
      <xdr:rowOff>31201</xdr:rowOff>
    </xdr:from>
    <xdr:to>
      <xdr:col>5</xdr:col>
      <xdr:colOff>204000</xdr:colOff>
      <xdr:row>11</xdr:row>
      <xdr:rowOff>108000</xdr:rowOff>
    </xdr:to>
    <mc:AlternateContent xmlns:mc="http://schemas.openxmlformats.org/markup-compatibility/2006">
      <mc:Choice xmlns:a14="http://schemas.microsoft.com/office/drawing/2010/main" Requires="a14">
        <xdr:graphicFrame macro="">
          <xdr:nvGraphicFramePr>
            <xdr:cNvPr id="4" name="Gender 1">
              <a:extLst>
                <a:ext uri="{FF2B5EF4-FFF2-40B4-BE49-F238E27FC236}">
                  <a16:creationId xmlns:a16="http://schemas.microsoft.com/office/drawing/2014/main" id="{403E54E5-0AEC-222D-D655-111806B22A3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3451860" y="1219201"/>
              <a:ext cx="1330140" cy="1066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163830</xdr:colOff>
      <xdr:row>6</xdr:row>
      <xdr:rowOff>60960</xdr:rowOff>
    </xdr:from>
    <xdr:to>
      <xdr:col>9</xdr:col>
      <xdr:colOff>41910</xdr:colOff>
      <xdr:row>20</xdr:row>
      <xdr:rowOff>30480</xdr:rowOff>
    </xdr:to>
    <xdr:graphicFrame macro="">
      <xdr:nvGraphicFramePr>
        <xdr:cNvPr id="2" name="Chart 1">
          <a:extLst>
            <a:ext uri="{FF2B5EF4-FFF2-40B4-BE49-F238E27FC236}">
              <a16:creationId xmlns:a16="http://schemas.microsoft.com/office/drawing/2014/main" id="{8AC62C0C-4557-9C74-662B-E3D80EE792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392430</xdr:colOff>
      <xdr:row>4</xdr:row>
      <xdr:rowOff>167640</xdr:rowOff>
    </xdr:from>
    <xdr:to>
      <xdr:col>13</xdr:col>
      <xdr:colOff>270510</xdr:colOff>
      <xdr:row>18</xdr:row>
      <xdr:rowOff>137160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CD0056B-E927-E1E1-47DB-678BC7E9B14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050530" y="9601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445770</xdr:colOff>
      <xdr:row>6</xdr:row>
      <xdr:rowOff>60960</xdr:rowOff>
    </xdr:from>
    <xdr:to>
      <xdr:col>9</xdr:col>
      <xdr:colOff>323850</xdr:colOff>
      <xdr:row>20</xdr:row>
      <xdr:rowOff>30480</xdr:rowOff>
    </xdr:to>
    <xdr:graphicFrame macro="">
      <xdr:nvGraphicFramePr>
        <xdr:cNvPr id="2" name="Chart 1">
          <a:extLst>
            <a:ext uri="{FF2B5EF4-FFF2-40B4-BE49-F238E27FC236}">
              <a16:creationId xmlns:a16="http://schemas.microsoft.com/office/drawing/2014/main" id="{C595968E-535E-651D-2963-C158E4168C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445770</xdr:colOff>
      <xdr:row>6</xdr:row>
      <xdr:rowOff>60960</xdr:rowOff>
    </xdr:from>
    <xdr:to>
      <xdr:col>9</xdr:col>
      <xdr:colOff>323850</xdr:colOff>
      <xdr:row>20</xdr:row>
      <xdr:rowOff>30480</xdr:rowOff>
    </xdr:to>
    <xdr:graphicFrame macro="">
      <xdr:nvGraphicFramePr>
        <xdr:cNvPr id="2" name="Chart 1">
          <a:extLst>
            <a:ext uri="{FF2B5EF4-FFF2-40B4-BE49-F238E27FC236}">
              <a16:creationId xmlns:a16="http://schemas.microsoft.com/office/drawing/2014/main" id="{E29F9E41-FAC0-BF6F-A5C7-F177ED834C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186690</xdr:colOff>
      <xdr:row>4</xdr:row>
      <xdr:rowOff>114300</xdr:rowOff>
    </xdr:from>
    <xdr:to>
      <xdr:col>12</xdr:col>
      <xdr:colOff>64770</xdr:colOff>
      <xdr:row>18</xdr:row>
      <xdr:rowOff>83820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0EE42FFE-93EF-A81D-0269-E6C58A95BA0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90110" y="90678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556260</xdr:colOff>
      <xdr:row>5</xdr:row>
      <xdr:rowOff>167640</xdr:rowOff>
    </xdr:from>
    <xdr:to>
      <xdr:col>7</xdr:col>
      <xdr:colOff>373380</xdr:colOff>
      <xdr:row>19</xdr:row>
      <xdr:rowOff>89535</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CFC4EE93-A768-9F26-5412-CF4359782F8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389120" y="11582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365760</xdr:colOff>
      <xdr:row>8</xdr:row>
      <xdr:rowOff>53340</xdr:rowOff>
    </xdr:from>
    <xdr:to>
      <xdr:col>8</xdr:col>
      <xdr:colOff>182880</xdr:colOff>
      <xdr:row>21</xdr:row>
      <xdr:rowOff>173355</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3824B604-221F-442F-4164-522859C31C7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4869180" y="16383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20371" y="301017"/>
          <a:ext cx="13428009" cy="7908202"/>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53788</xdr:colOff>
      <xdr:row>2</xdr:row>
      <xdr:rowOff>62753</xdr:rowOff>
    </xdr:from>
    <xdr:to>
      <xdr:col>13</xdr:col>
      <xdr:colOff>8965</xdr:colOff>
      <xdr:row>5</xdr:row>
      <xdr:rowOff>80682</xdr:rowOff>
    </xdr:to>
    <xdr:sp macro="" textlink="">
      <xdr:nvSpPr>
        <xdr:cNvPr id="27" name="TextBox 26">
          <a:extLst>
            <a:ext uri="{FF2B5EF4-FFF2-40B4-BE49-F238E27FC236}">
              <a16:creationId xmlns:a16="http://schemas.microsoft.com/office/drawing/2014/main" id="{D3A8B386-0C17-81F6-C4B4-95EF8442740B}"/>
            </a:ext>
          </a:extLst>
        </xdr:cNvPr>
        <xdr:cNvSpPr txBox="1"/>
      </xdr:nvSpPr>
      <xdr:spPr>
        <a:xfrm>
          <a:off x="2743200" y="457200"/>
          <a:ext cx="6006353"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solidFill>
                <a:srgbClr val="002060"/>
              </a:solidFill>
            </a:rPr>
            <a:t>HR ANALYTICS</a:t>
          </a:r>
          <a:r>
            <a:rPr lang="en-IN" sz="4000" baseline="0">
              <a:solidFill>
                <a:srgbClr val="002060"/>
              </a:solidFill>
            </a:rPr>
            <a:t> DASHBOARD</a:t>
          </a:r>
          <a:endParaRPr lang="en-IN" sz="4000">
            <a:solidFill>
              <a:srgbClr val="002060"/>
            </a:solidFill>
          </a:endParaRPr>
        </a:p>
      </xdr:txBody>
    </xdr:sp>
    <xdr:clientData/>
  </xdr:twoCellAnchor>
  <xdr:twoCellAnchor editAs="oneCell">
    <xdr:from>
      <xdr:col>3</xdr:col>
      <xdr:colOff>53788</xdr:colOff>
      <xdr:row>2</xdr:row>
      <xdr:rowOff>98612</xdr:rowOff>
    </xdr:from>
    <xdr:to>
      <xdr:col>3</xdr:col>
      <xdr:colOff>596714</xdr:colOff>
      <xdr:row>5</xdr:row>
      <xdr:rowOff>49867</xdr:rowOff>
    </xdr:to>
    <xdr:pic>
      <xdr:nvPicPr>
        <xdr:cNvPr id="28" name="Picture 27">
          <a:extLst>
            <a:ext uri="{FF2B5EF4-FFF2-40B4-BE49-F238E27FC236}">
              <a16:creationId xmlns:a16="http://schemas.microsoft.com/office/drawing/2014/main" id="{7BDCE2B3-208E-4915-A508-7F1EE0CEB1ED}"/>
            </a:ext>
          </a:extLst>
        </xdr:cNvPr>
        <xdr:cNvPicPr>
          <a:picLocks noChangeAspect="1"/>
        </xdr:cNvPicPr>
      </xdr:nvPicPr>
      <xdr:blipFill>
        <a:blip xmlns:r="http://schemas.openxmlformats.org/officeDocument/2006/relationships" r:embed="rId1"/>
        <a:stretch>
          <a:fillRect/>
        </a:stretch>
      </xdr:blipFill>
      <xdr:spPr>
        <a:xfrm>
          <a:off x="2070847" y="493059"/>
          <a:ext cx="542926" cy="542926"/>
        </a:xfrm>
        <a:prstGeom prst="rect">
          <a:avLst/>
        </a:prstGeom>
      </xdr:spPr>
    </xdr:pic>
    <xdr:clientData/>
  </xdr:twoCellAnchor>
  <xdr:twoCellAnchor>
    <xdr:from>
      <xdr:col>2</xdr:col>
      <xdr:colOff>515470</xdr:colOff>
      <xdr:row>6</xdr:row>
      <xdr:rowOff>159122</xdr:rowOff>
    </xdr:from>
    <xdr:to>
      <xdr:col>5</xdr:col>
      <xdr:colOff>555172</xdr:colOff>
      <xdr:row>8</xdr:row>
      <xdr:rowOff>150158</xdr:rowOff>
    </xdr:to>
    <xdr:sp macro="" textlink="">
      <xdr:nvSpPr>
        <xdr:cNvPr id="29" name="TextBox 28">
          <a:extLst>
            <a:ext uri="{FF2B5EF4-FFF2-40B4-BE49-F238E27FC236}">
              <a16:creationId xmlns:a16="http://schemas.microsoft.com/office/drawing/2014/main" id="{25958406-7B10-38C8-B5FD-E23D1ADE4528}"/>
            </a:ext>
          </a:extLst>
        </xdr:cNvPr>
        <xdr:cNvSpPr txBox="1"/>
      </xdr:nvSpPr>
      <xdr:spPr>
        <a:xfrm>
          <a:off x="1865299" y="1334779"/>
          <a:ext cx="2064444" cy="382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50000"/>
                </a:schemeClr>
              </a:solidFill>
            </a:rPr>
            <a:t>Total</a:t>
          </a:r>
          <a:r>
            <a:rPr lang="en-IN" sz="2000" b="1" baseline="0">
              <a:solidFill>
                <a:schemeClr val="accent2">
                  <a:lumMod val="50000"/>
                </a:schemeClr>
              </a:solidFill>
            </a:rPr>
            <a:t> Employees</a:t>
          </a:r>
          <a:endParaRPr lang="en-IN" sz="2000" b="1">
            <a:solidFill>
              <a:schemeClr val="accent2">
                <a:lumMod val="50000"/>
              </a:schemeClr>
            </a:solidFill>
          </a:endParaRPr>
        </a:p>
      </xdr:txBody>
    </xdr:sp>
    <xdr:clientData/>
  </xdr:twoCellAnchor>
  <xdr:twoCellAnchor>
    <xdr:from>
      <xdr:col>16</xdr:col>
      <xdr:colOff>98612</xdr:colOff>
      <xdr:row>12</xdr:row>
      <xdr:rowOff>62753</xdr:rowOff>
    </xdr:from>
    <xdr:to>
      <xdr:col>19</xdr:col>
      <xdr:colOff>358588</xdr:colOff>
      <xdr:row>13</xdr:row>
      <xdr:rowOff>170329</xdr:rowOff>
    </xdr:to>
    <xdr:sp macro="" textlink="">
      <xdr:nvSpPr>
        <xdr:cNvPr id="30" name="TextBox 29">
          <a:extLst>
            <a:ext uri="{FF2B5EF4-FFF2-40B4-BE49-F238E27FC236}">
              <a16:creationId xmlns:a16="http://schemas.microsoft.com/office/drawing/2014/main" id="{C4CCD613-5EE9-47A0-92A1-EC73F748C439}"/>
            </a:ext>
          </a:extLst>
        </xdr:cNvPr>
        <xdr:cNvSpPr txBox="1"/>
      </xdr:nvSpPr>
      <xdr:spPr>
        <a:xfrm>
          <a:off x="10856259" y="2429435"/>
          <a:ext cx="227703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by Job</a:t>
          </a:r>
          <a:r>
            <a:rPr lang="en-IN" sz="16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Role</a:t>
          </a:r>
          <a:endPar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537882</xdr:colOff>
      <xdr:row>12</xdr:row>
      <xdr:rowOff>62753</xdr:rowOff>
    </xdr:from>
    <xdr:to>
      <xdr:col>12</xdr:col>
      <xdr:colOff>125506</xdr:colOff>
      <xdr:row>13</xdr:row>
      <xdr:rowOff>170329</xdr:rowOff>
    </xdr:to>
    <xdr:sp macro="" textlink="">
      <xdr:nvSpPr>
        <xdr:cNvPr id="31" name="TextBox 30">
          <a:extLst>
            <a:ext uri="{FF2B5EF4-FFF2-40B4-BE49-F238E27FC236}">
              <a16:creationId xmlns:a16="http://schemas.microsoft.com/office/drawing/2014/main" id="{48EBC7B4-FD78-4135-ABF0-27038163BFA7}"/>
            </a:ext>
          </a:extLst>
        </xdr:cNvPr>
        <xdr:cNvSpPr txBox="1"/>
      </xdr:nvSpPr>
      <xdr:spPr>
        <a:xfrm>
          <a:off x="5916706" y="2429435"/>
          <a:ext cx="227703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Education wise</a:t>
          </a:r>
          <a:r>
            <a:rPr lang="en-IN" sz="16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Attrition</a:t>
          </a:r>
          <a:endPar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510348</xdr:colOff>
      <xdr:row>12</xdr:row>
      <xdr:rowOff>39061</xdr:rowOff>
    </xdr:from>
    <xdr:to>
      <xdr:col>7</xdr:col>
      <xdr:colOff>21771</xdr:colOff>
      <xdr:row>14</xdr:row>
      <xdr:rowOff>21771</xdr:rowOff>
    </xdr:to>
    <xdr:sp macro="" textlink="">
      <xdr:nvSpPr>
        <xdr:cNvPr id="32" name="TextBox 31">
          <a:extLst>
            <a:ext uri="{FF2B5EF4-FFF2-40B4-BE49-F238E27FC236}">
              <a16:creationId xmlns:a16="http://schemas.microsoft.com/office/drawing/2014/main" id="{8E897BE4-A076-4573-91AE-ECCC5B733832}"/>
            </a:ext>
          </a:extLst>
        </xdr:cNvPr>
        <xdr:cNvSpPr txBox="1"/>
      </xdr:nvSpPr>
      <xdr:spPr>
        <a:xfrm>
          <a:off x="1860177" y="2390375"/>
          <a:ext cx="2885994" cy="374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Total Employee by</a:t>
          </a:r>
          <a:r>
            <a:rPr lang="en-IN" sz="16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Gender</a:t>
          </a:r>
          <a:endPar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5121</xdr:colOff>
      <xdr:row>6</xdr:row>
      <xdr:rowOff>135109</xdr:rowOff>
    </xdr:from>
    <xdr:to>
      <xdr:col>22</xdr:col>
      <xdr:colOff>42039</xdr:colOff>
      <xdr:row>8</xdr:row>
      <xdr:rowOff>130627</xdr:rowOff>
    </xdr:to>
    <xdr:sp macro="" textlink="">
      <xdr:nvSpPr>
        <xdr:cNvPr id="33" name="TextBox 32">
          <a:extLst>
            <a:ext uri="{FF2B5EF4-FFF2-40B4-BE49-F238E27FC236}">
              <a16:creationId xmlns:a16="http://schemas.microsoft.com/office/drawing/2014/main" id="{D62F07B2-5A0F-4A66-AC96-CC9231CEA906}"/>
            </a:ext>
          </a:extLst>
        </xdr:cNvPr>
        <xdr:cNvSpPr txBox="1"/>
      </xdr:nvSpPr>
      <xdr:spPr>
        <a:xfrm>
          <a:off x="12828492" y="1310766"/>
          <a:ext cx="2061661" cy="387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50000"/>
                </a:schemeClr>
              </a:solidFill>
            </a:rPr>
            <a:t>Average Age</a:t>
          </a:r>
        </a:p>
      </xdr:txBody>
    </xdr:sp>
    <xdr:clientData/>
  </xdr:twoCellAnchor>
  <xdr:twoCellAnchor>
    <xdr:from>
      <xdr:col>15</xdr:col>
      <xdr:colOff>293913</xdr:colOff>
      <xdr:row>1</xdr:row>
      <xdr:rowOff>87082</xdr:rowOff>
    </xdr:from>
    <xdr:to>
      <xdr:col>17</xdr:col>
      <xdr:colOff>664029</xdr:colOff>
      <xdr:row>6</xdr:row>
      <xdr:rowOff>43541</xdr:rowOff>
    </xdr:to>
    <xdr:sp macro="" textlink="">
      <xdr:nvSpPr>
        <xdr:cNvPr id="34" name="TextBox 33">
          <a:extLst>
            <a:ext uri="{FF2B5EF4-FFF2-40B4-BE49-F238E27FC236}">
              <a16:creationId xmlns:a16="http://schemas.microsoft.com/office/drawing/2014/main" id="{2251C44A-AC0D-4EDA-ADD8-A6CA4C8D54CC}"/>
            </a:ext>
          </a:extLst>
        </xdr:cNvPr>
        <xdr:cNvSpPr txBox="1"/>
      </xdr:nvSpPr>
      <xdr:spPr>
        <a:xfrm>
          <a:off x="10417627" y="283025"/>
          <a:ext cx="1719945" cy="936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1">
                  <a:lumMod val="50000"/>
                </a:schemeClr>
              </a:solidFill>
            </a:rPr>
            <a:t>JOB  SATISFACTION  RATING</a:t>
          </a:r>
        </a:p>
      </xdr:txBody>
    </xdr:sp>
    <xdr:clientData/>
  </xdr:twoCellAnchor>
  <xdr:twoCellAnchor>
    <xdr:from>
      <xdr:col>14</xdr:col>
      <xdr:colOff>526997</xdr:colOff>
      <xdr:row>6</xdr:row>
      <xdr:rowOff>165524</xdr:rowOff>
    </xdr:from>
    <xdr:to>
      <xdr:col>17</xdr:col>
      <xdr:colOff>566699</xdr:colOff>
      <xdr:row>8</xdr:row>
      <xdr:rowOff>77158</xdr:rowOff>
    </xdr:to>
    <xdr:sp macro="" textlink="">
      <xdr:nvSpPr>
        <xdr:cNvPr id="35" name="TextBox 34">
          <a:extLst>
            <a:ext uri="{FF2B5EF4-FFF2-40B4-BE49-F238E27FC236}">
              <a16:creationId xmlns:a16="http://schemas.microsoft.com/office/drawing/2014/main" id="{F732E8A5-7136-4ECF-8BA8-A5230260188E}"/>
            </a:ext>
          </a:extLst>
        </xdr:cNvPr>
        <xdr:cNvSpPr txBox="1"/>
      </xdr:nvSpPr>
      <xdr:spPr>
        <a:xfrm>
          <a:off x="9975797" y="1341181"/>
          <a:ext cx="2064445" cy="303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50000"/>
                </a:schemeClr>
              </a:solidFill>
            </a:rPr>
            <a:t>Attrition Rate</a:t>
          </a:r>
        </a:p>
      </xdr:txBody>
    </xdr:sp>
    <xdr:clientData/>
  </xdr:twoCellAnchor>
  <xdr:twoCellAnchor>
    <xdr:from>
      <xdr:col>10</xdr:col>
      <xdr:colOff>403411</xdr:colOff>
      <xdr:row>6</xdr:row>
      <xdr:rowOff>147916</xdr:rowOff>
    </xdr:from>
    <xdr:to>
      <xdr:col>13</xdr:col>
      <xdr:colOff>489858</xdr:colOff>
      <xdr:row>8</xdr:row>
      <xdr:rowOff>161364</xdr:rowOff>
    </xdr:to>
    <xdr:sp macro="" textlink="">
      <xdr:nvSpPr>
        <xdr:cNvPr id="36" name="TextBox 35">
          <a:extLst>
            <a:ext uri="{FF2B5EF4-FFF2-40B4-BE49-F238E27FC236}">
              <a16:creationId xmlns:a16="http://schemas.microsoft.com/office/drawing/2014/main" id="{C1AFB878-96AD-4A7E-A17E-33555228B3DC}"/>
            </a:ext>
          </a:extLst>
        </xdr:cNvPr>
        <xdr:cNvSpPr txBox="1"/>
      </xdr:nvSpPr>
      <xdr:spPr>
        <a:xfrm>
          <a:off x="7152554" y="1323573"/>
          <a:ext cx="2111190" cy="405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50000"/>
                </a:schemeClr>
              </a:solidFill>
            </a:rPr>
            <a:t>Active Employees</a:t>
          </a:r>
        </a:p>
      </xdr:txBody>
    </xdr:sp>
    <xdr:clientData/>
  </xdr:twoCellAnchor>
  <xdr:twoCellAnchor>
    <xdr:from>
      <xdr:col>7</xdr:col>
      <xdr:colOff>277906</xdr:colOff>
      <xdr:row>6</xdr:row>
      <xdr:rowOff>183775</xdr:rowOff>
    </xdr:from>
    <xdr:to>
      <xdr:col>10</xdr:col>
      <xdr:colOff>317609</xdr:colOff>
      <xdr:row>8</xdr:row>
      <xdr:rowOff>125505</xdr:rowOff>
    </xdr:to>
    <xdr:sp macro="" textlink="">
      <xdr:nvSpPr>
        <xdr:cNvPr id="37" name="TextBox 36">
          <a:extLst>
            <a:ext uri="{FF2B5EF4-FFF2-40B4-BE49-F238E27FC236}">
              <a16:creationId xmlns:a16="http://schemas.microsoft.com/office/drawing/2014/main" id="{AA52F984-A09A-4AC3-B36C-761C81441045}"/>
            </a:ext>
          </a:extLst>
        </xdr:cNvPr>
        <xdr:cNvSpPr txBox="1"/>
      </xdr:nvSpPr>
      <xdr:spPr>
        <a:xfrm>
          <a:off x="5002306" y="1359432"/>
          <a:ext cx="2064446" cy="3336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50000"/>
                </a:schemeClr>
              </a:solidFill>
            </a:rPr>
            <a:t>Attrition</a:t>
          </a:r>
        </a:p>
      </xdr:txBody>
    </xdr:sp>
    <xdr:clientData/>
  </xdr:twoCellAnchor>
  <xdr:twoCellAnchor editAs="oneCell">
    <xdr:from>
      <xdr:col>5</xdr:col>
      <xdr:colOff>466166</xdr:colOff>
      <xdr:row>6</xdr:row>
      <xdr:rowOff>188259</xdr:rowOff>
    </xdr:from>
    <xdr:to>
      <xdr:col>6</xdr:col>
      <xdr:colOff>127649</xdr:colOff>
      <xdr:row>8</xdr:row>
      <xdr:rowOff>117399</xdr:rowOff>
    </xdr:to>
    <xdr:pic>
      <xdr:nvPicPr>
        <xdr:cNvPr id="38" name="Picture 37">
          <a:extLst>
            <a:ext uri="{FF2B5EF4-FFF2-40B4-BE49-F238E27FC236}">
              <a16:creationId xmlns:a16="http://schemas.microsoft.com/office/drawing/2014/main" id="{FDC69D47-4EF6-4F06-91A1-5C9DF08ECBD9}"/>
            </a:ext>
          </a:extLst>
        </xdr:cNvPr>
        <xdr:cNvPicPr>
          <a:picLocks noChangeAspect="1"/>
        </xdr:cNvPicPr>
      </xdr:nvPicPr>
      <xdr:blipFill>
        <a:blip xmlns:r="http://schemas.openxmlformats.org/officeDocument/2006/relationships" r:embed="rId2"/>
        <a:stretch>
          <a:fillRect/>
        </a:stretch>
      </xdr:blipFill>
      <xdr:spPr>
        <a:xfrm>
          <a:off x="3827931" y="1371600"/>
          <a:ext cx="333836" cy="323587"/>
        </a:xfrm>
        <a:prstGeom prst="rect">
          <a:avLst/>
        </a:prstGeom>
      </xdr:spPr>
    </xdr:pic>
    <xdr:clientData/>
  </xdr:twoCellAnchor>
  <xdr:twoCellAnchor editAs="oneCell">
    <xdr:from>
      <xdr:col>9</xdr:col>
      <xdr:colOff>80683</xdr:colOff>
      <xdr:row>6</xdr:row>
      <xdr:rowOff>179295</xdr:rowOff>
    </xdr:from>
    <xdr:to>
      <xdr:col>9</xdr:col>
      <xdr:colOff>498830</xdr:colOff>
      <xdr:row>9</xdr:row>
      <xdr:rowOff>5771</xdr:rowOff>
    </xdr:to>
    <xdr:pic>
      <xdr:nvPicPr>
        <xdr:cNvPr id="40" name="Picture 39">
          <a:extLst>
            <a:ext uri="{FF2B5EF4-FFF2-40B4-BE49-F238E27FC236}">
              <a16:creationId xmlns:a16="http://schemas.microsoft.com/office/drawing/2014/main" id="{7EAA2A02-9C67-4308-9B7B-C2FB62B888A7}"/>
            </a:ext>
          </a:extLst>
        </xdr:cNvPr>
        <xdr:cNvPicPr>
          <a:picLocks noChangeAspect="1"/>
        </xdr:cNvPicPr>
      </xdr:nvPicPr>
      <xdr:blipFill>
        <a:blip xmlns:r="http://schemas.openxmlformats.org/officeDocument/2006/relationships" r:embed="rId3"/>
        <a:stretch>
          <a:fillRect/>
        </a:stretch>
      </xdr:blipFill>
      <xdr:spPr>
        <a:xfrm>
          <a:off x="6131859" y="1362636"/>
          <a:ext cx="418147" cy="418147"/>
        </a:xfrm>
        <a:prstGeom prst="rect">
          <a:avLst/>
        </a:prstGeom>
      </xdr:spPr>
    </xdr:pic>
    <xdr:clientData/>
  </xdr:twoCellAnchor>
  <xdr:twoCellAnchor editAs="oneCell">
    <xdr:from>
      <xdr:col>13</xdr:col>
      <xdr:colOff>421343</xdr:colOff>
      <xdr:row>6</xdr:row>
      <xdr:rowOff>188259</xdr:rowOff>
    </xdr:from>
    <xdr:to>
      <xdr:col>14</xdr:col>
      <xdr:colOff>97215</xdr:colOff>
      <xdr:row>8</xdr:row>
      <xdr:rowOff>107214</xdr:rowOff>
    </xdr:to>
    <xdr:pic>
      <xdr:nvPicPr>
        <xdr:cNvPr id="41" name="Picture 40">
          <a:extLst>
            <a:ext uri="{FF2B5EF4-FFF2-40B4-BE49-F238E27FC236}">
              <a16:creationId xmlns:a16="http://schemas.microsoft.com/office/drawing/2014/main" id="{E52EF3CA-B2BB-40AA-9D11-71AD21A46C5A}"/>
            </a:ext>
          </a:extLst>
        </xdr:cNvPr>
        <xdr:cNvPicPr>
          <a:picLocks noChangeAspect="1"/>
        </xdr:cNvPicPr>
      </xdr:nvPicPr>
      <xdr:blipFill>
        <a:blip xmlns:r="http://schemas.openxmlformats.org/officeDocument/2006/relationships" r:embed="rId4"/>
        <a:stretch>
          <a:fillRect/>
        </a:stretch>
      </xdr:blipFill>
      <xdr:spPr>
        <a:xfrm>
          <a:off x="9161931" y="1371600"/>
          <a:ext cx="348225" cy="313402"/>
        </a:xfrm>
        <a:prstGeom prst="rect">
          <a:avLst/>
        </a:prstGeom>
      </xdr:spPr>
    </xdr:pic>
    <xdr:clientData/>
  </xdr:twoCellAnchor>
  <xdr:twoCellAnchor editAs="oneCell">
    <xdr:from>
      <xdr:col>17</xdr:col>
      <xdr:colOff>242048</xdr:colOff>
      <xdr:row>7</xdr:row>
      <xdr:rowOff>8964</xdr:rowOff>
    </xdr:from>
    <xdr:to>
      <xdr:col>17</xdr:col>
      <xdr:colOff>565287</xdr:colOff>
      <xdr:row>8</xdr:row>
      <xdr:rowOff>134980</xdr:rowOff>
    </xdr:to>
    <xdr:pic>
      <xdr:nvPicPr>
        <xdr:cNvPr id="42" name="Picture 41">
          <a:extLst>
            <a:ext uri="{FF2B5EF4-FFF2-40B4-BE49-F238E27FC236}">
              <a16:creationId xmlns:a16="http://schemas.microsoft.com/office/drawing/2014/main" id="{1BECBC0D-0CFC-491E-9E62-99DD6F9BA3A7}"/>
            </a:ext>
          </a:extLst>
        </xdr:cNvPr>
        <xdr:cNvPicPr>
          <a:picLocks noChangeAspect="1"/>
        </xdr:cNvPicPr>
      </xdr:nvPicPr>
      <xdr:blipFill>
        <a:blip xmlns:r="http://schemas.openxmlformats.org/officeDocument/2006/relationships" r:embed="rId5"/>
        <a:stretch>
          <a:fillRect/>
        </a:stretch>
      </xdr:blipFill>
      <xdr:spPr>
        <a:xfrm>
          <a:off x="11672048" y="1389529"/>
          <a:ext cx="323239" cy="323239"/>
        </a:xfrm>
        <a:prstGeom prst="rect">
          <a:avLst/>
        </a:prstGeom>
      </xdr:spPr>
    </xdr:pic>
    <xdr:clientData/>
  </xdr:twoCellAnchor>
  <xdr:twoCellAnchor editAs="oneCell">
    <xdr:from>
      <xdr:col>21</xdr:col>
      <xdr:colOff>233084</xdr:colOff>
      <xdr:row>7</xdr:row>
      <xdr:rowOff>26893</xdr:rowOff>
    </xdr:from>
    <xdr:to>
      <xdr:col>21</xdr:col>
      <xdr:colOff>529391</xdr:colOff>
      <xdr:row>8</xdr:row>
      <xdr:rowOff>104812</xdr:rowOff>
    </xdr:to>
    <xdr:pic>
      <xdr:nvPicPr>
        <xdr:cNvPr id="43" name="Picture 42">
          <a:extLst>
            <a:ext uri="{FF2B5EF4-FFF2-40B4-BE49-F238E27FC236}">
              <a16:creationId xmlns:a16="http://schemas.microsoft.com/office/drawing/2014/main" id="{31F77F1B-0E9C-4B74-BE72-E00C85072B3D}"/>
            </a:ext>
          </a:extLst>
        </xdr:cNvPr>
        <xdr:cNvPicPr>
          <a:picLocks noChangeAspect="1"/>
        </xdr:cNvPicPr>
      </xdr:nvPicPr>
      <xdr:blipFill>
        <a:blip xmlns:r="http://schemas.openxmlformats.org/officeDocument/2006/relationships" r:embed="rId6"/>
        <a:stretch>
          <a:fillRect/>
        </a:stretch>
      </xdr:blipFill>
      <xdr:spPr>
        <a:xfrm>
          <a:off x="14352496" y="1407458"/>
          <a:ext cx="296307" cy="275142"/>
        </a:xfrm>
        <a:prstGeom prst="rect">
          <a:avLst/>
        </a:prstGeom>
      </xdr:spPr>
    </xdr:pic>
    <xdr:clientData/>
  </xdr:twoCellAnchor>
  <xdr:twoCellAnchor>
    <xdr:from>
      <xdr:col>18</xdr:col>
      <xdr:colOff>309282</xdr:colOff>
      <xdr:row>26</xdr:row>
      <xdr:rowOff>130629</xdr:rowOff>
    </xdr:from>
    <xdr:to>
      <xdr:col>21</xdr:col>
      <xdr:colOff>571819</xdr:colOff>
      <xdr:row>28</xdr:row>
      <xdr:rowOff>42262</xdr:rowOff>
    </xdr:to>
    <xdr:sp macro="" textlink="">
      <xdr:nvSpPr>
        <xdr:cNvPr id="47" name="TextBox 46">
          <a:extLst>
            <a:ext uri="{FF2B5EF4-FFF2-40B4-BE49-F238E27FC236}">
              <a16:creationId xmlns:a16="http://schemas.microsoft.com/office/drawing/2014/main" id="{96C937A9-6076-466B-9782-1A14026A36EC}"/>
            </a:ext>
          </a:extLst>
        </xdr:cNvPr>
        <xdr:cNvSpPr txBox="1"/>
      </xdr:nvSpPr>
      <xdr:spPr>
        <a:xfrm>
          <a:off x="12457739" y="5225143"/>
          <a:ext cx="2287280" cy="303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Filter Panel</a:t>
          </a:r>
        </a:p>
      </xdr:txBody>
    </xdr:sp>
    <xdr:clientData/>
  </xdr:twoCellAnchor>
  <xdr:twoCellAnchor>
    <xdr:from>
      <xdr:col>14</xdr:col>
      <xdr:colOff>113341</xdr:colOff>
      <xdr:row>26</xdr:row>
      <xdr:rowOff>141515</xdr:rowOff>
    </xdr:from>
    <xdr:to>
      <xdr:col>17</xdr:col>
      <xdr:colOff>375878</xdr:colOff>
      <xdr:row>28</xdr:row>
      <xdr:rowOff>53148</xdr:rowOff>
    </xdr:to>
    <xdr:sp macro="" textlink="">
      <xdr:nvSpPr>
        <xdr:cNvPr id="48" name="TextBox 47">
          <a:extLst>
            <a:ext uri="{FF2B5EF4-FFF2-40B4-BE49-F238E27FC236}">
              <a16:creationId xmlns:a16="http://schemas.microsoft.com/office/drawing/2014/main" id="{509BB9E7-5723-433A-9E53-F12E04F878D3}"/>
            </a:ext>
          </a:extLst>
        </xdr:cNvPr>
        <xdr:cNvSpPr txBox="1"/>
      </xdr:nvSpPr>
      <xdr:spPr>
        <a:xfrm>
          <a:off x="9562141" y="5236029"/>
          <a:ext cx="2287280" cy="303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by Marital</a:t>
          </a:r>
          <a:r>
            <a:rPr lang="en-IN" sz="16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Status</a:t>
          </a:r>
          <a:endPar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429026</xdr:colOff>
      <xdr:row>26</xdr:row>
      <xdr:rowOff>152400</xdr:rowOff>
    </xdr:from>
    <xdr:to>
      <xdr:col>12</xdr:col>
      <xdr:colOff>16649</xdr:colOff>
      <xdr:row>28</xdr:row>
      <xdr:rowOff>64033</xdr:rowOff>
    </xdr:to>
    <xdr:sp macro="" textlink="">
      <xdr:nvSpPr>
        <xdr:cNvPr id="49" name="TextBox 48">
          <a:extLst>
            <a:ext uri="{FF2B5EF4-FFF2-40B4-BE49-F238E27FC236}">
              <a16:creationId xmlns:a16="http://schemas.microsoft.com/office/drawing/2014/main" id="{9032355A-8D74-4BC6-9C6C-45179165B0C9}"/>
            </a:ext>
          </a:extLst>
        </xdr:cNvPr>
        <xdr:cNvSpPr txBox="1"/>
      </xdr:nvSpPr>
      <xdr:spPr>
        <a:xfrm>
          <a:off x="5828340" y="5246914"/>
          <a:ext cx="2287280" cy="303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by Age Group</a:t>
          </a:r>
        </a:p>
      </xdr:txBody>
    </xdr:sp>
    <xdr:clientData/>
  </xdr:twoCellAnchor>
  <xdr:twoCellAnchor>
    <xdr:from>
      <xdr:col>2</xdr:col>
      <xdr:colOff>472568</xdr:colOff>
      <xdr:row>26</xdr:row>
      <xdr:rowOff>141514</xdr:rowOff>
    </xdr:from>
    <xdr:to>
      <xdr:col>6</xdr:col>
      <xdr:colOff>60191</xdr:colOff>
      <xdr:row>28</xdr:row>
      <xdr:rowOff>53147</xdr:rowOff>
    </xdr:to>
    <xdr:sp macro="" textlink="">
      <xdr:nvSpPr>
        <xdr:cNvPr id="50" name="TextBox 49">
          <a:extLst>
            <a:ext uri="{FF2B5EF4-FFF2-40B4-BE49-F238E27FC236}">
              <a16:creationId xmlns:a16="http://schemas.microsoft.com/office/drawing/2014/main" id="{1ABFD688-D4C3-43EC-BCFA-032E2EB7BAF1}"/>
            </a:ext>
          </a:extLst>
        </xdr:cNvPr>
        <xdr:cNvSpPr txBox="1"/>
      </xdr:nvSpPr>
      <xdr:spPr>
        <a:xfrm>
          <a:off x="1822397" y="5236028"/>
          <a:ext cx="2287280" cy="303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Dept</a:t>
          </a:r>
          <a:r>
            <a:rPr lang="en-IN" sz="16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14</xdr:col>
      <xdr:colOff>446314</xdr:colOff>
      <xdr:row>2</xdr:row>
      <xdr:rowOff>76200</xdr:rowOff>
    </xdr:from>
    <xdr:to>
      <xdr:col>15</xdr:col>
      <xdr:colOff>326571</xdr:colOff>
      <xdr:row>5</xdr:row>
      <xdr:rowOff>43543</xdr:rowOff>
    </xdr:to>
    <xdr:pic>
      <xdr:nvPicPr>
        <xdr:cNvPr id="52" name="Graphic 51" descr="Thumbs up sign">
          <a:extLst>
            <a:ext uri="{FF2B5EF4-FFF2-40B4-BE49-F238E27FC236}">
              <a16:creationId xmlns:a16="http://schemas.microsoft.com/office/drawing/2014/main" id="{FF2AEC71-FB32-A742-E95B-63F77D9B5B8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895114" y="468086"/>
          <a:ext cx="555171" cy="555171"/>
        </a:xfrm>
        <a:prstGeom prst="rect">
          <a:avLst/>
        </a:prstGeom>
      </xdr:spPr>
    </xdr:pic>
    <xdr:clientData/>
  </xdr:twoCellAnchor>
  <xdr:twoCellAnchor>
    <xdr:from>
      <xdr:col>3</xdr:col>
      <xdr:colOff>304800</xdr:colOff>
      <xdr:row>8</xdr:row>
      <xdr:rowOff>43542</xdr:rowOff>
    </xdr:from>
    <xdr:to>
      <xdr:col>5</xdr:col>
      <xdr:colOff>163286</xdr:colOff>
      <xdr:row>11</xdr:row>
      <xdr:rowOff>32657</xdr:rowOff>
    </xdr:to>
    <xdr:sp macro="" textlink="KPI!A8">
      <xdr:nvSpPr>
        <xdr:cNvPr id="55" name="TextBox 54">
          <a:extLst>
            <a:ext uri="{FF2B5EF4-FFF2-40B4-BE49-F238E27FC236}">
              <a16:creationId xmlns:a16="http://schemas.microsoft.com/office/drawing/2014/main" id="{EFCE7DB5-1C81-BBC2-178E-19364E775F30}"/>
            </a:ext>
          </a:extLst>
        </xdr:cNvPr>
        <xdr:cNvSpPr txBox="1"/>
      </xdr:nvSpPr>
      <xdr:spPr>
        <a:xfrm>
          <a:off x="2329543" y="1611085"/>
          <a:ext cx="1208314" cy="576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9B1BD5A-32B1-4885-8727-5FEE41567EB2}" type="TxLink">
            <a:rPr lang="en-US" sz="3600" b="0" i="0" u="none" strike="noStrike">
              <a:solidFill>
                <a:srgbClr val="000000"/>
              </a:solidFill>
              <a:latin typeface="Calibri"/>
              <a:ea typeface="Calibri"/>
              <a:cs typeface="Calibri"/>
            </a:rPr>
            <a:t>1470</a:t>
          </a:fld>
          <a:endParaRPr lang="en-IN" sz="3600"/>
        </a:p>
      </xdr:txBody>
    </xdr:sp>
    <xdr:clientData/>
  </xdr:twoCellAnchor>
  <xdr:twoCellAnchor>
    <xdr:from>
      <xdr:col>15</xdr:col>
      <xdr:colOff>370116</xdr:colOff>
      <xdr:row>8</xdr:row>
      <xdr:rowOff>32656</xdr:rowOff>
    </xdr:from>
    <xdr:to>
      <xdr:col>17</xdr:col>
      <xdr:colOff>228601</xdr:colOff>
      <xdr:row>11</xdr:row>
      <xdr:rowOff>43542</xdr:rowOff>
    </xdr:to>
    <xdr:sp macro="" textlink="KPI!E8">
      <xdr:nvSpPr>
        <xdr:cNvPr id="57" name="TextBox 56">
          <a:extLst>
            <a:ext uri="{FF2B5EF4-FFF2-40B4-BE49-F238E27FC236}">
              <a16:creationId xmlns:a16="http://schemas.microsoft.com/office/drawing/2014/main" id="{284757E9-6604-47A8-8B1E-3584010D35B9}"/>
            </a:ext>
          </a:extLst>
        </xdr:cNvPr>
        <xdr:cNvSpPr txBox="1"/>
      </xdr:nvSpPr>
      <xdr:spPr>
        <a:xfrm>
          <a:off x="10493830" y="1600199"/>
          <a:ext cx="1208314" cy="598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BA79085-B5F3-48DC-92ED-C82CAF91DEAB}" type="TxLink">
            <a:rPr lang="en-US" sz="3600" b="0" i="0" u="none" strike="noStrike">
              <a:solidFill>
                <a:srgbClr val="000000"/>
              </a:solidFill>
              <a:latin typeface="Calibri"/>
              <a:ea typeface="Calibri"/>
              <a:cs typeface="Calibri"/>
            </a:rPr>
            <a:t>16.12%</a:t>
          </a:fld>
          <a:endParaRPr lang="en-IN" sz="3600"/>
        </a:p>
      </xdr:txBody>
    </xdr:sp>
    <xdr:clientData/>
  </xdr:twoCellAnchor>
  <xdr:twoCellAnchor>
    <xdr:from>
      <xdr:col>11</xdr:col>
      <xdr:colOff>272144</xdr:colOff>
      <xdr:row>8</xdr:row>
      <xdr:rowOff>27213</xdr:rowOff>
    </xdr:from>
    <xdr:to>
      <xdr:col>13</xdr:col>
      <xdr:colOff>130629</xdr:colOff>
      <xdr:row>11</xdr:row>
      <xdr:rowOff>48985</xdr:rowOff>
    </xdr:to>
    <xdr:sp macro="" textlink="KPI!D8">
      <xdr:nvSpPr>
        <xdr:cNvPr id="58" name="TextBox 57">
          <a:extLst>
            <a:ext uri="{FF2B5EF4-FFF2-40B4-BE49-F238E27FC236}">
              <a16:creationId xmlns:a16="http://schemas.microsoft.com/office/drawing/2014/main" id="{D7237E56-5B22-434A-A24A-11202B099A44}"/>
            </a:ext>
          </a:extLst>
        </xdr:cNvPr>
        <xdr:cNvSpPr txBox="1"/>
      </xdr:nvSpPr>
      <xdr:spPr>
        <a:xfrm>
          <a:off x="7696201" y="1594756"/>
          <a:ext cx="1208314"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8BFB76-1630-4094-959B-08A62EEDD777}" type="TxLink">
            <a:rPr lang="en-US" sz="3600" b="0" i="0" u="none" strike="noStrike">
              <a:solidFill>
                <a:srgbClr val="000000"/>
              </a:solidFill>
              <a:latin typeface="Calibri"/>
              <a:ea typeface="Calibri"/>
              <a:cs typeface="Calibri"/>
            </a:rPr>
            <a:t>1233</a:t>
          </a:fld>
          <a:endParaRPr lang="en-IN" sz="3600"/>
        </a:p>
      </xdr:txBody>
    </xdr:sp>
    <xdr:clientData/>
  </xdr:twoCellAnchor>
  <xdr:twoCellAnchor>
    <xdr:from>
      <xdr:col>7</xdr:col>
      <xdr:colOff>402772</xdr:colOff>
      <xdr:row>8</xdr:row>
      <xdr:rowOff>21770</xdr:rowOff>
    </xdr:from>
    <xdr:to>
      <xdr:col>9</xdr:col>
      <xdr:colOff>32657</xdr:colOff>
      <xdr:row>11</xdr:row>
      <xdr:rowOff>54428</xdr:rowOff>
    </xdr:to>
    <xdr:sp macro="" textlink="KPI!B8">
      <xdr:nvSpPr>
        <xdr:cNvPr id="59" name="TextBox 58">
          <a:extLst>
            <a:ext uri="{FF2B5EF4-FFF2-40B4-BE49-F238E27FC236}">
              <a16:creationId xmlns:a16="http://schemas.microsoft.com/office/drawing/2014/main" id="{0577BC17-BF7C-4ACB-9603-90DE93EC9560}"/>
            </a:ext>
          </a:extLst>
        </xdr:cNvPr>
        <xdr:cNvSpPr txBox="1"/>
      </xdr:nvSpPr>
      <xdr:spPr>
        <a:xfrm>
          <a:off x="5127172" y="1589313"/>
          <a:ext cx="979714" cy="620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0EB4DEF-307C-4F67-A034-6548AC5DABD1}" type="TxLink">
            <a:rPr lang="en-US" sz="3600" b="0" i="0" u="none" strike="noStrike">
              <a:solidFill>
                <a:srgbClr val="000000"/>
              </a:solidFill>
              <a:latin typeface="Calibri"/>
              <a:ea typeface="Calibri"/>
              <a:cs typeface="Calibri"/>
            </a:rPr>
            <a:t>237</a:t>
          </a:fld>
          <a:endParaRPr lang="en-IN" sz="3600"/>
        </a:p>
      </xdr:txBody>
    </xdr:sp>
    <xdr:clientData/>
  </xdr:twoCellAnchor>
  <xdr:twoCellAnchor>
    <xdr:from>
      <xdr:col>17</xdr:col>
      <xdr:colOff>468086</xdr:colOff>
      <xdr:row>1</xdr:row>
      <xdr:rowOff>65314</xdr:rowOff>
    </xdr:from>
    <xdr:to>
      <xdr:col>19</xdr:col>
      <xdr:colOff>304800</xdr:colOff>
      <xdr:row>6</xdr:row>
      <xdr:rowOff>54429</xdr:rowOff>
    </xdr:to>
    <xdr:graphicFrame macro="">
      <xdr:nvGraphicFramePr>
        <xdr:cNvPr id="60" name="Chart 59">
          <a:extLst>
            <a:ext uri="{FF2B5EF4-FFF2-40B4-BE49-F238E27FC236}">
              <a16:creationId xmlns:a16="http://schemas.microsoft.com/office/drawing/2014/main" id="{98A7ED9B-3E87-4876-988F-1661965605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152400</xdr:colOff>
      <xdr:row>2</xdr:row>
      <xdr:rowOff>141513</xdr:rowOff>
    </xdr:from>
    <xdr:to>
      <xdr:col>19</xdr:col>
      <xdr:colOff>54428</xdr:colOff>
      <xdr:row>5</xdr:row>
      <xdr:rowOff>43543</xdr:rowOff>
    </xdr:to>
    <xdr:sp macro="" textlink="">
      <xdr:nvSpPr>
        <xdr:cNvPr id="61" name="TextBox 60">
          <a:extLst>
            <a:ext uri="{FF2B5EF4-FFF2-40B4-BE49-F238E27FC236}">
              <a16:creationId xmlns:a16="http://schemas.microsoft.com/office/drawing/2014/main" id="{B5F42D49-03AC-E0D2-74DA-B978C290EEC5}"/>
            </a:ext>
          </a:extLst>
        </xdr:cNvPr>
        <xdr:cNvSpPr txBox="1"/>
      </xdr:nvSpPr>
      <xdr:spPr>
        <a:xfrm>
          <a:off x="12300857" y="533399"/>
          <a:ext cx="576942" cy="489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1">
                  <a:lumMod val="50000"/>
                </a:schemeClr>
              </a:solidFill>
            </a:rPr>
            <a:t>2.6</a:t>
          </a:r>
        </a:p>
      </xdr:txBody>
    </xdr:sp>
    <xdr:clientData/>
  </xdr:twoCellAnchor>
  <xdr:twoCellAnchor>
    <xdr:from>
      <xdr:col>19</xdr:col>
      <xdr:colOff>206827</xdr:colOff>
      <xdr:row>2</xdr:row>
      <xdr:rowOff>-1</xdr:rowOff>
    </xdr:from>
    <xdr:to>
      <xdr:col>21</xdr:col>
      <xdr:colOff>587829</xdr:colOff>
      <xdr:row>6</xdr:row>
      <xdr:rowOff>65313</xdr:rowOff>
    </xdr:to>
    <xdr:graphicFrame macro="">
      <xdr:nvGraphicFramePr>
        <xdr:cNvPr id="64" name="Chart 63">
          <a:extLst>
            <a:ext uri="{FF2B5EF4-FFF2-40B4-BE49-F238E27FC236}">
              <a16:creationId xmlns:a16="http://schemas.microsoft.com/office/drawing/2014/main" id="{E04E3556-DCE4-4C3C-B600-08F3BDB0BB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468087</xdr:colOff>
      <xdr:row>8</xdr:row>
      <xdr:rowOff>43542</xdr:rowOff>
    </xdr:from>
    <xdr:to>
      <xdr:col>20</xdr:col>
      <xdr:colOff>533400</xdr:colOff>
      <xdr:row>11</xdr:row>
      <xdr:rowOff>32657</xdr:rowOff>
    </xdr:to>
    <xdr:sp macro="" textlink="KPI!C8">
      <xdr:nvSpPr>
        <xdr:cNvPr id="56" name="TextBox 55">
          <a:extLst>
            <a:ext uri="{FF2B5EF4-FFF2-40B4-BE49-F238E27FC236}">
              <a16:creationId xmlns:a16="http://schemas.microsoft.com/office/drawing/2014/main" id="{13D01E9D-EF1F-4C29-A053-4D6FD1957173}"/>
            </a:ext>
          </a:extLst>
        </xdr:cNvPr>
        <xdr:cNvSpPr txBox="1"/>
      </xdr:nvSpPr>
      <xdr:spPr>
        <a:xfrm>
          <a:off x="13291458" y="1611085"/>
          <a:ext cx="740228" cy="576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50E9EC4-88F1-46C8-837B-FEABF675665A}" type="TxLink">
            <a:rPr lang="en-US" sz="3600" b="0" i="0" u="none" strike="noStrike">
              <a:solidFill>
                <a:srgbClr val="000000"/>
              </a:solidFill>
              <a:latin typeface="Calibri"/>
              <a:ea typeface="Calibri"/>
              <a:cs typeface="Calibri"/>
            </a:rPr>
            <a:t>37</a:t>
          </a:fld>
          <a:endParaRPr lang="en-IN" sz="3600"/>
        </a:p>
      </xdr:txBody>
    </xdr:sp>
    <xdr:clientData/>
  </xdr:twoCellAnchor>
  <xdr:twoCellAnchor>
    <xdr:from>
      <xdr:col>19</xdr:col>
      <xdr:colOff>283029</xdr:colOff>
      <xdr:row>2</xdr:row>
      <xdr:rowOff>130627</xdr:rowOff>
    </xdr:from>
    <xdr:to>
      <xdr:col>21</xdr:col>
      <xdr:colOff>507126</xdr:colOff>
      <xdr:row>5</xdr:row>
      <xdr:rowOff>119742</xdr:rowOff>
    </xdr:to>
    <xdr:sp macro="" textlink="">
      <xdr:nvSpPr>
        <xdr:cNvPr id="65" name="Freeform: Shape 64">
          <a:extLst>
            <a:ext uri="{FF2B5EF4-FFF2-40B4-BE49-F238E27FC236}">
              <a16:creationId xmlns:a16="http://schemas.microsoft.com/office/drawing/2014/main" id="{50A53EB7-A4C3-C80E-1E15-D5090DDD5E22}"/>
            </a:ext>
          </a:extLst>
        </xdr:cNvPr>
        <xdr:cNvSpPr/>
      </xdr:nvSpPr>
      <xdr:spPr>
        <a:xfrm>
          <a:off x="13106400" y="522513"/>
          <a:ext cx="1573926" cy="576943"/>
        </a:xfrm>
        <a:custGeom>
          <a:avLst/>
          <a:gdLst>
            <a:gd name="connsiteX0" fmla="*/ 889598 w 1432411"/>
            <a:gd name="connsiteY0" fmla="*/ 136712 h 493059"/>
            <a:gd name="connsiteX1" fmla="*/ 859018 w 1432411"/>
            <a:gd name="connsiteY1" fmla="*/ 224030 h 493059"/>
            <a:gd name="connsiteX2" fmla="*/ 760058 w 1432411"/>
            <a:gd name="connsiteY2" fmla="*/ 224029 h 493059"/>
            <a:gd name="connsiteX3" fmla="*/ 840119 w 1432411"/>
            <a:gd name="connsiteY3" fmla="*/ 277994 h 493059"/>
            <a:gd name="connsiteX4" fmla="*/ 809538 w 1432411"/>
            <a:gd name="connsiteY4" fmla="*/ 365311 h 493059"/>
            <a:gd name="connsiteX5" fmla="*/ 889598 w 1432411"/>
            <a:gd name="connsiteY5" fmla="*/ 311346 h 493059"/>
            <a:gd name="connsiteX6" fmla="*/ 969658 w 1432411"/>
            <a:gd name="connsiteY6" fmla="*/ 365311 h 493059"/>
            <a:gd name="connsiteX7" fmla="*/ 939077 w 1432411"/>
            <a:gd name="connsiteY7" fmla="*/ 277994 h 493059"/>
            <a:gd name="connsiteX8" fmla="*/ 1019138 w 1432411"/>
            <a:gd name="connsiteY8" fmla="*/ 224029 h 493059"/>
            <a:gd name="connsiteX9" fmla="*/ 920178 w 1432411"/>
            <a:gd name="connsiteY9" fmla="*/ 224030 h 493059"/>
            <a:gd name="connsiteX10" fmla="*/ 1242211 w 1432411"/>
            <a:gd name="connsiteY10" fmla="*/ 132230 h 493059"/>
            <a:gd name="connsiteX11" fmla="*/ 1211631 w 1432411"/>
            <a:gd name="connsiteY11" fmla="*/ 219548 h 493059"/>
            <a:gd name="connsiteX12" fmla="*/ 1112671 w 1432411"/>
            <a:gd name="connsiteY12" fmla="*/ 219547 h 493059"/>
            <a:gd name="connsiteX13" fmla="*/ 1192732 w 1432411"/>
            <a:gd name="connsiteY13" fmla="*/ 273512 h 493059"/>
            <a:gd name="connsiteX14" fmla="*/ 1162151 w 1432411"/>
            <a:gd name="connsiteY14" fmla="*/ 360829 h 493059"/>
            <a:gd name="connsiteX15" fmla="*/ 1242211 w 1432411"/>
            <a:gd name="connsiteY15" fmla="*/ 306864 h 493059"/>
            <a:gd name="connsiteX16" fmla="*/ 1322271 w 1432411"/>
            <a:gd name="connsiteY16" fmla="*/ 360829 h 493059"/>
            <a:gd name="connsiteX17" fmla="*/ 1291690 w 1432411"/>
            <a:gd name="connsiteY17" fmla="*/ 273512 h 493059"/>
            <a:gd name="connsiteX18" fmla="*/ 1371751 w 1432411"/>
            <a:gd name="connsiteY18" fmla="*/ 219547 h 493059"/>
            <a:gd name="connsiteX19" fmla="*/ 1272791 w 1432411"/>
            <a:gd name="connsiteY19" fmla="*/ 219548 h 493059"/>
            <a:gd name="connsiteX20" fmla="*/ 536986 w 1432411"/>
            <a:gd name="connsiteY20" fmla="*/ 132230 h 493059"/>
            <a:gd name="connsiteX21" fmla="*/ 506406 w 1432411"/>
            <a:gd name="connsiteY21" fmla="*/ 219548 h 493059"/>
            <a:gd name="connsiteX22" fmla="*/ 407446 w 1432411"/>
            <a:gd name="connsiteY22" fmla="*/ 219547 h 493059"/>
            <a:gd name="connsiteX23" fmla="*/ 487507 w 1432411"/>
            <a:gd name="connsiteY23" fmla="*/ 273512 h 493059"/>
            <a:gd name="connsiteX24" fmla="*/ 456926 w 1432411"/>
            <a:gd name="connsiteY24" fmla="*/ 360829 h 493059"/>
            <a:gd name="connsiteX25" fmla="*/ 536986 w 1432411"/>
            <a:gd name="connsiteY25" fmla="*/ 306864 h 493059"/>
            <a:gd name="connsiteX26" fmla="*/ 617046 w 1432411"/>
            <a:gd name="connsiteY26" fmla="*/ 360829 h 493059"/>
            <a:gd name="connsiteX27" fmla="*/ 586465 w 1432411"/>
            <a:gd name="connsiteY27" fmla="*/ 273512 h 493059"/>
            <a:gd name="connsiteX28" fmla="*/ 666526 w 1432411"/>
            <a:gd name="connsiteY28" fmla="*/ 219547 h 493059"/>
            <a:gd name="connsiteX29" fmla="*/ 567566 w 1432411"/>
            <a:gd name="connsiteY29" fmla="*/ 219548 h 493059"/>
            <a:gd name="connsiteX30" fmla="*/ 184374 w 1432411"/>
            <a:gd name="connsiteY30" fmla="*/ 132230 h 493059"/>
            <a:gd name="connsiteX31" fmla="*/ 153794 w 1432411"/>
            <a:gd name="connsiteY31" fmla="*/ 219548 h 493059"/>
            <a:gd name="connsiteX32" fmla="*/ 54834 w 1432411"/>
            <a:gd name="connsiteY32" fmla="*/ 219547 h 493059"/>
            <a:gd name="connsiteX33" fmla="*/ 134895 w 1432411"/>
            <a:gd name="connsiteY33" fmla="*/ 273512 h 493059"/>
            <a:gd name="connsiteX34" fmla="*/ 104314 w 1432411"/>
            <a:gd name="connsiteY34" fmla="*/ 360829 h 493059"/>
            <a:gd name="connsiteX35" fmla="*/ 184374 w 1432411"/>
            <a:gd name="connsiteY35" fmla="*/ 306864 h 493059"/>
            <a:gd name="connsiteX36" fmla="*/ 264434 w 1432411"/>
            <a:gd name="connsiteY36" fmla="*/ 360829 h 493059"/>
            <a:gd name="connsiteX37" fmla="*/ 233853 w 1432411"/>
            <a:gd name="connsiteY37" fmla="*/ 273512 h 493059"/>
            <a:gd name="connsiteX38" fmla="*/ 313914 w 1432411"/>
            <a:gd name="connsiteY38" fmla="*/ 219547 h 493059"/>
            <a:gd name="connsiteX39" fmla="*/ 214954 w 1432411"/>
            <a:gd name="connsiteY39" fmla="*/ 219548 h 493059"/>
            <a:gd name="connsiteX40" fmla="*/ 0 w 1432411"/>
            <a:gd name="connsiteY40" fmla="*/ 0 h 493059"/>
            <a:gd name="connsiteX41" fmla="*/ 1432411 w 1432411"/>
            <a:gd name="connsiteY41" fmla="*/ 0 h 493059"/>
            <a:gd name="connsiteX42" fmla="*/ 1432411 w 1432411"/>
            <a:gd name="connsiteY42" fmla="*/ 493059 h 493059"/>
            <a:gd name="connsiteX43" fmla="*/ 0 w 1432411"/>
            <a:gd name="connsiteY43" fmla="*/ 493059 h 49305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432411" h="493059">
              <a:moveTo>
                <a:pt x="889598" y="136712"/>
              </a:moveTo>
              <a:lnTo>
                <a:pt x="859018" y="224030"/>
              </a:lnTo>
              <a:lnTo>
                <a:pt x="760058" y="224029"/>
              </a:lnTo>
              <a:lnTo>
                <a:pt x="840119" y="277994"/>
              </a:lnTo>
              <a:lnTo>
                <a:pt x="809538" y="365311"/>
              </a:lnTo>
              <a:lnTo>
                <a:pt x="889598" y="311346"/>
              </a:lnTo>
              <a:lnTo>
                <a:pt x="969658" y="365311"/>
              </a:lnTo>
              <a:lnTo>
                <a:pt x="939077" y="277994"/>
              </a:lnTo>
              <a:lnTo>
                <a:pt x="1019138" y="224029"/>
              </a:lnTo>
              <a:lnTo>
                <a:pt x="920178" y="224030"/>
              </a:lnTo>
              <a:close/>
              <a:moveTo>
                <a:pt x="1242211" y="132230"/>
              </a:moveTo>
              <a:lnTo>
                <a:pt x="1211631" y="219548"/>
              </a:lnTo>
              <a:lnTo>
                <a:pt x="1112671" y="219547"/>
              </a:lnTo>
              <a:lnTo>
                <a:pt x="1192732" y="273512"/>
              </a:lnTo>
              <a:lnTo>
                <a:pt x="1162151" y="360829"/>
              </a:lnTo>
              <a:lnTo>
                <a:pt x="1242211" y="306864"/>
              </a:lnTo>
              <a:lnTo>
                <a:pt x="1322271" y="360829"/>
              </a:lnTo>
              <a:lnTo>
                <a:pt x="1291690" y="273512"/>
              </a:lnTo>
              <a:lnTo>
                <a:pt x="1371751" y="219547"/>
              </a:lnTo>
              <a:lnTo>
                <a:pt x="1272791" y="219548"/>
              </a:lnTo>
              <a:close/>
              <a:moveTo>
                <a:pt x="536986" y="132230"/>
              </a:moveTo>
              <a:lnTo>
                <a:pt x="506406" y="219548"/>
              </a:lnTo>
              <a:lnTo>
                <a:pt x="407446" y="219547"/>
              </a:lnTo>
              <a:lnTo>
                <a:pt x="487507" y="273512"/>
              </a:lnTo>
              <a:lnTo>
                <a:pt x="456926" y="360829"/>
              </a:lnTo>
              <a:lnTo>
                <a:pt x="536986" y="306864"/>
              </a:lnTo>
              <a:lnTo>
                <a:pt x="617046" y="360829"/>
              </a:lnTo>
              <a:lnTo>
                <a:pt x="586465" y="273512"/>
              </a:lnTo>
              <a:lnTo>
                <a:pt x="666526" y="219547"/>
              </a:lnTo>
              <a:lnTo>
                <a:pt x="567566" y="219548"/>
              </a:lnTo>
              <a:close/>
              <a:moveTo>
                <a:pt x="184374" y="132230"/>
              </a:moveTo>
              <a:lnTo>
                <a:pt x="153794" y="219548"/>
              </a:lnTo>
              <a:lnTo>
                <a:pt x="54834" y="219547"/>
              </a:lnTo>
              <a:lnTo>
                <a:pt x="134895" y="273512"/>
              </a:lnTo>
              <a:lnTo>
                <a:pt x="104314" y="360829"/>
              </a:lnTo>
              <a:lnTo>
                <a:pt x="184374" y="306864"/>
              </a:lnTo>
              <a:lnTo>
                <a:pt x="264434" y="360829"/>
              </a:lnTo>
              <a:lnTo>
                <a:pt x="233853" y="273512"/>
              </a:lnTo>
              <a:lnTo>
                <a:pt x="313914" y="219547"/>
              </a:lnTo>
              <a:lnTo>
                <a:pt x="214954" y="219548"/>
              </a:lnTo>
              <a:close/>
              <a:moveTo>
                <a:pt x="0" y="0"/>
              </a:moveTo>
              <a:lnTo>
                <a:pt x="1432411" y="0"/>
              </a:lnTo>
              <a:lnTo>
                <a:pt x="1432411" y="493059"/>
              </a:lnTo>
              <a:lnTo>
                <a:pt x="0" y="493059"/>
              </a:lnTo>
              <a:close/>
            </a:path>
          </a:pathLst>
        </a:cu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337459</xdr:colOff>
      <xdr:row>18</xdr:row>
      <xdr:rowOff>65315</xdr:rowOff>
    </xdr:from>
    <xdr:to>
      <xdr:col>8</xdr:col>
      <xdr:colOff>250370</xdr:colOff>
      <xdr:row>25</xdr:row>
      <xdr:rowOff>163286</xdr:rowOff>
    </xdr:to>
    <xdr:grpSp>
      <xdr:nvGrpSpPr>
        <xdr:cNvPr id="76" name="Group 75">
          <a:extLst>
            <a:ext uri="{FF2B5EF4-FFF2-40B4-BE49-F238E27FC236}">
              <a16:creationId xmlns:a16="http://schemas.microsoft.com/office/drawing/2014/main" id="{F965612C-D2AB-B58C-865A-5F6085085875}"/>
            </a:ext>
          </a:extLst>
        </xdr:cNvPr>
        <xdr:cNvGrpSpPr/>
      </xdr:nvGrpSpPr>
      <xdr:grpSpPr>
        <a:xfrm>
          <a:off x="1670959" y="3708628"/>
          <a:ext cx="3913411" cy="1514814"/>
          <a:chOff x="1687288" y="3363686"/>
          <a:chExt cx="3962396" cy="1469571"/>
        </a:xfrm>
      </xdr:grpSpPr>
      <xdr:grpSp>
        <xdr:nvGrpSpPr>
          <xdr:cNvPr id="75" name="Group 74">
            <a:extLst>
              <a:ext uri="{FF2B5EF4-FFF2-40B4-BE49-F238E27FC236}">
                <a16:creationId xmlns:a16="http://schemas.microsoft.com/office/drawing/2014/main" id="{830F73B8-86DD-51C5-0C4E-77A0F32E3BF2}"/>
              </a:ext>
            </a:extLst>
          </xdr:cNvPr>
          <xdr:cNvGrpSpPr/>
        </xdr:nvGrpSpPr>
        <xdr:grpSpPr>
          <a:xfrm>
            <a:off x="1687288" y="3363686"/>
            <a:ext cx="3962396" cy="1469571"/>
            <a:chOff x="1687288" y="3363686"/>
            <a:chExt cx="3962396" cy="1469571"/>
          </a:xfrm>
        </xdr:grpSpPr>
        <xdr:graphicFrame macro="">
          <xdr:nvGraphicFramePr>
            <xdr:cNvPr id="66" name="Chart 65">
              <a:extLst>
                <a:ext uri="{FF2B5EF4-FFF2-40B4-BE49-F238E27FC236}">
                  <a16:creationId xmlns:a16="http://schemas.microsoft.com/office/drawing/2014/main" id="{F63233A3-BF0A-45C5-8B4E-DE98086EDE97}"/>
                </a:ext>
              </a:extLst>
            </xdr:cNvPr>
            <xdr:cNvGraphicFramePr>
              <a:graphicFrameLocks/>
            </xdr:cNvGraphicFramePr>
          </xdr:nvGraphicFramePr>
          <xdr:xfrm>
            <a:off x="1687288" y="3374571"/>
            <a:ext cx="1480456" cy="1458686"/>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67" name="Chart 66">
              <a:extLst>
                <a:ext uri="{FF2B5EF4-FFF2-40B4-BE49-F238E27FC236}">
                  <a16:creationId xmlns:a16="http://schemas.microsoft.com/office/drawing/2014/main" id="{81B4EFC1-32EB-4E4A-8496-356E10E31732}"/>
                </a:ext>
              </a:extLst>
            </xdr:cNvPr>
            <xdr:cNvGraphicFramePr>
              <a:graphicFrameLocks/>
            </xdr:cNvGraphicFramePr>
          </xdr:nvGraphicFramePr>
          <xdr:xfrm>
            <a:off x="4169228" y="3363686"/>
            <a:ext cx="1480456" cy="1458686"/>
          </xdr:xfrm>
          <a:graphic>
            <a:graphicData uri="http://schemas.openxmlformats.org/drawingml/2006/chart">
              <c:chart xmlns:c="http://schemas.openxmlformats.org/drawingml/2006/chart" xmlns:r="http://schemas.openxmlformats.org/officeDocument/2006/relationships" r:id="rId12"/>
            </a:graphicData>
          </a:graphic>
        </xdr:graphicFrame>
        <xdr:pic>
          <xdr:nvPicPr>
            <xdr:cNvPr id="69" name="Graphic 68" descr="Female Profile">
              <a:extLst>
                <a:ext uri="{FF2B5EF4-FFF2-40B4-BE49-F238E27FC236}">
                  <a16:creationId xmlns:a16="http://schemas.microsoft.com/office/drawing/2014/main" id="{DEC53602-7B59-7ED2-1F7E-35FD3B6F13C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960913" y="3701143"/>
              <a:ext cx="696686" cy="696686"/>
            </a:xfrm>
            <a:prstGeom prst="rect">
              <a:avLst/>
            </a:prstGeom>
          </xdr:spPr>
        </xdr:pic>
        <xdr:pic>
          <xdr:nvPicPr>
            <xdr:cNvPr id="71" name="Graphic 70" descr="Male profile">
              <a:extLst>
                <a:ext uri="{FF2B5EF4-FFF2-40B4-BE49-F238E27FC236}">
                  <a16:creationId xmlns:a16="http://schemas.microsoft.com/office/drawing/2014/main" id="{B7BFB51A-AA4C-0684-AA28-A0FCE5FBE4F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631028" y="3687857"/>
              <a:ext cx="688200" cy="688200"/>
            </a:xfrm>
            <a:prstGeom prst="rect">
              <a:avLst/>
            </a:prstGeom>
          </xdr:spPr>
        </xdr:pic>
      </xdr:grpSp>
      <xdr:sp macro="" textlink="gender!$B$9">
        <xdr:nvSpPr>
          <xdr:cNvPr id="72" name="TextBox 71">
            <a:extLst>
              <a:ext uri="{FF2B5EF4-FFF2-40B4-BE49-F238E27FC236}">
                <a16:creationId xmlns:a16="http://schemas.microsoft.com/office/drawing/2014/main" id="{F5EF7EDE-C0E9-4226-884B-64C8D90162C3}"/>
              </a:ext>
            </a:extLst>
          </xdr:cNvPr>
          <xdr:cNvSpPr txBox="1"/>
        </xdr:nvSpPr>
        <xdr:spPr>
          <a:xfrm>
            <a:off x="2111827" y="3891642"/>
            <a:ext cx="653143" cy="489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85511BB-A86B-47D7-9510-CAA5239C180B}" type="TxLink">
              <a:rPr lang="en-US" sz="18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t>588</a:t>
            </a:fld>
            <a:endParaRPr lang="en-IN" sz="18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10">
        <xdr:nvSpPr>
          <xdr:cNvPr id="73" name="TextBox 72">
            <a:extLst>
              <a:ext uri="{FF2B5EF4-FFF2-40B4-BE49-F238E27FC236}">
                <a16:creationId xmlns:a16="http://schemas.microsoft.com/office/drawing/2014/main" id="{70058BA8-39BE-408D-A691-0A08FFD73977}"/>
              </a:ext>
            </a:extLst>
          </xdr:cNvPr>
          <xdr:cNvSpPr txBox="1"/>
        </xdr:nvSpPr>
        <xdr:spPr>
          <a:xfrm>
            <a:off x="4604656" y="3891642"/>
            <a:ext cx="674915" cy="489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37BE8F4-719A-4E5F-8B47-3E297047058C}" type="TxLink">
              <a:rPr lang="en-US" sz="18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t>882</a:t>
            </a:fld>
            <a:endParaRPr lang="en-IN" sz="18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editAs="oneCell">
    <xdr:from>
      <xdr:col>4</xdr:col>
      <xdr:colOff>43544</xdr:colOff>
      <xdr:row>14</xdr:row>
      <xdr:rowOff>168729</xdr:rowOff>
    </xdr:from>
    <xdr:to>
      <xdr:col>6</xdr:col>
      <xdr:colOff>576943</xdr:colOff>
      <xdr:row>18</xdr:row>
      <xdr:rowOff>108858</xdr:rowOff>
    </xdr:to>
    <mc:AlternateContent xmlns:mc="http://schemas.openxmlformats.org/markup-compatibility/2006">
      <mc:Choice xmlns:a14="http://schemas.microsoft.com/office/drawing/2010/main" Requires="a14">
        <xdr:graphicFrame macro="">
          <xdr:nvGraphicFramePr>
            <xdr:cNvPr id="74" name="Gender 2">
              <a:extLst>
                <a:ext uri="{FF2B5EF4-FFF2-40B4-BE49-F238E27FC236}">
                  <a16:creationId xmlns:a16="http://schemas.microsoft.com/office/drawing/2014/main" id="{03380B79-280C-4C66-BB3E-764A47E9561F}"/>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2710544" y="3002417"/>
              <a:ext cx="1866899" cy="7497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163286</xdr:colOff>
      <xdr:row>14</xdr:row>
      <xdr:rowOff>10886</xdr:rowOff>
    </xdr:from>
    <xdr:to>
      <xdr:col>15</xdr:col>
      <xdr:colOff>174173</xdr:colOff>
      <xdr:row>26</xdr:row>
      <xdr:rowOff>87086</xdr:rowOff>
    </xdr:to>
    <xdr:graphicFrame macro="">
      <xdr:nvGraphicFramePr>
        <xdr:cNvPr id="77" name="Chart 76">
          <a:extLst>
            <a:ext uri="{FF2B5EF4-FFF2-40B4-BE49-F238E27FC236}">
              <a16:creationId xmlns:a16="http://schemas.microsoft.com/office/drawing/2014/main" id="{30B93505-D711-4452-B9A0-DE5EF16CF5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16</xdr:col>
      <xdr:colOff>0</xdr:colOff>
      <xdr:row>13</xdr:row>
      <xdr:rowOff>152400</xdr:rowOff>
    </xdr:from>
    <xdr:to>
      <xdr:col>22</xdr:col>
      <xdr:colOff>185057</xdr:colOff>
      <xdr:row>25</xdr:row>
      <xdr:rowOff>152401</xdr:rowOff>
    </xdr:to>
    <mc:AlternateContent xmlns:mc="http://schemas.openxmlformats.org/markup-compatibility/2006">
      <mc:Choice xmlns:cx1="http://schemas.microsoft.com/office/drawing/2015/9/8/chartex" Requires="cx1">
        <xdr:graphicFrame macro="">
          <xdr:nvGraphicFramePr>
            <xdr:cNvPr id="78" name="Chart 77">
              <a:extLst>
                <a:ext uri="{FF2B5EF4-FFF2-40B4-BE49-F238E27FC236}">
                  <a16:creationId xmlns:a16="http://schemas.microsoft.com/office/drawing/2014/main" id="{D34677B5-1369-4068-AA7C-1DFC24A3E34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0798629" y="2699657"/>
              <a:ext cx="4234542" cy="235131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402771</xdr:colOff>
      <xdr:row>28</xdr:row>
      <xdr:rowOff>76200</xdr:rowOff>
    </xdr:from>
    <xdr:to>
      <xdr:col>8</xdr:col>
      <xdr:colOff>163285</xdr:colOff>
      <xdr:row>39</xdr:row>
      <xdr:rowOff>141515</xdr:rowOff>
    </xdr:to>
    <xdr:graphicFrame macro="">
      <xdr:nvGraphicFramePr>
        <xdr:cNvPr id="79" name="Chart 78">
          <a:extLst>
            <a:ext uri="{FF2B5EF4-FFF2-40B4-BE49-F238E27FC236}">
              <a16:creationId xmlns:a16="http://schemas.microsoft.com/office/drawing/2014/main" id="{210A7B10-84FE-4E7C-B43C-A393019BAB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250372</xdr:colOff>
      <xdr:row>27</xdr:row>
      <xdr:rowOff>152401</xdr:rowOff>
    </xdr:from>
    <xdr:to>
      <xdr:col>13</xdr:col>
      <xdr:colOff>544286</xdr:colOff>
      <xdr:row>39</xdr:row>
      <xdr:rowOff>87088</xdr:rowOff>
    </xdr:to>
    <xdr:graphicFrame macro="">
      <xdr:nvGraphicFramePr>
        <xdr:cNvPr id="80" name="Chart 79">
          <a:extLst>
            <a:ext uri="{FF2B5EF4-FFF2-40B4-BE49-F238E27FC236}">
              <a16:creationId xmlns:a16="http://schemas.microsoft.com/office/drawing/2014/main" id="{88710948-7C5C-4318-93D0-6B3AFEAA71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14</xdr:col>
      <xdr:colOff>21771</xdr:colOff>
      <xdr:row>28</xdr:row>
      <xdr:rowOff>65314</xdr:rowOff>
    </xdr:from>
    <xdr:to>
      <xdr:col>18</xdr:col>
      <xdr:colOff>119742</xdr:colOff>
      <xdr:row>40</xdr:row>
      <xdr:rowOff>10884</xdr:rowOff>
    </xdr:to>
    <mc:AlternateContent xmlns:mc="http://schemas.openxmlformats.org/markup-compatibility/2006">
      <mc:Choice xmlns:cx2="http://schemas.microsoft.com/office/drawing/2015/10/21/chartex" Requires="cx2">
        <xdr:graphicFrame macro="">
          <xdr:nvGraphicFramePr>
            <xdr:cNvPr id="81" name="Chart 80">
              <a:extLst>
                <a:ext uri="{FF2B5EF4-FFF2-40B4-BE49-F238E27FC236}">
                  <a16:creationId xmlns:a16="http://schemas.microsoft.com/office/drawing/2014/main" id="{258740FA-89CE-4EEA-AB5D-10807DEEEAF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9470571" y="5551714"/>
              <a:ext cx="2797628" cy="229688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18</xdr:col>
      <xdr:colOff>304801</xdr:colOff>
      <xdr:row>28</xdr:row>
      <xdr:rowOff>141516</xdr:rowOff>
    </xdr:from>
    <xdr:to>
      <xdr:col>20</xdr:col>
      <xdr:colOff>424543</xdr:colOff>
      <xdr:row>39</xdr:row>
      <xdr:rowOff>152401</xdr:rowOff>
    </xdr:to>
    <mc:AlternateContent xmlns:mc="http://schemas.openxmlformats.org/markup-compatibility/2006">
      <mc:Choice xmlns:a14="http://schemas.microsoft.com/office/drawing/2010/main" Requires="a14">
        <xdr:graphicFrame macro="">
          <xdr:nvGraphicFramePr>
            <xdr:cNvPr id="82" name="Education Field 1">
              <a:extLst>
                <a:ext uri="{FF2B5EF4-FFF2-40B4-BE49-F238E27FC236}">
                  <a16:creationId xmlns:a16="http://schemas.microsoft.com/office/drawing/2014/main" id="{FFC2FBCF-5270-482D-9DA5-D90EE5426FE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2306301" y="5808891"/>
              <a:ext cx="1453242" cy="22373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478972</xdr:colOff>
      <xdr:row>28</xdr:row>
      <xdr:rowOff>141515</xdr:rowOff>
    </xdr:from>
    <xdr:to>
      <xdr:col>22</xdr:col>
      <xdr:colOff>228600</xdr:colOff>
      <xdr:row>38</xdr:row>
      <xdr:rowOff>174171</xdr:rowOff>
    </xdr:to>
    <mc:AlternateContent xmlns:mc="http://schemas.openxmlformats.org/markup-compatibility/2006">
      <mc:Choice xmlns:a14="http://schemas.microsoft.com/office/drawing/2010/main" Requires="a14">
        <xdr:graphicFrame macro="">
          <xdr:nvGraphicFramePr>
            <xdr:cNvPr id="83" name="Department 1">
              <a:extLst>
                <a:ext uri="{FF2B5EF4-FFF2-40B4-BE49-F238E27FC236}">
                  <a16:creationId xmlns:a16="http://schemas.microsoft.com/office/drawing/2014/main" id="{B8FBDF00-5FB7-4107-8D5E-F042F8ED17E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813972" y="5808890"/>
              <a:ext cx="1083128" cy="2056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yali Tawade" refreshedDate="45120.863509143521" createdVersion="8" refreshedVersion="8" minRefreshableVersion="3" recordCount="1470" xr:uid="{5B55D1AA-D323-4D73-9F3D-38C79A857274}">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034089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DE214D-C751-4B61-A326-67C32FABF41D}" name="KPI"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36329"/>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F3EC4A-DE29-4189-86E8-5E92352BFA70}" name="rating"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36475" numFmtId="170"/>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0D55CB-F0FE-4F50-9B5D-63A91F16399B}" name="gender"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4855C3A-D4AE-44B2-BCE9-C456282BD2A5}" name="attrition"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7D252F-100A-4A3A-8BB9-5F638CC04A81}" name="attrition by job"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AADB888-43BE-459C-A55B-39AA42FFE946}" name="dept wise attrition"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395A9E7-8FA7-4A71-A3B9-2018CDD6F418}" name="attrition by age"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5E15687-0921-419D-90C7-C0B28D8AD0D8}" name="marital status"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ED1B1BC-7281-4F38-B012-1734D7B20387}" sourceName="Gender">
  <pivotTables>
    <pivotTable tabId="8" name="rating"/>
  </pivotTables>
  <data>
    <tabular pivotCacheId="140340890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779EBA32-5B70-48D1-BC2F-FBABA27A8277}" sourceName="Gender">
  <pivotTables>
    <pivotTable tabId="10" name="gender"/>
  </pivotTables>
  <data>
    <tabular pivotCacheId="140340890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D584D3A-7315-4F5B-8F75-96656613C7A5}" sourceName="Department">
  <pivotTables>
    <pivotTable tabId="15" name="marital status"/>
    <pivotTable tabId="14" name="attrition by age"/>
    <pivotTable tabId="12" name="attrition by job"/>
    <pivotTable tabId="13" name="dept wise attrition"/>
    <pivotTable tabId="11" name="attrition"/>
    <pivotTable tabId="10" name="gender"/>
    <pivotTable tabId="7" name="KPI"/>
    <pivotTable tabId="8" name="rating"/>
  </pivotTables>
  <data>
    <tabular pivotCacheId="1403408909">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1768EE95-4D1C-428E-ACD6-6305321A958D}" sourceName="Education Field">
  <pivotTables>
    <pivotTable tabId="15" name="marital status"/>
    <pivotTable tabId="14" name="attrition by age"/>
    <pivotTable tabId="12" name="attrition by job"/>
    <pivotTable tabId="13" name="dept wise attrition"/>
    <pivotTable tabId="11" name="attrition"/>
    <pivotTable tabId="10" name="gender"/>
    <pivotTable tabId="7" name="KPI"/>
    <pivotTable tabId="8" name="rating"/>
  </pivotTables>
  <data>
    <tabular pivotCacheId="140340890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03C0467-DA4C-44DF-85B2-413C99D995DF}"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181E2DB-7015-4846-A012-0444D8DAE8CC}" cache="Slicer_Gender1"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20EB7CD-481B-4F3B-841B-40FB9519E214}" cache="Slicer_Department" caption="Department" rowHeight="260350"/>
  <slicer name="Education Field" xr10:uid="{7E72A25A-602E-40A0-8443-9C9869777ACC}" cache="Slicer_Education_Field"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DB5D744-6D70-4241-AA61-892222C76CDE}" cache="Slicer_Gender1" caption="Gender" columnCount="2" rowHeight="260350"/>
  <slicer name="Department 1" xr10:uid="{1AFF2FE9-5D18-491E-AA0D-7A5DDCA90A70}" cache="Slicer_Department" caption="Department" style="SlicerStyleDark6" rowHeight="260350"/>
  <slicer name="Education Field 1" xr10:uid="{5F3AD1BC-8A86-4ABF-8388-126BCE1689E4}" cache="Slicer_Education_Field" caption="Education Field" style="SlicerStyleDark6"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893B2-E2A1-49FF-9D33-5143078E54D4}">
  <dimension ref="A3:E8"/>
  <sheetViews>
    <sheetView workbookViewId="0">
      <selection activeCell="C8" sqref="C8"/>
    </sheetView>
  </sheetViews>
  <sheetFormatPr defaultRowHeight="15.6" x14ac:dyDescent="0.3"/>
  <cols>
    <col min="1" max="1" width="24.5" bestFit="1" customWidth="1"/>
    <col min="2" max="2" width="22.796875" bestFit="1" customWidth="1"/>
    <col min="3" max="3" width="13.5" bestFit="1" customWidth="1"/>
    <col min="4" max="4" width="11.796875" customWidth="1"/>
    <col min="5" max="5" width="12.19921875" customWidth="1"/>
  </cols>
  <sheetData>
    <row r="3" spans="1:5" x14ac:dyDescent="0.3">
      <c r="A3" t="s">
        <v>1554</v>
      </c>
      <c r="B3" t="s">
        <v>1555</v>
      </c>
      <c r="C3" t="s">
        <v>1556</v>
      </c>
    </row>
    <row r="4" spans="1:5" x14ac:dyDescent="0.3">
      <c r="A4" s="1">
        <v>1470</v>
      </c>
      <c r="B4" s="1">
        <v>237</v>
      </c>
      <c r="C4" s="1">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5">
        <f>GETPIVOTDATA("Average of Age",$A$3)</f>
        <v>36.923809523809524</v>
      </c>
      <c r="D8">
        <f>A8-B8</f>
        <v>1233</v>
      </c>
      <c r="E8" s="3">
        <f>B8/A8</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2D796-50BF-483C-BC05-771906111804}">
  <dimension ref="A3:C7"/>
  <sheetViews>
    <sheetView workbookViewId="0">
      <selection activeCell="O12" sqref="O12"/>
    </sheetView>
  </sheetViews>
  <sheetFormatPr defaultRowHeight="15.6" x14ac:dyDescent="0.3"/>
  <cols>
    <col min="1" max="1" width="23.69921875" bestFit="1" customWidth="1"/>
  </cols>
  <sheetData>
    <row r="3" spans="1:3" x14ac:dyDescent="0.3">
      <c r="A3" t="s">
        <v>1562</v>
      </c>
    </row>
    <row r="4" spans="1:3" x14ac:dyDescent="0.3">
      <c r="A4" s="4">
        <v>2.6265306122448981</v>
      </c>
    </row>
    <row r="6" spans="1:3" x14ac:dyDescent="0.3">
      <c r="A6" t="s">
        <v>1563</v>
      </c>
      <c r="B6" s="4">
        <f>GETPIVOTDATA("Job Satisfaction",$A$3)</f>
        <v>2.6265306122448981</v>
      </c>
      <c r="C6">
        <f>B6/4</f>
        <v>0.65663265306122454</v>
      </c>
    </row>
    <row r="7" spans="1:3" x14ac:dyDescent="0.3">
      <c r="A7" t="s">
        <v>1564</v>
      </c>
      <c r="B7" s="4">
        <f>4-GETPIVOTDATA("Job Satisfaction",$A$3)</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494D9-82AF-423A-8ADD-95BDD5FBEF1C}">
  <dimension ref="A3:C10"/>
  <sheetViews>
    <sheetView topLeftCell="A3" zoomScale="127" workbookViewId="0">
      <selection activeCell="B5" sqref="B5"/>
    </sheetView>
  </sheetViews>
  <sheetFormatPr defaultRowHeight="15.6" x14ac:dyDescent="0.3"/>
  <cols>
    <col min="1" max="1" width="12.296875" bestFit="1" customWidth="1"/>
    <col min="2" max="2" width="21.296875" bestFit="1" customWidth="1"/>
  </cols>
  <sheetData>
    <row r="3" spans="1:3" x14ac:dyDescent="0.3">
      <c r="A3" s="7" t="s">
        <v>1565</v>
      </c>
      <c r="B3" t="s">
        <v>1567</v>
      </c>
    </row>
    <row r="4" spans="1:3" x14ac:dyDescent="0.3">
      <c r="A4" s="8" t="s">
        <v>51</v>
      </c>
      <c r="B4" s="1">
        <v>588</v>
      </c>
    </row>
    <row r="5" spans="1:3" x14ac:dyDescent="0.3">
      <c r="A5" s="8" t="s">
        <v>62</v>
      </c>
      <c r="B5" s="1">
        <v>882</v>
      </c>
    </row>
    <row r="6" spans="1:3" x14ac:dyDescent="0.3">
      <c r="A6" s="8" t="s">
        <v>1566</v>
      </c>
      <c r="B6" s="1">
        <v>1470</v>
      </c>
    </row>
    <row r="9" spans="1:3" x14ac:dyDescent="0.3">
      <c r="A9" s="8" t="s">
        <v>1568</v>
      </c>
      <c r="B9">
        <f>IFERROR(GETPIVOTDATA("Employee Count",$A$3,"Gender","Female"),0)</f>
        <v>588</v>
      </c>
      <c r="C9" s="2">
        <f>IFERROR(B9/($B$9+$B$10),0)</f>
        <v>0.4</v>
      </c>
    </row>
    <row r="10" spans="1:3" x14ac:dyDescent="0.3">
      <c r="A10" s="8" t="s">
        <v>1569</v>
      </c>
      <c r="B10">
        <f>IFERROR(GETPIVOTDATA("Employee Count",$A$3,"Gender","Male"),0)</f>
        <v>882</v>
      </c>
      <c r="C10" s="2">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E7AC-A8EE-4C65-931C-AC29C6435542}">
  <dimension ref="A3:B9"/>
  <sheetViews>
    <sheetView workbookViewId="0">
      <selection activeCell="A12" sqref="A12"/>
    </sheetView>
  </sheetViews>
  <sheetFormatPr defaultRowHeight="15.6" x14ac:dyDescent="0.3"/>
  <cols>
    <col min="1" max="1" width="16" bestFit="1" customWidth="1"/>
    <col min="2" max="2" width="22.796875" bestFit="1" customWidth="1"/>
  </cols>
  <sheetData>
    <row r="3" spans="1:2" x14ac:dyDescent="0.3">
      <c r="A3" s="7" t="s">
        <v>1565</v>
      </c>
      <c r="B3" t="s">
        <v>1555</v>
      </c>
    </row>
    <row r="4" spans="1:2" x14ac:dyDescent="0.3">
      <c r="A4" s="8" t="s">
        <v>134</v>
      </c>
      <c r="B4" s="1">
        <v>5</v>
      </c>
    </row>
    <row r="5" spans="1:2" x14ac:dyDescent="0.3">
      <c r="A5" s="8" t="s">
        <v>65</v>
      </c>
      <c r="B5" s="1">
        <v>31</v>
      </c>
    </row>
    <row r="6" spans="1:2" x14ac:dyDescent="0.3">
      <c r="A6" s="8" t="s">
        <v>55</v>
      </c>
      <c r="B6" s="1">
        <v>44</v>
      </c>
    </row>
    <row r="7" spans="1:2" x14ac:dyDescent="0.3">
      <c r="A7" s="8" t="s">
        <v>71</v>
      </c>
      <c r="B7" s="1">
        <v>58</v>
      </c>
    </row>
    <row r="8" spans="1:2" x14ac:dyDescent="0.3">
      <c r="A8" s="8" t="s">
        <v>77</v>
      </c>
      <c r="B8" s="1">
        <v>99</v>
      </c>
    </row>
    <row r="9" spans="1:2" x14ac:dyDescent="0.3">
      <c r="A9" s="8" t="s">
        <v>1566</v>
      </c>
      <c r="B9"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852F0-FE29-4C0E-AE82-F3356E0D4C76}">
  <dimension ref="A3:E13"/>
  <sheetViews>
    <sheetView workbookViewId="0">
      <selection activeCell="D3" sqref="D3:E12"/>
    </sheetView>
  </sheetViews>
  <sheetFormatPr defaultRowHeight="15.6" x14ac:dyDescent="0.3"/>
  <cols>
    <col min="1" max="1" width="23.296875" bestFit="1" customWidth="1"/>
    <col min="2" max="2" width="22.796875" bestFit="1" customWidth="1"/>
    <col min="4" max="4" width="25.09765625" customWidth="1"/>
    <col min="5" max="5" width="11.69921875" customWidth="1"/>
  </cols>
  <sheetData>
    <row r="3" spans="1:5" x14ac:dyDescent="0.3">
      <c r="A3" s="7" t="s">
        <v>1565</v>
      </c>
      <c r="B3" t="s">
        <v>1555</v>
      </c>
      <c r="D3" s="6" t="s">
        <v>1570</v>
      </c>
      <c r="E3" s="6" t="s">
        <v>1571</v>
      </c>
    </row>
    <row r="4" spans="1:5" x14ac:dyDescent="0.3">
      <c r="A4" s="8" t="s">
        <v>83</v>
      </c>
      <c r="B4" s="1">
        <v>9</v>
      </c>
      <c r="D4" t="str">
        <f>A4</f>
        <v>Healthcare Representative</v>
      </c>
      <c r="E4">
        <f>GETPIVOTDATA("CF_attrition count",$A$3,"Job Role",A4)</f>
        <v>9</v>
      </c>
    </row>
    <row r="5" spans="1:5" x14ac:dyDescent="0.3">
      <c r="A5" s="8" t="s">
        <v>163</v>
      </c>
      <c r="B5" s="1">
        <v>12</v>
      </c>
      <c r="D5" t="str">
        <f t="shared" ref="D5:D13" si="0">A5</f>
        <v>Human Resources</v>
      </c>
      <c r="E5">
        <f t="shared" ref="E5:E12" si="1">GETPIVOTDATA("CF_attrition count",$A$3,"Job Role",A5)</f>
        <v>12</v>
      </c>
    </row>
    <row r="6" spans="1:5" x14ac:dyDescent="0.3">
      <c r="A6" s="8" t="s">
        <v>68</v>
      </c>
      <c r="B6" s="1">
        <v>62</v>
      </c>
      <c r="D6" t="str">
        <f t="shared" si="0"/>
        <v>Laboratory Technician</v>
      </c>
      <c r="E6">
        <f t="shared" si="1"/>
        <v>62</v>
      </c>
    </row>
    <row r="7" spans="1:5" x14ac:dyDescent="0.3">
      <c r="A7" s="8" t="s">
        <v>95</v>
      </c>
      <c r="B7" s="1">
        <v>5</v>
      </c>
      <c r="D7" t="str">
        <f t="shared" si="0"/>
        <v>Manager</v>
      </c>
      <c r="E7">
        <f t="shared" si="1"/>
        <v>5</v>
      </c>
    </row>
    <row r="8" spans="1:5" x14ac:dyDescent="0.3">
      <c r="A8" s="8" t="s">
        <v>81</v>
      </c>
      <c r="B8" s="1">
        <v>10</v>
      </c>
      <c r="D8" t="str">
        <f t="shared" si="0"/>
        <v>Manufacturing Director</v>
      </c>
      <c r="E8">
        <f t="shared" si="1"/>
        <v>10</v>
      </c>
    </row>
    <row r="9" spans="1:5" x14ac:dyDescent="0.3">
      <c r="A9" s="8" t="s">
        <v>101</v>
      </c>
      <c r="B9" s="1">
        <v>2</v>
      </c>
      <c r="D9" t="str">
        <f t="shared" si="0"/>
        <v>Research Director</v>
      </c>
      <c r="E9">
        <f t="shared" si="1"/>
        <v>2</v>
      </c>
    </row>
    <row r="10" spans="1:5" x14ac:dyDescent="0.3">
      <c r="A10" s="8" t="s">
        <v>63</v>
      </c>
      <c r="B10" s="1">
        <v>47</v>
      </c>
      <c r="D10" t="str">
        <f t="shared" si="0"/>
        <v>Research Scientist</v>
      </c>
      <c r="E10">
        <f t="shared" si="1"/>
        <v>47</v>
      </c>
    </row>
    <row r="11" spans="1:5" x14ac:dyDescent="0.3">
      <c r="A11" s="8" t="s">
        <v>52</v>
      </c>
      <c r="B11" s="1">
        <v>57</v>
      </c>
      <c r="D11" t="str">
        <f t="shared" si="0"/>
        <v>Sales Executive</v>
      </c>
      <c r="E11">
        <f t="shared" si="1"/>
        <v>57</v>
      </c>
    </row>
    <row r="12" spans="1:5" x14ac:dyDescent="0.3">
      <c r="A12" s="8" t="s">
        <v>99</v>
      </c>
      <c r="B12" s="1">
        <v>33</v>
      </c>
      <c r="D12" t="str">
        <f t="shared" si="0"/>
        <v>Sales Representative</v>
      </c>
      <c r="E12">
        <f t="shared" si="1"/>
        <v>33</v>
      </c>
    </row>
    <row r="13" spans="1:5" x14ac:dyDescent="0.3">
      <c r="A13" s="8" t="s">
        <v>1566</v>
      </c>
      <c r="B13" s="1">
        <v>237</v>
      </c>
      <c r="D13" t="str">
        <f t="shared" si="0"/>
        <v>Grand Total</v>
      </c>
      <c r="E13">
        <f>GETPIVOTDATA("CF_attrition count",$A$3)</f>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1E43-216A-4B6F-B527-6DDC98D94069}">
  <dimension ref="A3:B7"/>
  <sheetViews>
    <sheetView workbookViewId="0">
      <selection activeCell="B6" sqref="B6"/>
    </sheetView>
  </sheetViews>
  <sheetFormatPr defaultRowHeight="15.6" x14ac:dyDescent="0.3"/>
  <cols>
    <col min="1" max="1" width="12.296875" bestFit="1" customWidth="1"/>
    <col min="2" max="2" width="22.796875" bestFit="1" customWidth="1"/>
  </cols>
  <sheetData>
    <row r="3" spans="1:2" x14ac:dyDescent="0.3">
      <c r="A3" s="7" t="s">
        <v>1565</v>
      </c>
      <c r="B3" t="s">
        <v>1555</v>
      </c>
    </row>
    <row r="4" spans="1:2" x14ac:dyDescent="0.3">
      <c r="A4" s="8" t="s">
        <v>161</v>
      </c>
      <c r="B4" s="9">
        <v>5.0632911392405063E-2</v>
      </c>
    </row>
    <row r="5" spans="1:2" x14ac:dyDescent="0.3">
      <c r="A5" s="8" t="s">
        <v>60</v>
      </c>
      <c r="B5" s="9">
        <v>0.56118143459915615</v>
      </c>
    </row>
    <row r="6" spans="1:2" x14ac:dyDescent="0.3">
      <c r="A6" s="8" t="s">
        <v>48</v>
      </c>
      <c r="B6" s="9">
        <v>0.3881856540084388</v>
      </c>
    </row>
    <row r="7" spans="1:2" x14ac:dyDescent="0.3">
      <c r="A7" s="8" t="s">
        <v>1566</v>
      </c>
      <c r="B7" s="9">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7B74C-0002-4514-B3AD-A90B7C0E389B}">
  <dimension ref="A3:B9"/>
  <sheetViews>
    <sheetView workbookViewId="0">
      <selection activeCell="B7" sqref="B7"/>
    </sheetView>
  </sheetViews>
  <sheetFormatPr defaultRowHeight="15.6" x14ac:dyDescent="0.3"/>
  <cols>
    <col min="1" max="1" width="12.296875" bestFit="1" customWidth="1"/>
    <col min="2" max="2" width="22.796875" bestFit="1" customWidth="1"/>
  </cols>
  <sheetData>
    <row r="3" spans="1:2" x14ac:dyDescent="0.3">
      <c r="A3" s="7" t="s">
        <v>1565</v>
      </c>
      <c r="B3" t="s">
        <v>1555</v>
      </c>
    </row>
    <row r="4" spans="1:2" x14ac:dyDescent="0.3">
      <c r="A4" s="8" t="s">
        <v>69</v>
      </c>
      <c r="B4" s="1">
        <v>112</v>
      </c>
    </row>
    <row r="5" spans="1:2" x14ac:dyDescent="0.3">
      <c r="A5" s="8" t="s">
        <v>46</v>
      </c>
      <c r="B5" s="1">
        <v>51</v>
      </c>
    </row>
    <row r="6" spans="1:2" x14ac:dyDescent="0.3">
      <c r="A6" s="8" t="s">
        <v>92</v>
      </c>
      <c r="B6" s="1">
        <v>38</v>
      </c>
    </row>
    <row r="7" spans="1:2" x14ac:dyDescent="0.3">
      <c r="A7" s="8" t="s">
        <v>58</v>
      </c>
      <c r="B7" s="1">
        <v>25</v>
      </c>
    </row>
    <row r="8" spans="1:2" x14ac:dyDescent="0.3">
      <c r="A8" s="8" t="s">
        <v>75</v>
      </c>
      <c r="B8" s="1">
        <v>11</v>
      </c>
    </row>
    <row r="9" spans="1:2" x14ac:dyDescent="0.3">
      <c r="A9" s="8" t="s">
        <v>1566</v>
      </c>
      <c r="B9" s="1">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9AEC3-98B3-47AA-BBB2-C3283F09B751}">
  <dimension ref="A3:E7"/>
  <sheetViews>
    <sheetView workbookViewId="0">
      <selection activeCell="B6" sqref="B6"/>
    </sheetView>
  </sheetViews>
  <sheetFormatPr defaultRowHeight="15.6" x14ac:dyDescent="0.3"/>
  <cols>
    <col min="1" max="1" width="12.296875" bestFit="1" customWidth="1"/>
    <col min="2" max="2" width="16" bestFit="1" customWidth="1"/>
    <col min="4" max="4" width="13.19921875" customWidth="1"/>
  </cols>
  <sheetData>
    <row r="3" spans="1:5" x14ac:dyDescent="0.3">
      <c r="A3" s="7" t="s">
        <v>1565</v>
      </c>
      <c r="B3" t="s">
        <v>1572</v>
      </c>
      <c r="D3" t="s">
        <v>1573</v>
      </c>
      <c r="E3" t="s">
        <v>1571</v>
      </c>
    </row>
    <row r="4" spans="1:5" x14ac:dyDescent="0.3">
      <c r="A4" s="8" t="s">
        <v>79</v>
      </c>
      <c r="B4" s="1">
        <v>327</v>
      </c>
      <c r="D4" t="str">
        <f>A4</f>
        <v>Divorced</v>
      </c>
      <c r="E4">
        <f>GETPIVOTDATA("Attrition",$A$3,"Marital Status",A4)</f>
        <v>327</v>
      </c>
    </row>
    <row r="5" spans="1:5" x14ac:dyDescent="0.3">
      <c r="A5" s="8" t="s">
        <v>64</v>
      </c>
      <c r="B5" s="1">
        <v>673</v>
      </c>
      <c r="D5" t="str">
        <f t="shared" ref="D5:D6" si="0">A5</f>
        <v>Married</v>
      </c>
      <c r="E5">
        <f t="shared" ref="E5:E6" si="1">GETPIVOTDATA("Attrition",$A$3,"Marital Status",A5)</f>
        <v>673</v>
      </c>
    </row>
    <row r="6" spans="1:5" x14ac:dyDescent="0.3">
      <c r="A6" s="8" t="s">
        <v>53</v>
      </c>
      <c r="B6" s="1">
        <v>470</v>
      </c>
      <c r="D6" t="str">
        <f t="shared" si="0"/>
        <v>Single</v>
      </c>
      <c r="E6">
        <f t="shared" si="1"/>
        <v>470</v>
      </c>
    </row>
    <row r="7" spans="1:5" x14ac:dyDescent="0.3">
      <c r="A7" s="8" t="s">
        <v>1566</v>
      </c>
      <c r="B7" s="1">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E17" sqref="E17"/>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H10" sqref="H10"/>
    </sheetView>
  </sheetViews>
  <sheetFormatPr defaultRowHeight="15.6" x14ac:dyDescent="0.3"/>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tabSelected="1" topLeftCell="A2" zoomScale="64" zoomScaleNormal="85" workbookViewId="0">
      <selection activeCell="Y32" sqref="Y32"/>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chart</vt:lpstr>
      <vt:lpstr>attrition by job</vt:lpstr>
      <vt:lpstr>dept wise attrition</vt:lpstr>
      <vt:lpstr>attrition by age</vt:lpstr>
      <vt:lpstr>marital status</vt:lpstr>
      <vt:lpstr>Data</vt:lpstr>
      <vt:lpstr>Images</vt: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Sayali Tawade</cp:lastModifiedBy>
  <dcterms:created xsi:type="dcterms:W3CDTF">2022-12-29T16:02:46Z</dcterms:created>
  <dcterms:modified xsi:type="dcterms:W3CDTF">2023-07-15T08:45:05Z</dcterms:modified>
</cp:coreProperties>
</file>