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_CAS - new\"/>
    </mc:Choice>
  </mc:AlternateContent>
  <bookViews>
    <workbookView xWindow="0" yWindow="0" windowWidth="28800" windowHeight="124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I28" i="5" l="1"/>
  <c r="R24" i="4" l="1"/>
  <c r="D36" i="4"/>
  <c r="F36" i="4" s="1"/>
  <c r="D34" i="4"/>
  <c r="F34" i="4" s="1"/>
  <c r="D32" i="4"/>
  <c r="F32" i="4" s="1"/>
  <c r="D30" i="4"/>
  <c r="F30" i="4" s="1"/>
  <c r="D28" i="4"/>
  <c r="D26" i="4"/>
  <c r="F26" i="4" s="1"/>
  <c r="F28" i="4"/>
  <c r="D24" i="4"/>
  <c r="F24" i="4" s="1"/>
  <c r="D22" i="4"/>
  <c r="F22" i="4" s="1"/>
  <c r="D20" i="4"/>
  <c r="F20" i="4" s="1"/>
  <c r="D18" i="4"/>
  <c r="F18" i="4" s="1"/>
  <c r="D16" i="4"/>
  <c r="F16" i="4" s="1"/>
  <c r="D14" i="4"/>
  <c r="F14" i="4" s="1"/>
  <c r="D12" i="4"/>
  <c r="F12" i="4" s="1"/>
  <c r="D10" i="4"/>
  <c r="F10" i="4" s="1"/>
  <c r="D8" i="4"/>
  <c r="F8" i="4" s="1"/>
  <c r="D6" i="4"/>
  <c r="F6" i="4" s="1"/>
</calcChain>
</file>

<file path=xl/sharedStrings.xml><?xml version="1.0" encoding="utf-8"?>
<sst xmlns="http://schemas.openxmlformats.org/spreadsheetml/2006/main" count="386" uniqueCount="204">
  <si>
    <t>CATEGORY III: Research and Academic Contribution</t>
  </si>
  <si>
    <t>Sl. No.</t>
  </si>
  <si>
    <t>Year of Publication</t>
  </si>
  <si>
    <t>Title of the Paper</t>
  </si>
  <si>
    <t>Journal Name</t>
  </si>
  <si>
    <t>Volume (Issue), pg no. from - to</t>
  </si>
  <si>
    <t>Journal Type</t>
  </si>
  <si>
    <t>UGC Care List</t>
  </si>
  <si>
    <t>Other reputed journal as notified by UGC</t>
  </si>
  <si>
    <t>Link of Journal page showing impact factor</t>
  </si>
  <si>
    <t>Role of Applicant</t>
  </si>
  <si>
    <t>First author</t>
  </si>
  <si>
    <t>Corresponding author/supervisor/mentor</t>
  </si>
  <si>
    <t>First and Corresponding author</t>
  </si>
  <si>
    <t>Other</t>
  </si>
  <si>
    <t>&lt;1</t>
  </si>
  <si>
    <t>&gt;10</t>
  </si>
  <si>
    <t>Sl No.</t>
  </si>
  <si>
    <t>Type of Publication</t>
  </si>
  <si>
    <t>Text Book</t>
  </si>
  <si>
    <t>Reference Book</t>
  </si>
  <si>
    <t>Book Chapter</t>
  </si>
  <si>
    <t>Title of the Chapter</t>
  </si>
  <si>
    <t>Title of the Book</t>
  </si>
  <si>
    <t>Name of the Publisher</t>
  </si>
  <si>
    <t>Status of Publisher</t>
  </si>
  <si>
    <t>International</t>
  </si>
  <si>
    <t>National</t>
  </si>
  <si>
    <t>Local</t>
  </si>
  <si>
    <t>ISBN/ISSN No</t>
  </si>
  <si>
    <t>Number of authors</t>
  </si>
  <si>
    <t>Int</t>
  </si>
  <si>
    <t>Sl No</t>
  </si>
  <si>
    <t>Arts</t>
  </si>
  <si>
    <t>Science</t>
  </si>
  <si>
    <t>Engineering &amp; Technology</t>
  </si>
  <si>
    <t>Area of the Applicant</t>
  </si>
  <si>
    <t>Title of the Project</t>
  </si>
  <si>
    <t>Name of the Funding Agency</t>
  </si>
  <si>
    <t>Duration</t>
  </si>
  <si>
    <t>Grant Sanctioned</t>
  </si>
  <si>
    <t>Type</t>
  </si>
  <si>
    <t>Major Policy Document</t>
  </si>
  <si>
    <t>Patent</t>
  </si>
  <si>
    <t>Technology Transfer</t>
  </si>
  <si>
    <t>Product</t>
  </si>
  <si>
    <t>Process</t>
  </si>
  <si>
    <t>Title</t>
  </si>
  <si>
    <t>Level</t>
  </si>
  <si>
    <t>Document No./Patent No/Other reference no</t>
  </si>
  <si>
    <t>Status</t>
  </si>
  <si>
    <t>Filed</t>
  </si>
  <si>
    <t>Published</t>
  </si>
  <si>
    <t>Granted</t>
  </si>
  <si>
    <t>Name of the Student</t>
  </si>
  <si>
    <t>Degree</t>
  </si>
  <si>
    <t>Mphil</t>
  </si>
  <si>
    <t>ME</t>
  </si>
  <si>
    <t>Mtech</t>
  </si>
  <si>
    <t>PhD</t>
  </si>
  <si>
    <t>Title of the Thesis</t>
  </si>
  <si>
    <t>Degree awarded</t>
  </si>
  <si>
    <t>Awarded</t>
  </si>
  <si>
    <t>Submitted</t>
  </si>
  <si>
    <t>IIIA.  Journal Publication</t>
  </si>
  <si>
    <t xml:space="preserve">IIIB.  Publications other than journal articles </t>
  </si>
  <si>
    <t>IIIC (i)  Research Projects</t>
  </si>
  <si>
    <t>IIIC (ii)  Consultancy Project</t>
  </si>
  <si>
    <t>IIIC (iii)  Projects Outcome/Output</t>
  </si>
  <si>
    <t>IIID.  Research Guidance</t>
  </si>
  <si>
    <t>IIIE.  Fellowships/Awards/Invited Lecture</t>
  </si>
  <si>
    <t>Name of the Fellowship/Award</t>
  </si>
  <si>
    <t>IIIE. (i)  Fellowship / Award from Academic Bodies/Associations</t>
  </si>
  <si>
    <t>Name of the Awarding Body/Association</t>
  </si>
  <si>
    <t>State</t>
  </si>
  <si>
    <t>University</t>
  </si>
  <si>
    <t>IIIE. (ii) Invited Lecture / Paper presented</t>
  </si>
  <si>
    <t>Name of the Conference/Seminar/ Workshop</t>
  </si>
  <si>
    <t>Organized by</t>
  </si>
  <si>
    <t>Venue</t>
  </si>
  <si>
    <t>Internaional</t>
  </si>
  <si>
    <t>Invited Lecture</t>
  </si>
  <si>
    <t>Paper presented</t>
  </si>
  <si>
    <t>Title of the Lecture/Paper</t>
  </si>
  <si>
    <t>IL</t>
  </si>
  <si>
    <t>PP</t>
  </si>
  <si>
    <t>IIIE (iii) e-Learning Delivery Process/Material</t>
  </si>
  <si>
    <t>Name of the Module</t>
  </si>
  <si>
    <t>Name of the Course</t>
  </si>
  <si>
    <t>Link of the material</t>
  </si>
  <si>
    <t>Name of the Program</t>
  </si>
  <si>
    <t>IIIC.(i) Sponsored Project</t>
  </si>
  <si>
    <t>Upload Paper</t>
  </si>
  <si>
    <t xml:space="preserve">Upload </t>
  </si>
  <si>
    <t>Upload Grant Letter</t>
  </si>
  <si>
    <t>Upload Document</t>
  </si>
  <si>
    <t>Upload document</t>
  </si>
  <si>
    <t>Area</t>
  </si>
  <si>
    <t>20 per project</t>
  </si>
  <si>
    <t>15/project</t>
  </si>
  <si>
    <t>10/project</t>
  </si>
  <si>
    <t>&gt; 30 lakhs</t>
  </si>
  <si>
    <t>5 - 30 lakhs</t>
  </si>
  <si>
    <t>1 - 5 lakhs</t>
  </si>
  <si>
    <t>&gt; 5 lakhs</t>
  </si>
  <si>
    <t>3-5 lakhs</t>
  </si>
  <si>
    <t>1-3 lakhs</t>
  </si>
  <si>
    <t>10 for every 2 lakhs</t>
  </si>
  <si>
    <t>10 for every 10 lakhs</t>
  </si>
  <si>
    <t>Minm</t>
  </si>
  <si>
    <t>2 lakh</t>
  </si>
  <si>
    <t>10 lakh</t>
  </si>
  <si>
    <t>Amount Mobilized</t>
  </si>
  <si>
    <t>Central Govt</t>
  </si>
  <si>
    <t>State Gove</t>
  </si>
  <si>
    <t>Policy Docu</t>
  </si>
  <si>
    <t>Drop down in red letters</t>
  </si>
  <si>
    <t>2 to 5</t>
  </si>
  <si>
    <t>5 to 10</t>
  </si>
  <si>
    <t>1 to 2</t>
  </si>
  <si>
    <t>API = Score/No of authors</t>
  </si>
  <si>
    <t>API = Score</t>
  </si>
  <si>
    <r>
      <rPr>
        <b/>
        <sz val="11"/>
        <rFont val="Calibri"/>
        <family val="2"/>
        <scheme val="minor"/>
      </rPr>
      <t>In case of other</t>
    </r>
    <r>
      <rPr>
        <sz val="11"/>
        <rFont val="Calibri"/>
        <family val="2"/>
        <scheme val="minor"/>
      </rPr>
      <t>, N = No of authors other than first and/or corresponding author</t>
    </r>
  </si>
  <si>
    <t>API Calculator for every journal Publication</t>
  </si>
  <si>
    <t>Sharing explained in flow chart</t>
  </si>
  <si>
    <t>Journal Score</t>
  </si>
  <si>
    <t>Impact Factor Score Augmentation</t>
  </si>
  <si>
    <t>Impact Factor (put 0 if NA)</t>
  </si>
  <si>
    <t>10 per module</t>
  </si>
  <si>
    <t>No.of authors</t>
  </si>
  <si>
    <t>if 1 then full score</t>
  </si>
  <si>
    <t xml:space="preserve">if 2 then </t>
  </si>
  <si>
    <t>Thesis submitted (only for PhD)</t>
  </si>
  <si>
    <t>to.loreum@gmail.com</t>
  </si>
  <si>
    <t>Hiitsme!</t>
  </si>
  <si>
    <t>Journal Publication</t>
  </si>
  <si>
    <t>Ugc care</t>
  </si>
  <si>
    <t>Imp Fac</t>
  </si>
  <si>
    <t>Role</t>
  </si>
  <si>
    <t>0-1</t>
  </si>
  <si>
    <t>First Author</t>
  </si>
  <si>
    <t>CO Author</t>
  </si>
  <si>
    <t>F &amp; Co Author</t>
  </si>
  <si>
    <t>No.of Author</t>
  </si>
  <si>
    <t>Score</t>
  </si>
  <si>
    <t>Other solo</t>
  </si>
  <si>
    <t>Other twin</t>
  </si>
  <si>
    <t>Other triple</t>
  </si>
  <si>
    <t>Research Publication</t>
  </si>
  <si>
    <t xml:space="preserve">Type </t>
  </si>
  <si>
    <t>No.of Authors</t>
  </si>
  <si>
    <t>Categ ory</t>
  </si>
  <si>
    <t>Activity</t>
  </si>
  <si>
    <t>Assistant Professor / equivalent cadres: (Stage 1</t>
  </si>
  <si>
    <t>to Stage 2)</t>
  </si>
  <si>
    <t>Assistant Professor / equivalent cadres: (Stage</t>
  </si>
  <si>
    <t>2 to Stage 3)</t>
  </si>
  <si>
    <t>Assistant Professor (Stage 3)</t>
  </si>
  <si>
    <t>to Assoc.</t>
  </si>
  <si>
    <t>Professor/equiv alent</t>
  </si>
  <si>
    <t>cadres (Stage 4)</t>
  </si>
  <si>
    <t>Associate Professor (Stage 4) to Professor/eq uivalent cadres (Stage 5)</t>
  </si>
  <si>
    <t>I</t>
  </si>
  <si>
    <t>Teaching- learning, Evaluation Related</t>
  </si>
  <si>
    <t>Activities</t>
  </si>
  <si>
    <t>80/Year</t>
  </si>
  <si>
    <t>80/year</t>
  </si>
  <si>
    <t>75/year</t>
  </si>
  <si>
    <t>70/year</t>
  </si>
  <si>
    <t>II</t>
  </si>
  <si>
    <t>Professional Development and Extension activities - Minimum score required to be assessed</t>
  </si>
  <si>
    <t>cumulatively</t>
  </si>
  <si>
    <t>50/ Assessment period</t>
  </si>
  <si>
    <t>III</t>
  </si>
  <si>
    <t>Research and Academic Contributions- Minimum Score  required</t>
  </si>
  <si>
    <t>- to be assessed</t>
  </si>
  <si>
    <t>20/ Assessment period</t>
  </si>
  <si>
    <t>75/ Assessment period</t>
  </si>
  <si>
    <t>100/</t>
  </si>
  <si>
    <t>Assessment period</t>
  </si>
  <si>
    <t>II +</t>
  </si>
  <si>
    <t>Minimum total API score under Categories II</t>
  </si>
  <si>
    <t>and III*</t>
  </si>
  <si>
    <t>90/ Assessment period</t>
  </si>
  <si>
    <t>120/</t>
  </si>
  <si>
    <t>150/ Assessment period</t>
  </si>
  <si>
    <t>180/</t>
  </si>
  <si>
    <t>IV</t>
  </si>
  <si>
    <t>Expert Assessment system</t>
  </si>
  <si>
    <t>Screening cum evaluation</t>
  </si>
  <si>
    <t>committee</t>
  </si>
  <si>
    <t>Selection Committee</t>
  </si>
  <si>
    <t>Self Appraisal Score</t>
  </si>
  <si>
    <t>API Score Summary</t>
  </si>
  <si>
    <t>Verified Sore</t>
  </si>
  <si>
    <t>Teaching- learning, Evaluation Related Activities</t>
  </si>
  <si>
    <t>Professional Development and Extension activities - Minimum score required to be assessed cumulatively</t>
  </si>
  <si>
    <t>Research and Academic Contributions- Minimum Score  required - to be assessed cumulatively</t>
  </si>
  <si>
    <t>Minimum total API score under Categories II and III*</t>
  </si>
  <si>
    <t>II +III</t>
  </si>
  <si>
    <t>Category</t>
  </si>
  <si>
    <t>Date of Last Promotion</t>
  </si>
  <si>
    <t>Date of Eligibility of Promotion</t>
  </si>
  <si>
    <t>Assessment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</si>
</sst>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6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0" applyFont="1" applyAlignment="1"/>
    <xf numFmtId="0" fontId="0" fillId="8" borderId="1" xfId="0" applyFill="1" applyBorder="1"/>
    <xf numFmtId="0" fontId="0" fillId="0" borderId="0" xfId="0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2" fillId="8" borderId="1" xfId="0" applyFont="1" applyFill="1" applyBorder="1"/>
    <xf numFmtId="0" fontId="1" fillId="8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16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2" fillId="3" borderId="5" xfId="0" applyFont="1" applyFill="1" applyBorder="1"/>
    <xf numFmtId="0" fontId="5" fillId="2" borderId="5" xfId="0" applyFont="1" applyFill="1" applyBorder="1"/>
    <xf numFmtId="0" fontId="0" fillId="2" borderId="0" xfId="0" applyFill="1"/>
    <xf numFmtId="0" fontId="8" fillId="0" borderId="0" xfId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" fontId="0" fillId="2" borderId="3" xfId="0" applyNumberFormat="1" applyFill="1" applyBorder="1" applyAlignment="1">
      <alignment horizontal="center"/>
    </xf>
    <xf numFmtId="16" fontId="0" fillId="2" borderId="2" xfId="0" applyNumberFormat="1" applyFill="1" applyBorder="1" applyAlignment="1">
      <alignment horizontal="center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4" xfId="0" applyFont="1" applyBorder="1" applyAlignment="1">
      <alignment horizontal="justify" vertical="center" wrapText="1"/>
    </xf>
    <xf numFmtId="0" fontId="12" fillId="0" borderId="11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 indent="1"/>
    </xf>
    <xf numFmtId="0" fontId="11" fillId="0" borderId="14" xfId="0" applyFont="1" applyBorder="1" applyAlignment="1">
      <alignment horizontal="left" vertical="center" wrapText="1" inden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 indent="4"/>
    </xf>
    <xf numFmtId="0" fontId="11" fillId="0" borderId="11" xfId="0" applyFont="1" applyBorder="1" applyAlignment="1">
      <alignment horizontal="left" vertical="center" wrapText="1" indent="4"/>
    </xf>
    <xf numFmtId="0" fontId="11" fillId="0" borderId="9" xfId="0" applyFont="1" applyBorder="1" applyAlignment="1">
      <alignment horizontal="left" vertical="center" wrapText="1" indent="3"/>
    </xf>
    <xf numFmtId="0" fontId="11" fillId="0" borderId="11" xfId="0" applyFont="1" applyBorder="1" applyAlignment="1">
      <alignment horizontal="left" vertical="center" wrapText="1" indent="3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 indent="4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14" fillId="0" borderId="0" xfId="0" applyFont="1"/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1" fillId="0" borderId="12" xfId="0" applyFont="1" applyBorder="1" applyAlignment="1">
      <alignment horizontal="left" vertical="center" wrapText="1" indent="3"/>
    </xf>
    <xf numFmtId="0" fontId="11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 indent="4"/>
    </xf>
    <xf numFmtId="0" fontId="11" fillId="0" borderId="1" xfId="0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66"/>
      <color rgb="FFFFCCCC"/>
      <color rgb="FF99FF99"/>
      <color rgb="FFCCFF99"/>
      <color rgb="FFFFFF99"/>
      <color rgb="FFCC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2</xdr:row>
      <xdr:rowOff>19050</xdr:rowOff>
    </xdr:from>
    <xdr:to>
      <xdr:col>24</xdr:col>
      <xdr:colOff>266700</xdr:colOff>
      <xdr:row>3</xdr:row>
      <xdr:rowOff>38100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9069050" y="447675"/>
          <a:ext cx="11620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Journal type = ?</a:t>
          </a:r>
        </a:p>
      </xdr:txBody>
    </xdr:sp>
    <xdr:clientData/>
  </xdr:twoCellAnchor>
  <xdr:twoCellAnchor>
    <xdr:from>
      <xdr:col>19</xdr:col>
      <xdr:colOff>438150</xdr:colOff>
      <xdr:row>3</xdr:row>
      <xdr:rowOff>95249</xdr:rowOff>
    </xdr:from>
    <xdr:to>
      <xdr:col>22</xdr:col>
      <xdr:colOff>257175</xdr:colOff>
      <xdr:row>4</xdr:row>
      <xdr:rowOff>133350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7354550" y="723899"/>
          <a:ext cx="1647825" cy="2286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If UGC Care, then JS = 25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</xdr:txBody>
    </xdr:sp>
    <xdr:clientData/>
  </xdr:twoCellAnchor>
  <xdr:twoCellAnchor>
    <xdr:from>
      <xdr:col>24</xdr:col>
      <xdr:colOff>428625</xdr:colOff>
      <xdr:row>3</xdr:row>
      <xdr:rowOff>66676</xdr:rowOff>
    </xdr:from>
    <xdr:to>
      <xdr:col>27</xdr:col>
      <xdr:colOff>400050</xdr:colOff>
      <xdr:row>4</xdr:row>
      <xdr:rowOff>85725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0393025" y="695326"/>
          <a:ext cx="1800225" cy="2095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If not in UGC Care, then JS = 10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</xdr:txBody>
    </xdr:sp>
    <xdr:clientData/>
  </xdr:twoCellAnchor>
  <xdr:twoCellAnchor>
    <xdr:from>
      <xdr:col>22</xdr:col>
      <xdr:colOff>352425</xdr:colOff>
      <xdr:row>4</xdr:row>
      <xdr:rowOff>171450</xdr:rowOff>
    </xdr:from>
    <xdr:to>
      <xdr:col>24</xdr:col>
      <xdr:colOff>295275</xdr:colOff>
      <xdr:row>4</xdr:row>
      <xdr:rowOff>390525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19097625" y="990600"/>
          <a:ext cx="11620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Impact Factor = ?</a:t>
          </a:r>
        </a:p>
      </xdr:txBody>
    </xdr:sp>
    <xdr:clientData/>
  </xdr:twoCellAnchor>
  <xdr:twoCellAnchor>
    <xdr:from>
      <xdr:col>21</xdr:col>
      <xdr:colOff>600075</xdr:colOff>
      <xdr:row>4</xdr:row>
      <xdr:rowOff>514350</xdr:rowOff>
    </xdr:from>
    <xdr:to>
      <xdr:col>25</xdr:col>
      <xdr:colOff>152400</xdr:colOff>
      <xdr:row>8</xdr:row>
      <xdr:rowOff>38100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18735675" y="1333500"/>
          <a:ext cx="1990725" cy="1238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If IF&gt; 10, then JS=JS+25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Elseif 5&lt;IF</a:t>
          </a:r>
          <a:r>
            <a:rPr lang="en-US" sz="1100">
              <a:effectLst/>
              <a:latin typeface="Calibri"/>
              <a:ea typeface="Calibri"/>
              <a:cs typeface="Times New Roman"/>
              <a:sym typeface="Symbol"/>
            </a:rPr>
            <a:t></a:t>
          </a:r>
          <a:r>
            <a:rPr lang="en-US" sz="1100">
              <a:effectLst/>
              <a:latin typeface="Calibri"/>
              <a:ea typeface="Calibri"/>
              <a:cs typeface="Times New Roman"/>
            </a:rPr>
            <a:t>10, then JS=JS+20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Elseif 2&lt;IF</a:t>
          </a:r>
          <a:r>
            <a:rPr lang="en-US" sz="1100">
              <a:effectLst/>
              <a:latin typeface="Calibri"/>
              <a:ea typeface="Calibri"/>
              <a:cs typeface="Times New Roman"/>
              <a:sym typeface="Symbol"/>
            </a:rPr>
            <a:t></a:t>
          </a:r>
          <a:r>
            <a:rPr lang="en-US" sz="1100">
              <a:effectLst/>
              <a:latin typeface="Calibri"/>
              <a:ea typeface="Calibri"/>
              <a:cs typeface="Times New Roman"/>
            </a:rPr>
            <a:t>5, then JS=JS+15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Elseif 1&lt;IF</a:t>
          </a:r>
          <a:r>
            <a:rPr lang="en-US" sz="1100">
              <a:effectLst/>
              <a:latin typeface="Calibri"/>
              <a:ea typeface="Calibri"/>
              <a:cs typeface="Times New Roman"/>
              <a:sym typeface="Symbol"/>
            </a:rPr>
            <a:t></a:t>
          </a:r>
          <a:r>
            <a:rPr lang="en-US" sz="1100">
              <a:effectLst/>
              <a:latin typeface="Calibri"/>
              <a:ea typeface="Calibri"/>
              <a:cs typeface="Times New Roman"/>
            </a:rPr>
            <a:t>2 JS=JS+10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Elseif 0&lt;IF</a:t>
          </a:r>
          <a:r>
            <a:rPr lang="en-US" sz="1100">
              <a:effectLst/>
              <a:latin typeface="Calibri"/>
              <a:ea typeface="Calibri"/>
              <a:cs typeface="Times New Roman"/>
              <a:sym typeface="Symbol"/>
            </a:rPr>
            <a:t></a:t>
          </a:r>
          <a:r>
            <a:rPr lang="en-US" sz="1100">
              <a:effectLst/>
              <a:latin typeface="Calibri"/>
              <a:ea typeface="Calibri"/>
              <a:cs typeface="Times New Roman"/>
            </a:rPr>
            <a:t>1 JS=JS+5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 JS=JS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</xdr:txBody>
    </xdr:sp>
    <xdr:clientData/>
  </xdr:twoCellAnchor>
  <xdr:twoCellAnchor>
    <xdr:from>
      <xdr:col>22</xdr:col>
      <xdr:colOff>438150</xdr:colOff>
      <xdr:row>8</xdr:row>
      <xdr:rowOff>123825</xdr:rowOff>
    </xdr:from>
    <xdr:to>
      <xdr:col>24</xdr:col>
      <xdr:colOff>381000</xdr:colOff>
      <xdr:row>9</xdr:row>
      <xdr:rowOff>152400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19183350" y="2657475"/>
          <a:ext cx="11620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Role = ?</a:t>
          </a:r>
        </a:p>
      </xdr:txBody>
    </xdr:sp>
    <xdr:clientData/>
  </xdr:twoCellAnchor>
  <xdr:twoCellAnchor>
    <xdr:from>
      <xdr:col>21</xdr:col>
      <xdr:colOff>76200</xdr:colOff>
      <xdr:row>9</xdr:row>
      <xdr:rowOff>257175</xdr:rowOff>
    </xdr:from>
    <xdr:to>
      <xdr:col>26</xdr:col>
      <xdr:colOff>247650</xdr:colOff>
      <xdr:row>11</xdr:row>
      <xdr:rowOff>171450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18211800" y="2981325"/>
          <a:ext cx="3219450" cy="866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0" rIns="0" bIns="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If Role=First Author, then API=0.35*JS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Elseif Role=Corres. Author, then API=0.35*JS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Elseif Role = First &amp; Corres. Auth. , then API = 0.7*JS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Else API = 0.3*JS/N [</a:t>
          </a:r>
          <a:r>
            <a:rPr lang="en-US" sz="1100" b="1">
              <a:effectLst/>
              <a:latin typeface="Calibri"/>
              <a:ea typeface="Calibri"/>
              <a:cs typeface="Times New Roman"/>
            </a:rPr>
            <a:t>N=No. of authors other than</a:t>
          </a:r>
          <a:r>
            <a:rPr lang="en-US" sz="1100">
              <a:effectLst/>
              <a:latin typeface="Calibri"/>
              <a:ea typeface="Calibri"/>
              <a:cs typeface="Times New Roman"/>
            </a:rPr>
            <a:t>…]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/>
              <a:ea typeface="Calibri"/>
              <a:cs typeface="Times New Roman"/>
            </a:rPr>
            <a:t> </a:t>
          </a:r>
        </a:p>
      </xdr:txBody>
    </xdr:sp>
    <xdr:clientData/>
  </xdr:twoCellAnchor>
  <xdr:twoCellAnchor>
    <xdr:from>
      <xdr:col>21</xdr:col>
      <xdr:colOff>38100</xdr:colOff>
      <xdr:row>2</xdr:row>
      <xdr:rowOff>123825</xdr:rowOff>
    </xdr:from>
    <xdr:to>
      <xdr:col>22</xdr:col>
      <xdr:colOff>323850</xdr:colOff>
      <xdr:row>2</xdr:row>
      <xdr:rowOff>128588</xdr:rowOff>
    </xdr:to>
    <xdr:cxnSp macro="">
      <xdr:nvCxnSpPr>
        <xdr:cNvPr id="10" name="Straight Connector 9"/>
        <xdr:cNvCxnSpPr>
          <a:stCxn id="2" idx="1"/>
        </xdr:cNvCxnSpPr>
      </xdr:nvCxnSpPr>
      <xdr:spPr>
        <a:xfrm flipH="1" flipV="1">
          <a:off x="18173700" y="552450"/>
          <a:ext cx="8953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42863</xdr:colOff>
      <xdr:row>2</xdr:row>
      <xdr:rowOff>123825</xdr:rowOff>
    </xdr:from>
    <xdr:to>
      <xdr:col>21</xdr:col>
      <xdr:colOff>47625</xdr:colOff>
      <xdr:row>3</xdr:row>
      <xdr:rowOff>95249</xdr:rowOff>
    </xdr:to>
    <xdr:cxnSp macro="">
      <xdr:nvCxnSpPr>
        <xdr:cNvPr id="12" name="Straight Connector 11"/>
        <xdr:cNvCxnSpPr>
          <a:endCxn id="3" idx="0"/>
        </xdr:cNvCxnSpPr>
      </xdr:nvCxnSpPr>
      <xdr:spPr>
        <a:xfrm flipH="1">
          <a:off x="18178463" y="552450"/>
          <a:ext cx="4762" cy="171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266700</xdr:colOff>
      <xdr:row>2</xdr:row>
      <xdr:rowOff>128588</xdr:rowOff>
    </xdr:from>
    <xdr:to>
      <xdr:col>26</xdr:col>
      <xdr:colOff>171450</xdr:colOff>
      <xdr:row>2</xdr:row>
      <xdr:rowOff>133350</xdr:rowOff>
    </xdr:to>
    <xdr:cxnSp macro="">
      <xdr:nvCxnSpPr>
        <xdr:cNvPr id="14" name="Straight Connector 13"/>
        <xdr:cNvCxnSpPr>
          <a:stCxn id="2" idx="3"/>
        </xdr:cNvCxnSpPr>
      </xdr:nvCxnSpPr>
      <xdr:spPr>
        <a:xfrm>
          <a:off x="20231100" y="557213"/>
          <a:ext cx="112395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171450</xdr:colOff>
      <xdr:row>2</xdr:row>
      <xdr:rowOff>114300</xdr:rowOff>
    </xdr:from>
    <xdr:to>
      <xdr:col>26</xdr:col>
      <xdr:colOff>176212</xdr:colOff>
      <xdr:row>3</xdr:row>
      <xdr:rowOff>85724</xdr:rowOff>
    </xdr:to>
    <xdr:cxnSp macro="">
      <xdr:nvCxnSpPr>
        <xdr:cNvPr id="19" name="Straight Connector 18"/>
        <xdr:cNvCxnSpPr/>
      </xdr:nvCxnSpPr>
      <xdr:spPr>
        <a:xfrm flipH="1">
          <a:off x="21355050" y="542925"/>
          <a:ext cx="4762" cy="171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257175</xdr:colOff>
      <xdr:row>4</xdr:row>
      <xdr:rowOff>19050</xdr:rowOff>
    </xdr:from>
    <xdr:to>
      <xdr:col>23</xdr:col>
      <xdr:colOff>142875</xdr:colOff>
      <xdr:row>4</xdr:row>
      <xdr:rowOff>152400</xdr:rowOff>
    </xdr:to>
    <xdr:cxnSp macro="">
      <xdr:nvCxnSpPr>
        <xdr:cNvPr id="21" name="Straight Connector 20"/>
        <xdr:cNvCxnSpPr>
          <a:stCxn id="3" idx="3"/>
        </xdr:cNvCxnSpPr>
      </xdr:nvCxnSpPr>
      <xdr:spPr>
        <a:xfrm>
          <a:off x="19002375" y="838200"/>
          <a:ext cx="495300" cy="13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552450</xdr:colOff>
      <xdr:row>3</xdr:row>
      <xdr:rowOff>171451</xdr:rowOff>
    </xdr:from>
    <xdr:to>
      <xdr:col>24</xdr:col>
      <xdr:colOff>428625</xdr:colOff>
      <xdr:row>4</xdr:row>
      <xdr:rowOff>161925</xdr:rowOff>
    </xdr:to>
    <xdr:cxnSp macro="">
      <xdr:nvCxnSpPr>
        <xdr:cNvPr id="23" name="Straight Connector 22"/>
        <xdr:cNvCxnSpPr>
          <a:stCxn id="4" idx="1"/>
        </xdr:cNvCxnSpPr>
      </xdr:nvCxnSpPr>
      <xdr:spPr>
        <a:xfrm flipH="1">
          <a:off x="19907250" y="800101"/>
          <a:ext cx="485775" cy="180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323850</xdr:colOff>
      <xdr:row>4</xdr:row>
      <xdr:rowOff>390525</xdr:rowOff>
    </xdr:from>
    <xdr:to>
      <xdr:col>23</xdr:col>
      <xdr:colOff>323850</xdr:colOff>
      <xdr:row>4</xdr:row>
      <xdr:rowOff>514350</xdr:rowOff>
    </xdr:to>
    <xdr:cxnSp macro="">
      <xdr:nvCxnSpPr>
        <xdr:cNvPr id="25" name="Straight Connector 24"/>
        <xdr:cNvCxnSpPr>
          <a:stCxn id="5" idx="2"/>
          <a:endCxn id="6" idx="0"/>
        </xdr:cNvCxnSpPr>
      </xdr:nvCxnSpPr>
      <xdr:spPr>
        <a:xfrm>
          <a:off x="19678650" y="1209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390525</xdr:colOff>
      <xdr:row>8</xdr:row>
      <xdr:rowOff>47625</xdr:rowOff>
    </xdr:from>
    <xdr:to>
      <xdr:col>23</xdr:col>
      <xdr:colOff>390525</xdr:colOff>
      <xdr:row>8</xdr:row>
      <xdr:rowOff>171450</xdr:rowOff>
    </xdr:to>
    <xdr:cxnSp macro="">
      <xdr:nvCxnSpPr>
        <xdr:cNvPr id="26" name="Straight Connector 25"/>
        <xdr:cNvCxnSpPr/>
      </xdr:nvCxnSpPr>
      <xdr:spPr>
        <a:xfrm>
          <a:off x="19745325" y="25812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409575</xdr:colOff>
      <xdr:row>9</xdr:row>
      <xdr:rowOff>161925</xdr:rowOff>
    </xdr:from>
    <xdr:to>
      <xdr:col>23</xdr:col>
      <xdr:colOff>409575</xdr:colOff>
      <xdr:row>9</xdr:row>
      <xdr:rowOff>285750</xdr:rowOff>
    </xdr:to>
    <xdr:cxnSp macro="">
      <xdr:nvCxnSpPr>
        <xdr:cNvPr id="27" name="Straight Connector 26"/>
        <xdr:cNvCxnSpPr/>
      </xdr:nvCxnSpPr>
      <xdr:spPr>
        <a:xfrm>
          <a:off x="19764375" y="28860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409575</xdr:colOff>
      <xdr:row>4</xdr:row>
      <xdr:rowOff>228600</xdr:rowOff>
    </xdr:from>
    <xdr:ext cx="1183209" cy="264560"/>
    <xdr:sp macro="" textlink="">
      <xdr:nvSpPr>
        <xdr:cNvPr id="28" name="TextBox 27"/>
        <xdr:cNvSpPr txBox="1"/>
      </xdr:nvSpPr>
      <xdr:spPr>
        <a:xfrm>
          <a:off x="20983575" y="1047750"/>
          <a:ext cx="11832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JS= Journal Score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o.loreum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workbookViewId="0">
      <selection activeCell="L15" sqref="L15:O19"/>
    </sheetView>
  </sheetViews>
  <sheetFormatPr defaultRowHeight="15" x14ac:dyDescent="0.25"/>
  <cols>
    <col min="2" max="3" width="19.42578125" customWidth="1"/>
    <col min="4" max="4" width="22" customWidth="1"/>
    <col min="5" max="5" width="19.28515625" customWidth="1"/>
    <col min="6" max="6" width="18" customWidth="1"/>
    <col min="7" max="7" width="19.85546875" customWidth="1"/>
    <col min="8" max="8" width="17.7109375" customWidth="1"/>
    <col min="9" max="9" width="18.140625" customWidth="1"/>
    <col min="10" max="10" width="15.28515625" customWidth="1"/>
    <col min="11" max="11" width="15.5703125" customWidth="1"/>
    <col min="12" max="12" width="14.140625" customWidth="1"/>
    <col min="13" max="13" width="10.28515625" customWidth="1"/>
  </cols>
  <sheetData>
    <row r="1" spans="1:28" ht="18.75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3" spans="1:28" ht="15.75" x14ac:dyDescent="0.25">
      <c r="A3" s="56" t="s">
        <v>64</v>
      </c>
      <c r="B3" s="56"/>
      <c r="C3" s="56"/>
      <c r="D3" s="56"/>
      <c r="E3" s="56"/>
      <c r="F3" s="56"/>
      <c r="G3" s="56"/>
      <c r="H3" s="56"/>
      <c r="I3" s="56"/>
      <c r="J3" s="4"/>
      <c r="K3" s="4"/>
      <c r="L3" s="62" t="s">
        <v>123</v>
      </c>
      <c r="M3" s="63"/>
      <c r="N3" s="63"/>
      <c r="O3" s="63"/>
      <c r="P3" s="63"/>
      <c r="Q3" s="63"/>
      <c r="T3" s="76"/>
      <c r="U3" s="76"/>
      <c r="V3" s="76"/>
      <c r="W3" s="76"/>
      <c r="X3" s="76"/>
      <c r="Y3" s="76"/>
      <c r="Z3" s="76"/>
      <c r="AA3" s="76"/>
      <c r="AB3" s="76"/>
    </row>
    <row r="4" spans="1:28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3"/>
      <c r="M4" s="77" t="s">
        <v>126</v>
      </c>
      <c r="N4" s="78"/>
      <c r="O4" s="78"/>
      <c r="P4" s="78"/>
      <c r="Q4" s="79"/>
      <c r="T4" s="76"/>
      <c r="U4" s="76"/>
      <c r="V4" s="76"/>
      <c r="W4" s="76"/>
      <c r="X4" s="76"/>
      <c r="Y4" s="76"/>
      <c r="Z4" s="76"/>
      <c r="AA4" s="76"/>
      <c r="AB4" s="76"/>
    </row>
    <row r="5" spans="1:28" ht="45" x14ac:dyDescent="0.25">
      <c r="A5" s="14" t="s">
        <v>1</v>
      </c>
      <c r="B5" s="14" t="s">
        <v>2</v>
      </c>
      <c r="C5" s="14" t="s">
        <v>3</v>
      </c>
      <c r="D5" s="45" t="s">
        <v>129</v>
      </c>
      <c r="E5" s="14" t="s">
        <v>10</v>
      </c>
      <c r="F5" s="14" t="s">
        <v>4</v>
      </c>
      <c r="G5" s="15" t="s">
        <v>5</v>
      </c>
      <c r="H5" s="14" t="s">
        <v>6</v>
      </c>
      <c r="I5" s="15" t="s">
        <v>127</v>
      </c>
      <c r="J5" s="15" t="s">
        <v>9</v>
      </c>
      <c r="K5" s="14" t="s">
        <v>92</v>
      </c>
      <c r="L5" s="35" t="s">
        <v>125</v>
      </c>
      <c r="M5" s="43" t="s">
        <v>15</v>
      </c>
      <c r="N5" s="39" t="s">
        <v>119</v>
      </c>
      <c r="O5" s="39" t="s">
        <v>117</v>
      </c>
      <c r="P5" s="39" t="s">
        <v>118</v>
      </c>
      <c r="Q5" s="2" t="s">
        <v>16</v>
      </c>
      <c r="T5" s="76"/>
      <c r="U5" s="76"/>
      <c r="V5" s="76"/>
      <c r="W5" s="76"/>
      <c r="X5" s="76"/>
      <c r="Y5" s="76"/>
      <c r="Z5" s="76"/>
      <c r="AA5" s="76"/>
      <c r="AB5" s="76"/>
    </row>
    <row r="6" spans="1:28" x14ac:dyDescent="0.25">
      <c r="A6" s="4"/>
      <c r="B6" s="4"/>
      <c r="C6" s="4"/>
      <c r="D6" s="4" t="s">
        <v>130</v>
      </c>
      <c r="E6" s="12" t="s">
        <v>11</v>
      </c>
      <c r="F6" s="4"/>
      <c r="G6" s="4"/>
      <c r="H6" s="12" t="s">
        <v>7</v>
      </c>
      <c r="I6" s="4"/>
      <c r="J6" s="4"/>
      <c r="K6" s="4"/>
      <c r="L6" s="35">
        <v>25</v>
      </c>
      <c r="M6" s="2">
        <v>5</v>
      </c>
      <c r="N6" s="2">
        <v>10</v>
      </c>
      <c r="O6" s="2">
        <v>15</v>
      </c>
      <c r="P6" s="2">
        <v>20</v>
      </c>
      <c r="Q6" s="2">
        <v>25</v>
      </c>
      <c r="T6" s="76"/>
      <c r="U6" s="76"/>
      <c r="V6" s="76"/>
      <c r="W6" s="76"/>
      <c r="X6" s="76"/>
      <c r="Y6" s="76"/>
      <c r="Z6" s="76"/>
      <c r="AA6" s="76"/>
      <c r="AB6" s="76"/>
    </row>
    <row r="7" spans="1:28" ht="45" x14ac:dyDescent="0.25">
      <c r="A7" s="4"/>
      <c r="B7" s="4"/>
      <c r="C7" s="4"/>
      <c r="D7" s="4" t="s">
        <v>131</v>
      </c>
      <c r="E7" s="13" t="s">
        <v>12</v>
      </c>
      <c r="F7" s="4"/>
      <c r="G7" s="4"/>
      <c r="H7" s="13" t="s">
        <v>8</v>
      </c>
      <c r="I7" s="4"/>
      <c r="J7" s="4"/>
      <c r="K7" s="4"/>
      <c r="L7" s="35">
        <v>10</v>
      </c>
      <c r="M7" s="2"/>
      <c r="N7" s="2"/>
      <c r="O7" s="2"/>
      <c r="P7" s="2"/>
      <c r="Q7" s="2"/>
      <c r="T7" s="76"/>
      <c r="U7" s="76"/>
      <c r="V7" s="76"/>
      <c r="W7" s="76"/>
      <c r="X7" s="76"/>
      <c r="Y7" s="76"/>
      <c r="Z7" s="76"/>
      <c r="AA7" s="76"/>
      <c r="AB7" s="76"/>
    </row>
    <row r="8" spans="1:28" ht="45" x14ac:dyDescent="0.25">
      <c r="A8" s="4"/>
      <c r="B8" s="4"/>
      <c r="C8" s="4"/>
      <c r="D8" s="4"/>
      <c r="E8" s="13" t="s">
        <v>13</v>
      </c>
      <c r="F8" s="4"/>
      <c r="G8" s="4"/>
      <c r="H8" s="4"/>
      <c r="I8" s="4"/>
      <c r="J8" s="4"/>
      <c r="K8" s="4"/>
      <c r="L8" s="35"/>
      <c r="M8" s="2"/>
      <c r="N8" s="2"/>
      <c r="O8" s="2"/>
      <c r="P8" s="2"/>
      <c r="Q8" s="2"/>
      <c r="T8" s="76"/>
      <c r="U8" s="76"/>
      <c r="V8" s="76"/>
      <c r="W8" s="76"/>
      <c r="X8" s="76"/>
      <c r="Y8" s="76"/>
      <c r="Z8" s="76"/>
      <c r="AA8" s="76"/>
      <c r="AB8" s="76"/>
    </row>
    <row r="9" spans="1:28" x14ac:dyDescent="0.25">
      <c r="A9" s="4"/>
      <c r="B9" s="4"/>
      <c r="C9" s="4"/>
      <c r="D9" s="4"/>
      <c r="E9" s="13" t="s">
        <v>14</v>
      </c>
      <c r="F9" s="4"/>
      <c r="G9" s="4"/>
      <c r="H9" s="4"/>
      <c r="I9" s="4"/>
      <c r="J9" s="4"/>
      <c r="K9" s="4"/>
      <c r="T9" s="76"/>
      <c r="U9" s="76"/>
      <c r="V9" s="76"/>
      <c r="W9" s="76"/>
      <c r="X9" s="76"/>
      <c r="Y9" s="76"/>
      <c r="Z9" s="76"/>
      <c r="AA9" s="76"/>
      <c r="AB9" s="76"/>
    </row>
    <row r="10" spans="1:28" ht="60" customHeight="1" x14ac:dyDescent="0.25">
      <c r="A10" s="4"/>
      <c r="B10" s="4"/>
      <c r="C10" s="4"/>
      <c r="D10" s="4"/>
      <c r="E10" s="36" t="s">
        <v>122</v>
      </c>
      <c r="F10" s="4"/>
      <c r="G10" s="4"/>
      <c r="H10" s="4"/>
      <c r="I10" s="4"/>
      <c r="J10" s="4"/>
      <c r="K10" s="4"/>
      <c r="L10" s="64" t="s">
        <v>124</v>
      </c>
      <c r="M10" s="64"/>
      <c r="N10" s="64"/>
      <c r="O10" s="64"/>
      <c r="P10" s="64"/>
      <c r="Q10" s="64"/>
      <c r="T10" s="76"/>
      <c r="U10" s="76"/>
      <c r="V10" s="76"/>
      <c r="W10" s="76"/>
      <c r="X10" s="76"/>
      <c r="Y10" s="76"/>
      <c r="Z10" s="76"/>
      <c r="AA10" s="76"/>
      <c r="AB10" s="76"/>
    </row>
    <row r="11" spans="1:28" x14ac:dyDescent="0.25">
      <c r="D11" s="65" t="s">
        <v>116</v>
      </c>
      <c r="E11" s="65"/>
      <c r="T11" s="76"/>
      <c r="U11" s="76"/>
      <c r="V11" s="76"/>
      <c r="W11" s="76"/>
      <c r="X11" s="76"/>
      <c r="Y11" s="76"/>
      <c r="Z11" s="76"/>
      <c r="AA11" s="76"/>
      <c r="AB11" s="76"/>
    </row>
    <row r="12" spans="1:28" x14ac:dyDescent="0.25">
      <c r="T12" s="76"/>
      <c r="U12" s="76"/>
      <c r="V12" s="76"/>
      <c r="W12" s="76"/>
      <c r="X12" s="76"/>
      <c r="Y12" s="76"/>
      <c r="Z12" s="76"/>
      <c r="AA12" s="76"/>
      <c r="AB12" s="76"/>
    </row>
    <row r="13" spans="1:28" x14ac:dyDescent="0.25">
      <c r="T13" s="76"/>
      <c r="U13" s="76"/>
      <c r="V13" s="76"/>
      <c r="W13" s="76"/>
      <c r="X13" s="76"/>
      <c r="Y13" s="76"/>
      <c r="Z13" s="76"/>
      <c r="AA13" s="76"/>
      <c r="AB13" s="76"/>
    </row>
    <row r="14" spans="1:28" ht="15.75" x14ac:dyDescent="0.25">
      <c r="A14" s="57" t="s">
        <v>65</v>
      </c>
      <c r="B14" s="57"/>
      <c r="C14" s="57"/>
      <c r="D14" s="57"/>
      <c r="E14" s="57"/>
      <c r="F14" s="57"/>
      <c r="G14" s="57"/>
      <c r="H14" s="57"/>
      <c r="I14" s="57"/>
      <c r="J14" s="5"/>
      <c r="K14" s="5"/>
    </row>
    <row r="15" spans="1:28" ht="30" x14ac:dyDescent="0.25">
      <c r="A15" s="16" t="s">
        <v>17</v>
      </c>
      <c r="B15" s="16" t="s">
        <v>2</v>
      </c>
      <c r="C15" s="16"/>
      <c r="D15" s="16" t="s">
        <v>18</v>
      </c>
      <c r="E15" s="16" t="s">
        <v>22</v>
      </c>
      <c r="F15" s="16" t="s">
        <v>23</v>
      </c>
      <c r="G15" s="16" t="s">
        <v>30</v>
      </c>
      <c r="H15" s="20" t="s">
        <v>24</v>
      </c>
      <c r="I15" s="16" t="s">
        <v>25</v>
      </c>
      <c r="J15" s="16" t="s">
        <v>29</v>
      </c>
      <c r="K15" s="16" t="s">
        <v>93</v>
      </c>
      <c r="L15" s="3" t="s">
        <v>41</v>
      </c>
      <c r="M15" s="3" t="s">
        <v>31</v>
      </c>
      <c r="N15" s="1" t="s">
        <v>27</v>
      </c>
      <c r="O15" s="1" t="s">
        <v>28</v>
      </c>
    </row>
    <row r="16" spans="1:28" x14ac:dyDescent="0.25">
      <c r="A16" s="5"/>
      <c r="B16" s="5"/>
      <c r="C16" s="5"/>
      <c r="D16" s="17" t="s">
        <v>19</v>
      </c>
      <c r="E16" s="5"/>
      <c r="F16" s="5"/>
      <c r="G16" s="5"/>
      <c r="H16" s="5"/>
      <c r="I16" s="17" t="s">
        <v>26</v>
      </c>
      <c r="J16" s="5"/>
      <c r="K16" s="5"/>
      <c r="L16" s="3" t="s">
        <v>19</v>
      </c>
      <c r="M16" s="3">
        <v>30</v>
      </c>
      <c r="N16" s="1">
        <v>20</v>
      </c>
      <c r="O16" s="1">
        <v>15</v>
      </c>
    </row>
    <row r="17" spans="1:15" x14ac:dyDescent="0.25">
      <c r="A17" s="5"/>
      <c r="B17" s="5"/>
      <c r="C17" s="5"/>
      <c r="D17" s="17" t="s">
        <v>20</v>
      </c>
      <c r="E17" s="5"/>
      <c r="F17" s="5"/>
      <c r="G17" s="5"/>
      <c r="H17" s="5"/>
      <c r="I17" s="17" t="s">
        <v>27</v>
      </c>
      <c r="J17" s="5"/>
      <c r="K17" s="5"/>
      <c r="L17" s="3" t="s">
        <v>20</v>
      </c>
      <c r="M17" s="3">
        <v>30</v>
      </c>
      <c r="N17" s="1">
        <v>20</v>
      </c>
      <c r="O17" s="1">
        <v>15</v>
      </c>
    </row>
    <row r="18" spans="1:15" x14ac:dyDescent="0.25">
      <c r="A18" s="5"/>
      <c r="B18" s="5"/>
      <c r="C18" s="5"/>
      <c r="D18" s="17" t="s">
        <v>21</v>
      </c>
      <c r="E18" s="5"/>
      <c r="F18" s="5"/>
      <c r="G18" s="5"/>
      <c r="H18" s="5"/>
      <c r="I18" s="17" t="s">
        <v>28</v>
      </c>
      <c r="J18" s="5"/>
      <c r="K18" s="5"/>
      <c r="L18" s="3" t="s">
        <v>21</v>
      </c>
      <c r="M18" s="3">
        <v>10</v>
      </c>
      <c r="N18" s="1">
        <v>5</v>
      </c>
      <c r="O18" s="1">
        <v>0</v>
      </c>
    </row>
    <row r="19" spans="1: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4" t="s">
        <v>120</v>
      </c>
      <c r="M19" s="64"/>
      <c r="N19" s="64"/>
      <c r="O19" s="64"/>
    </row>
    <row r="22" spans="1:15" ht="15.75" x14ac:dyDescent="0.25">
      <c r="A22" s="58" t="s">
        <v>66</v>
      </c>
      <c r="B22" s="58"/>
      <c r="C22" s="58"/>
      <c r="D22" s="58"/>
      <c r="E22" s="58"/>
      <c r="F22" s="58"/>
      <c r="G22" s="58"/>
      <c r="H22" s="58"/>
      <c r="I22" s="58"/>
    </row>
    <row r="23" spans="1:15" x14ac:dyDescent="0.25">
      <c r="A23" s="59" t="s">
        <v>91</v>
      </c>
      <c r="B23" s="60"/>
      <c r="C23" s="60"/>
      <c r="D23" s="60"/>
      <c r="E23" s="60"/>
      <c r="F23" s="60"/>
      <c r="G23" s="60"/>
      <c r="H23" s="60"/>
      <c r="I23" s="61"/>
    </row>
    <row r="24" spans="1:15" ht="30" x14ac:dyDescent="0.25">
      <c r="A24" s="18" t="s">
        <v>32</v>
      </c>
      <c r="B24" s="19" t="s">
        <v>36</v>
      </c>
      <c r="C24" s="19"/>
      <c r="D24" s="18" t="s">
        <v>37</v>
      </c>
      <c r="E24" s="19" t="s">
        <v>38</v>
      </c>
      <c r="F24" s="18" t="s">
        <v>39</v>
      </c>
      <c r="G24" s="19" t="s">
        <v>40</v>
      </c>
      <c r="H24" s="19" t="s">
        <v>94</v>
      </c>
      <c r="I24" s="6"/>
      <c r="J24" s="37" t="s">
        <v>97</v>
      </c>
      <c r="K24" s="38" t="s">
        <v>98</v>
      </c>
      <c r="L24" s="38" t="s">
        <v>99</v>
      </c>
      <c r="M24" s="38" t="s">
        <v>100</v>
      </c>
    </row>
    <row r="25" spans="1:15" x14ac:dyDescent="0.25">
      <c r="A25" s="6"/>
      <c r="B25" s="23" t="s">
        <v>33</v>
      </c>
      <c r="C25" s="23"/>
      <c r="D25" s="6"/>
      <c r="E25" s="6"/>
      <c r="F25" s="6"/>
      <c r="G25" s="6"/>
      <c r="H25" s="6"/>
      <c r="I25" s="6"/>
      <c r="J25" s="40" t="s">
        <v>33</v>
      </c>
      <c r="K25" s="2" t="s">
        <v>104</v>
      </c>
      <c r="L25" s="2" t="s">
        <v>105</v>
      </c>
      <c r="M25" s="2" t="s">
        <v>106</v>
      </c>
    </row>
    <row r="26" spans="1:15" x14ac:dyDescent="0.25">
      <c r="A26" s="6"/>
      <c r="B26" s="23" t="s">
        <v>34</v>
      </c>
      <c r="C26" s="23"/>
      <c r="D26" s="6"/>
      <c r="E26" s="6"/>
      <c r="F26" s="6"/>
      <c r="G26" s="6"/>
      <c r="H26" s="6"/>
      <c r="I26" s="6"/>
      <c r="J26" s="40" t="s">
        <v>34</v>
      </c>
      <c r="K26" s="39" t="s">
        <v>101</v>
      </c>
      <c r="L26" s="2" t="s">
        <v>102</v>
      </c>
      <c r="M26" s="2" t="s">
        <v>103</v>
      </c>
    </row>
    <row r="27" spans="1:15" ht="30" x14ac:dyDescent="0.25">
      <c r="A27" s="6"/>
      <c r="B27" s="24" t="s">
        <v>35</v>
      </c>
      <c r="C27" s="24"/>
      <c r="D27" s="6"/>
      <c r="E27" s="6"/>
      <c r="F27" s="6"/>
      <c r="G27" s="6"/>
      <c r="H27" s="6"/>
      <c r="I27" s="6"/>
      <c r="J27" s="41" t="s">
        <v>35</v>
      </c>
      <c r="K27" s="39" t="s">
        <v>101</v>
      </c>
      <c r="L27" s="2" t="s">
        <v>102</v>
      </c>
      <c r="M27" s="2" t="s">
        <v>103</v>
      </c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77" t="s">
        <v>121</v>
      </c>
      <c r="K28" s="78"/>
      <c r="L28" s="78"/>
      <c r="M28" s="79"/>
    </row>
    <row r="30" spans="1:15" x14ac:dyDescent="0.25">
      <c r="A30" s="69" t="s">
        <v>67</v>
      </c>
      <c r="B30" s="70"/>
      <c r="C30" s="70"/>
      <c r="D30" s="70"/>
      <c r="E30" s="70"/>
      <c r="F30" s="70"/>
      <c r="G30" s="70"/>
      <c r="H30" s="70"/>
      <c r="I30" s="71"/>
    </row>
    <row r="31" spans="1:15" ht="30" x14ac:dyDescent="0.25">
      <c r="A31" s="21" t="s">
        <v>32</v>
      </c>
      <c r="B31" s="22" t="s">
        <v>36</v>
      </c>
      <c r="C31" s="22"/>
      <c r="D31" s="21" t="s">
        <v>37</v>
      </c>
      <c r="E31" s="22" t="s">
        <v>38</v>
      </c>
      <c r="F31" s="21" t="s">
        <v>39</v>
      </c>
      <c r="G31" s="22" t="s">
        <v>112</v>
      </c>
      <c r="H31" s="21" t="s">
        <v>95</v>
      </c>
      <c r="I31" s="7"/>
      <c r="J31" s="37" t="s">
        <v>97</v>
      </c>
      <c r="K31" s="38"/>
      <c r="L31" s="38"/>
      <c r="M31" s="38" t="s">
        <v>109</v>
      </c>
    </row>
    <row r="32" spans="1:15" x14ac:dyDescent="0.25">
      <c r="A32" s="7"/>
      <c r="B32" s="25" t="s">
        <v>33</v>
      </c>
      <c r="C32" s="25"/>
      <c r="D32" s="7"/>
      <c r="E32" s="7"/>
      <c r="F32" s="7"/>
      <c r="G32" s="7"/>
      <c r="H32" s="7"/>
      <c r="I32" s="7"/>
      <c r="J32" s="40" t="s">
        <v>33</v>
      </c>
      <c r="K32" s="77" t="s">
        <v>107</v>
      </c>
      <c r="L32" s="79"/>
      <c r="M32" s="2" t="s">
        <v>110</v>
      </c>
    </row>
    <row r="33" spans="1:15" x14ac:dyDescent="0.25">
      <c r="A33" s="7"/>
      <c r="B33" s="25" t="s">
        <v>34</v>
      </c>
      <c r="C33" s="25"/>
      <c r="D33" s="7"/>
      <c r="E33" s="7"/>
      <c r="F33" s="7"/>
      <c r="G33" s="7"/>
      <c r="H33" s="7"/>
      <c r="I33" s="7"/>
      <c r="J33" s="40" t="s">
        <v>34</v>
      </c>
      <c r="K33" s="80" t="s">
        <v>108</v>
      </c>
      <c r="L33" s="81"/>
      <c r="M33" s="2" t="s">
        <v>111</v>
      </c>
    </row>
    <row r="34" spans="1:15" ht="30" x14ac:dyDescent="0.25">
      <c r="A34" s="7"/>
      <c r="B34" s="26" t="s">
        <v>35</v>
      </c>
      <c r="C34" s="26"/>
      <c r="D34" s="7"/>
      <c r="E34" s="7"/>
      <c r="F34" s="7"/>
      <c r="G34" s="7"/>
      <c r="H34" s="7"/>
      <c r="I34" s="7"/>
      <c r="J34" s="41" t="s">
        <v>35</v>
      </c>
      <c r="K34" s="80" t="s">
        <v>108</v>
      </c>
      <c r="L34" s="81"/>
      <c r="M34" s="2" t="s">
        <v>111</v>
      </c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64" t="s">
        <v>121</v>
      </c>
      <c r="K35" s="64"/>
      <c r="L35" s="64"/>
      <c r="M35" s="64"/>
    </row>
    <row r="37" spans="1:15" x14ac:dyDescent="0.25">
      <c r="A37" s="72" t="s">
        <v>68</v>
      </c>
      <c r="B37" s="73"/>
      <c r="C37" s="73"/>
      <c r="D37" s="73"/>
      <c r="E37" s="73"/>
      <c r="F37" s="73"/>
      <c r="G37" s="73"/>
      <c r="H37" s="73"/>
      <c r="I37" s="74"/>
    </row>
    <row r="38" spans="1:15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15" ht="60" x14ac:dyDescent="0.25">
      <c r="A39" s="27" t="s">
        <v>32</v>
      </c>
      <c r="B39" s="28" t="s">
        <v>36</v>
      </c>
      <c r="C39" s="28"/>
      <c r="D39" s="27" t="s">
        <v>41</v>
      </c>
      <c r="E39" s="28" t="s">
        <v>47</v>
      </c>
      <c r="F39" s="27" t="s">
        <v>48</v>
      </c>
      <c r="G39" s="28" t="s">
        <v>49</v>
      </c>
      <c r="H39" s="27" t="s">
        <v>50</v>
      </c>
      <c r="I39" s="27" t="s">
        <v>96</v>
      </c>
      <c r="J39" s="40"/>
      <c r="K39" s="42" t="s">
        <v>26</v>
      </c>
      <c r="L39" s="42" t="s">
        <v>27</v>
      </c>
      <c r="M39" s="44" t="s">
        <v>113</v>
      </c>
      <c r="N39" s="44" t="s">
        <v>114</v>
      </c>
      <c r="O39" s="47" t="s">
        <v>28</v>
      </c>
    </row>
    <row r="40" spans="1:15" x14ac:dyDescent="0.25">
      <c r="A40" s="8"/>
      <c r="B40" s="29" t="s">
        <v>33</v>
      </c>
      <c r="C40" s="29"/>
      <c r="D40" s="29" t="s">
        <v>42</v>
      </c>
      <c r="E40" s="8"/>
      <c r="F40" s="29" t="s">
        <v>26</v>
      </c>
      <c r="G40" s="8"/>
      <c r="H40" s="29" t="s">
        <v>51</v>
      </c>
      <c r="I40" s="8"/>
      <c r="J40" s="40" t="s">
        <v>43</v>
      </c>
      <c r="K40" s="40">
        <v>30</v>
      </c>
      <c r="L40" s="40">
        <v>20</v>
      </c>
      <c r="M40" s="40"/>
      <c r="N40" s="40"/>
      <c r="O40" s="47"/>
    </row>
    <row r="41" spans="1:15" x14ac:dyDescent="0.25">
      <c r="A41" s="8"/>
      <c r="B41" s="29" t="s">
        <v>34</v>
      </c>
      <c r="C41" s="29"/>
      <c r="D41" s="29" t="s">
        <v>43</v>
      </c>
      <c r="E41" s="8"/>
      <c r="F41" s="29" t="s">
        <v>27</v>
      </c>
      <c r="G41" s="8"/>
      <c r="H41" s="29" t="s">
        <v>52</v>
      </c>
      <c r="I41" s="8"/>
      <c r="J41" s="40" t="s">
        <v>44</v>
      </c>
      <c r="K41" s="40">
        <v>30</v>
      </c>
      <c r="L41" s="40">
        <v>20</v>
      </c>
      <c r="M41" s="40"/>
      <c r="N41" s="40"/>
      <c r="O41" s="47"/>
    </row>
    <row r="42" spans="1:15" ht="30" x14ac:dyDescent="0.25">
      <c r="A42" s="8"/>
      <c r="B42" s="30" t="s">
        <v>35</v>
      </c>
      <c r="C42" s="30"/>
      <c r="D42" s="29" t="s">
        <v>44</v>
      </c>
      <c r="E42" s="8"/>
      <c r="F42" s="29" t="s">
        <v>28</v>
      </c>
      <c r="G42" s="8"/>
      <c r="H42" s="29" t="s">
        <v>53</v>
      </c>
      <c r="I42" s="8"/>
      <c r="J42" s="40" t="s">
        <v>45</v>
      </c>
      <c r="K42" s="40">
        <v>30</v>
      </c>
      <c r="L42" s="40">
        <v>20</v>
      </c>
      <c r="M42" s="40"/>
      <c r="N42" s="40"/>
      <c r="O42" s="47"/>
    </row>
    <row r="43" spans="1:15" x14ac:dyDescent="0.25">
      <c r="A43" s="8"/>
      <c r="B43" s="8"/>
      <c r="C43" s="8"/>
      <c r="D43" s="29" t="s">
        <v>45</v>
      </c>
      <c r="E43" s="8"/>
      <c r="F43" s="8"/>
      <c r="G43" s="8"/>
      <c r="H43" s="8"/>
      <c r="I43" s="8"/>
      <c r="J43" s="40" t="s">
        <v>46</v>
      </c>
      <c r="K43" s="40">
        <v>30</v>
      </c>
      <c r="L43" s="40">
        <v>20</v>
      </c>
      <c r="M43" s="40"/>
      <c r="N43" s="40"/>
      <c r="O43" s="47"/>
    </row>
    <row r="44" spans="1:15" x14ac:dyDescent="0.25">
      <c r="A44" s="8"/>
      <c r="B44" s="8"/>
      <c r="C44" s="8"/>
      <c r="D44" s="29" t="s">
        <v>46</v>
      </c>
      <c r="E44" s="8"/>
      <c r="F44" s="8"/>
      <c r="G44" s="8"/>
      <c r="H44" s="8"/>
      <c r="I44" s="8"/>
      <c r="J44" s="40" t="s">
        <v>115</v>
      </c>
      <c r="K44" s="40">
        <v>30</v>
      </c>
      <c r="L44" s="40"/>
      <c r="M44" s="40">
        <v>20</v>
      </c>
      <c r="N44" s="40">
        <v>10</v>
      </c>
      <c r="O44" s="46">
        <v>5</v>
      </c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64" t="s">
        <v>121</v>
      </c>
      <c r="K45" s="64"/>
      <c r="L45" s="64"/>
      <c r="M45" s="64"/>
      <c r="N45" s="64"/>
    </row>
    <row r="49" spans="1:10" x14ac:dyDescent="0.25">
      <c r="A49" s="68" t="s">
        <v>69</v>
      </c>
      <c r="B49" s="68"/>
      <c r="C49" s="68"/>
      <c r="D49" s="68"/>
      <c r="E49" s="68"/>
      <c r="F49" s="68"/>
      <c r="G49" s="10"/>
      <c r="H49" s="9"/>
      <c r="I49" s="9"/>
    </row>
    <row r="50" spans="1:10" x14ac:dyDescent="0.25">
      <c r="A50" s="68"/>
      <c r="B50" s="68"/>
      <c r="C50" s="68"/>
      <c r="D50" s="68"/>
      <c r="E50" s="68"/>
      <c r="F50" s="68"/>
      <c r="G50" s="10"/>
    </row>
    <row r="51" spans="1:10" x14ac:dyDescent="0.25">
      <c r="A51" s="10"/>
      <c r="B51" s="10"/>
      <c r="C51" s="10"/>
      <c r="D51" s="10"/>
      <c r="E51" s="10"/>
      <c r="F51" s="10"/>
      <c r="G51" s="10"/>
    </row>
    <row r="52" spans="1:10" x14ac:dyDescent="0.25">
      <c r="A52" s="10"/>
      <c r="B52" s="10"/>
      <c r="C52" s="10"/>
      <c r="D52" s="10"/>
      <c r="E52" s="10"/>
      <c r="F52" s="10"/>
      <c r="G52" s="10"/>
    </row>
    <row r="53" spans="1:10" x14ac:dyDescent="0.25">
      <c r="A53" s="31" t="s">
        <v>32</v>
      </c>
      <c r="B53" s="31" t="s">
        <v>54</v>
      </c>
      <c r="C53" s="31"/>
      <c r="D53" s="31" t="s">
        <v>55</v>
      </c>
      <c r="E53" s="31" t="s">
        <v>60</v>
      </c>
      <c r="F53" s="31" t="s">
        <v>50</v>
      </c>
      <c r="G53" s="31" t="s">
        <v>96</v>
      </c>
      <c r="H53" s="1"/>
      <c r="I53" s="1" t="s">
        <v>62</v>
      </c>
      <c r="J53" s="1" t="s">
        <v>63</v>
      </c>
    </row>
    <row r="54" spans="1:10" x14ac:dyDescent="0.25">
      <c r="A54" s="10"/>
      <c r="B54" s="10"/>
      <c r="C54" s="10"/>
      <c r="D54" s="32" t="s">
        <v>56</v>
      </c>
      <c r="E54" s="10"/>
      <c r="F54" s="32" t="s">
        <v>61</v>
      </c>
      <c r="G54" s="10"/>
      <c r="H54" s="1" t="s">
        <v>56</v>
      </c>
      <c r="I54" s="1">
        <v>5</v>
      </c>
      <c r="J54" s="1">
        <v>0</v>
      </c>
    </row>
    <row r="55" spans="1:10" x14ac:dyDescent="0.25">
      <c r="A55" s="10"/>
      <c r="B55" s="10"/>
      <c r="C55" s="10"/>
      <c r="D55" s="32" t="s">
        <v>57</v>
      </c>
      <c r="E55" s="10"/>
      <c r="F55" s="32" t="s">
        <v>132</v>
      </c>
      <c r="G55" s="10"/>
      <c r="H55" s="1" t="s">
        <v>58</v>
      </c>
      <c r="I55" s="1">
        <v>5</v>
      </c>
      <c r="J55" s="1">
        <v>0</v>
      </c>
    </row>
    <row r="56" spans="1:10" x14ac:dyDescent="0.25">
      <c r="A56" s="10"/>
      <c r="B56" s="10"/>
      <c r="C56" s="10"/>
      <c r="D56" s="32" t="s">
        <v>58</v>
      </c>
      <c r="E56" s="10"/>
      <c r="F56" s="10"/>
      <c r="G56" s="10"/>
      <c r="H56" s="1" t="s">
        <v>57</v>
      </c>
      <c r="I56" s="1">
        <v>5</v>
      </c>
      <c r="J56" s="1">
        <v>0</v>
      </c>
    </row>
    <row r="57" spans="1:10" x14ac:dyDescent="0.25">
      <c r="A57" s="10"/>
      <c r="B57" s="10"/>
      <c r="C57" s="10"/>
      <c r="D57" s="32" t="s">
        <v>59</v>
      </c>
      <c r="E57" s="10"/>
      <c r="F57" s="10"/>
      <c r="G57" s="10"/>
      <c r="H57" s="1" t="s">
        <v>59</v>
      </c>
      <c r="I57" s="1">
        <v>15</v>
      </c>
      <c r="J57" s="1">
        <v>10</v>
      </c>
    </row>
    <row r="61" spans="1:10" x14ac:dyDescent="0.25">
      <c r="A61" s="75" t="s">
        <v>70</v>
      </c>
      <c r="B61" s="75"/>
      <c r="C61" s="75"/>
      <c r="D61" s="75"/>
      <c r="E61" s="75"/>
      <c r="F61" s="75"/>
      <c r="G61" s="75"/>
    </row>
    <row r="63" spans="1:10" x14ac:dyDescent="0.25">
      <c r="A63" s="66" t="s">
        <v>72</v>
      </c>
      <c r="B63" s="66"/>
      <c r="C63" s="66"/>
      <c r="D63" s="66"/>
      <c r="E63" s="66"/>
      <c r="F63" s="66"/>
      <c r="G63" s="8"/>
    </row>
    <row r="64" spans="1:10" x14ac:dyDescent="0.25">
      <c r="A64" s="8"/>
      <c r="B64" s="8"/>
      <c r="C64" s="8"/>
      <c r="D64" s="8"/>
      <c r="E64" s="8"/>
      <c r="F64" s="8"/>
      <c r="G64" s="8"/>
    </row>
    <row r="65" spans="1:12" ht="45" x14ac:dyDescent="0.25">
      <c r="A65" s="27" t="s">
        <v>32</v>
      </c>
      <c r="B65" s="27" t="s">
        <v>41</v>
      </c>
      <c r="C65" s="27"/>
      <c r="D65" s="28" t="s">
        <v>71</v>
      </c>
      <c r="E65" s="28" t="s">
        <v>73</v>
      </c>
      <c r="F65" s="27" t="s">
        <v>48</v>
      </c>
      <c r="G65" s="27" t="s">
        <v>96</v>
      </c>
    </row>
    <row r="66" spans="1:12" x14ac:dyDescent="0.25">
      <c r="A66" s="8"/>
      <c r="B66" s="8"/>
      <c r="C66" s="8"/>
      <c r="D66" s="8"/>
      <c r="E66" s="8"/>
      <c r="F66" s="29" t="s">
        <v>26</v>
      </c>
      <c r="G66" s="8"/>
      <c r="H66" s="1">
        <v>15</v>
      </c>
    </row>
    <row r="67" spans="1:12" x14ac:dyDescent="0.25">
      <c r="A67" s="8"/>
      <c r="B67" s="8"/>
      <c r="C67" s="8"/>
      <c r="D67" s="8"/>
      <c r="E67" s="8"/>
      <c r="F67" s="29" t="s">
        <v>27</v>
      </c>
      <c r="G67" s="8"/>
      <c r="H67" s="1">
        <v>10</v>
      </c>
    </row>
    <row r="68" spans="1:12" x14ac:dyDescent="0.25">
      <c r="A68" s="8"/>
      <c r="B68" s="8"/>
      <c r="C68" s="8"/>
      <c r="D68" s="8"/>
      <c r="E68" s="8"/>
      <c r="F68" s="29" t="s">
        <v>74</v>
      </c>
      <c r="G68" s="8"/>
      <c r="H68" s="1">
        <v>5</v>
      </c>
    </row>
    <row r="69" spans="1:12" x14ac:dyDescent="0.25">
      <c r="A69" s="8"/>
      <c r="B69" s="8"/>
      <c r="C69" s="8"/>
      <c r="D69" s="8"/>
      <c r="E69" s="8"/>
      <c r="F69" s="29" t="s">
        <v>75</v>
      </c>
      <c r="G69" s="8"/>
      <c r="H69" s="1">
        <v>5</v>
      </c>
    </row>
    <row r="70" spans="1:12" x14ac:dyDescent="0.25">
      <c r="A70" s="8"/>
      <c r="B70" s="8"/>
      <c r="C70" s="8"/>
      <c r="D70" s="8"/>
      <c r="E70" s="8"/>
      <c r="F70" s="8"/>
      <c r="G70" s="8"/>
      <c r="H70" s="1"/>
    </row>
    <row r="73" spans="1:12" x14ac:dyDescent="0.25">
      <c r="A73" s="67" t="s">
        <v>76</v>
      </c>
      <c r="B73" s="67"/>
      <c r="C73" s="67"/>
      <c r="D73" s="67"/>
      <c r="E73" s="67"/>
      <c r="F73" s="67"/>
      <c r="G73" s="6"/>
      <c r="H73" s="6"/>
      <c r="I73" s="6"/>
      <c r="J73" s="6"/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2" ht="45" x14ac:dyDescent="0.25">
      <c r="A75" s="18" t="s">
        <v>17</v>
      </c>
      <c r="B75" s="18" t="s">
        <v>41</v>
      </c>
      <c r="C75" s="18"/>
      <c r="D75" s="18" t="s">
        <v>83</v>
      </c>
      <c r="E75" s="33" t="s">
        <v>77</v>
      </c>
      <c r="F75" s="18" t="s">
        <v>78</v>
      </c>
      <c r="G75" s="18" t="s">
        <v>79</v>
      </c>
      <c r="H75" s="18" t="s">
        <v>39</v>
      </c>
      <c r="I75" s="18" t="s">
        <v>48</v>
      </c>
      <c r="J75" s="19" t="s">
        <v>96</v>
      </c>
      <c r="K75" s="34" t="s">
        <v>84</v>
      </c>
      <c r="L75" s="34" t="s">
        <v>85</v>
      </c>
    </row>
    <row r="76" spans="1:12" x14ac:dyDescent="0.25">
      <c r="A76" s="6"/>
      <c r="B76" s="23" t="s">
        <v>81</v>
      </c>
      <c r="C76" s="23"/>
      <c r="D76" s="6"/>
      <c r="E76" s="6"/>
      <c r="F76" s="6"/>
      <c r="G76" s="6"/>
      <c r="H76" s="6"/>
      <c r="I76" s="23" t="s">
        <v>80</v>
      </c>
      <c r="J76" s="6"/>
      <c r="K76" s="1">
        <v>7</v>
      </c>
      <c r="L76" s="1">
        <v>5</v>
      </c>
    </row>
    <row r="77" spans="1:12" x14ac:dyDescent="0.25">
      <c r="A77" s="6"/>
      <c r="B77" s="23" t="s">
        <v>82</v>
      </c>
      <c r="C77" s="23"/>
      <c r="D77" s="6"/>
      <c r="E77" s="6"/>
      <c r="F77" s="6"/>
      <c r="G77" s="6"/>
      <c r="H77" s="6"/>
      <c r="I77" s="23" t="s">
        <v>27</v>
      </c>
      <c r="J77" s="6"/>
      <c r="K77" s="1">
        <v>5</v>
      </c>
      <c r="L77" s="1">
        <v>3</v>
      </c>
    </row>
    <row r="78" spans="1:12" x14ac:dyDescent="0.25">
      <c r="A78" s="6"/>
      <c r="B78" s="6"/>
      <c r="C78" s="6"/>
      <c r="D78" s="6"/>
      <c r="E78" s="6"/>
      <c r="F78" s="6"/>
      <c r="G78" s="6"/>
      <c r="H78" s="6"/>
      <c r="I78" s="23" t="s">
        <v>74</v>
      </c>
      <c r="J78" s="6"/>
      <c r="K78" s="1">
        <v>3</v>
      </c>
      <c r="L78" s="1">
        <v>2</v>
      </c>
    </row>
    <row r="79" spans="1:12" x14ac:dyDescent="0.25">
      <c r="A79" s="6"/>
      <c r="B79" s="6"/>
      <c r="C79" s="6"/>
      <c r="D79" s="6"/>
      <c r="E79" s="6"/>
      <c r="F79" s="6"/>
      <c r="G79" s="6"/>
      <c r="H79" s="6"/>
      <c r="I79" s="23" t="s">
        <v>75</v>
      </c>
      <c r="J79" s="6"/>
      <c r="K79" s="1">
        <v>3</v>
      </c>
      <c r="L79" s="1">
        <v>2</v>
      </c>
    </row>
    <row r="83" spans="1:8" x14ac:dyDescent="0.25">
      <c r="A83" s="68" t="s">
        <v>86</v>
      </c>
      <c r="B83" s="68"/>
      <c r="C83" s="68"/>
      <c r="D83" s="68"/>
      <c r="E83" s="68"/>
      <c r="F83" s="68"/>
      <c r="G83" s="11"/>
      <c r="H83" s="11"/>
    </row>
    <row r="84" spans="1:8" x14ac:dyDescent="0.25">
      <c r="A84" s="10"/>
      <c r="B84" s="10"/>
      <c r="C84" s="10"/>
      <c r="D84" s="10"/>
      <c r="E84" s="10"/>
      <c r="F84" s="10"/>
    </row>
    <row r="85" spans="1:8" x14ac:dyDescent="0.25">
      <c r="A85" s="31" t="s">
        <v>32</v>
      </c>
      <c r="B85" s="31" t="s">
        <v>87</v>
      </c>
      <c r="C85" s="31"/>
      <c r="D85" s="31" t="s">
        <v>88</v>
      </c>
      <c r="E85" s="31" t="s">
        <v>90</v>
      </c>
      <c r="F85" s="31" t="s">
        <v>89</v>
      </c>
    </row>
    <row r="86" spans="1:8" x14ac:dyDescent="0.25">
      <c r="A86" s="10"/>
      <c r="B86" s="10"/>
      <c r="C86" s="10"/>
      <c r="D86" s="10"/>
      <c r="E86" s="10"/>
      <c r="F86" s="10"/>
      <c r="G86" s="1" t="s">
        <v>128</v>
      </c>
    </row>
    <row r="87" spans="1:8" x14ac:dyDescent="0.25">
      <c r="A87" s="10"/>
      <c r="B87" s="10"/>
      <c r="C87" s="10"/>
      <c r="D87" s="10"/>
      <c r="E87" s="10"/>
      <c r="F87" s="10"/>
    </row>
    <row r="88" spans="1:8" x14ac:dyDescent="0.25">
      <c r="A88" s="10"/>
      <c r="B88" s="10"/>
      <c r="C88" s="10"/>
      <c r="D88" s="10"/>
      <c r="E88" s="10"/>
      <c r="F88" s="10"/>
    </row>
  </sheetData>
  <mergeCells count="24">
    <mergeCell ref="J45:N45"/>
    <mergeCell ref="T3:AB13"/>
    <mergeCell ref="L19:O19"/>
    <mergeCell ref="J28:M28"/>
    <mergeCell ref="J35:M35"/>
    <mergeCell ref="M4:Q4"/>
    <mergeCell ref="K32:L32"/>
    <mergeCell ref="K33:L33"/>
    <mergeCell ref="K34:L34"/>
    <mergeCell ref="A63:F63"/>
    <mergeCell ref="A73:F73"/>
    <mergeCell ref="A83:F83"/>
    <mergeCell ref="A49:F50"/>
    <mergeCell ref="A30:I30"/>
    <mergeCell ref="A37:I37"/>
    <mergeCell ref="A61:G61"/>
    <mergeCell ref="A1:L1"/>
    <mergeCell ref="A3:I3"/>
    <mergeCell ref="A14:I14"/>
    <mergeCell ref="A22:I22"/>
    <mergeCell ref="A23:I23"/>
    <mergeCell ref="L3:Q3"/>
    <mergeCell ref="L10:Q10"/>
    <mergeCell ref="D11:E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7"/>
  <sheetViews>
    <sheetView workbookViewId="0">
      <selection activeCell="P15" sqref="P15"/>
    </sheetView>
  </sheetViews>
  <sheetFormatPr defaultRowHeight="15" x14ac:dyDescent="0.25"/>
  <sheetData>
    <row r="6" spans="4:4" x14ac:dyDescent="0.25">
      <c r="D6" s="48" t="s">
        <v>133</v>
      </c>
    </row>
    <row r="7" spans="4:4" x14ac:dyDescent="0.25">
      <c r="D7" t="s">
        <v>134</v>
      </c>
    </row>
  </sheetData>
  <hyperlinks>
    <hyperlink ref="D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workbookViewId="0">
      <selection activeCell="X14" sqref="X14"/>
    </sheetView>
  </sheetViews>
  <sheetFormatPr defaultRowHeight="15" x14ac:dyDescent="0.25"/>
  <cols>
    <col min="5" max="5" width="12.5703125" style="50" bestFit="1" customWidth="1"/>
    <col min="6" max="6" width="13.28515625" bestFit="1" customWidth="1"/>
    <col min="7" max="7" width="13.28515625" customWidth="1"/>
    <col min="9" max="9" width="19.7109375" bestFit="1" customWidth="1"/>
    <col min="10" max="10" width="12.5703125" bestFit="1" customWidth="1"/>
    <col min="11" max="11" width="13.5703125" bestFit="1" customWidth="1"/>
  </cols>
  <sheetData>
    <row r="2" spans="2:18" ht="15.75" x14ac:dyDescent="0.25">
      <c r="D2" s="52" t="s">
        <v>135</v>
      </c>
      <c r="I2" t="s">
        <v>148</v>
      </c>
    </row>
    <row r="4" spans="2:18" x14ac:dyDescent="0.25">
      <c r="C4" s="49" t="s">
        <v>41</v>
      </c>
      <c r="D4" s="49" t="s">
        <v>137</v>
      </c>
      <c r="E4" s="49" t="s">
        <v>143</v>
      </c>
      <c r="F4" s="49" t="s">
        <v>138</v>
      </c>
      <c r="G4" s="49"/>
      <c r="I4" s="49" t="s">
        <v>149</v>
      </c>
      <c r="J4" s="49" t="s">
        <v>50</v>
      </c>
      <c r="K4" s="49" t="s">
        <v>150</v>
      </c>
    </row>
    <row r="5" spans="2:18" x14ac:dyDescent="0.25">
      <c r="B5" s="50"/>
      <c r="C5" s="50" t="s">
        <v>136</v>
      </c>
      <c r="D5" s="50" t="s">
        <v>139</v>
      </c>
      <c r="E5" s="50">
        <v>1</v>
      </c>
      <c r="F5" s="50" t="s">
        <v>142</v>
      </c>
      <c r="G5" s="50"/>
      <c r="I5" s="54" t="s">
        <v>19</v>
      </c>
      <c r="J5" t="s">
        <v>26</v>
      </c>
      <c r="K5">
        <v>1</v>
      </c>
    </row>
    <row r="6" spans="2:18" ht="18.75" x14ac:dyDescent="0.25">
      <c r="B6" s="51" t="s">
        <v>144</v>
      </c>
      <c r="C6" s="51">
        <v>25</v>
      </c>
      <c r="D6" s="51">
        <f>C6+5</f>
        <v>30</v>
      </c>
      <c r="E6" s="51"/>
      <c r="F6" s="51">
        <f>D6*0.7</f>
        <v>21</v>
      </c>
      <c r="G6" s="51"/>
      <c r="H6" s="51" t="s">
        <v>144</v>
      </c>
      <c r="I6" s="54"/>
      <c r="K6" s="51">
        <v>30</v>
      </c>
    </row>
    <row r="7" spans="2:18" x14ac:dyDescent="0.25">
      <c r="B7" s="50"/>
      <c r="C7" s="50" t="s">
        <v>136</v>
      </c>
      <c r="D7" s="50" t="s">
        <v>139</v>
      </c>
      <c r="E7" s="53">
        <v>2</v>
      </c>
      <c r="F7" s="50" t="s">
        <v>140</v>
      </c>
      <c r="G7" s="50"/>
      <c r="I7" s="54" t="s">
        <v>20</v>
      </c>
      <c r="J7" t="s">
        <v>26</v>
      </c>
      <c r="K7">
        <v>1</v>
      </c>
    </row>
    <row r="8" spans="2:18" ht="15.75" customHeight="1" x14ac:dyDescent="0.25">
      <c r="B8" s="51" t="s">
        <v>144</v>
      </c>
      <c r="C8" s="51">
        <v>25</v>
      </c>
      <c r="D8" s="51">
        <f>C8+5</f>
        <v>30</v>
      </c>
      <c r="E8" s="51"/>
      <c r="F8" s="51">
        <f>D8*0.5</f>
        <v>15</v>
      </c>
      <c r="G8" s="51"/>
      <c r="H8" s="51" t="s">
        <v>144</v>
      </c>
      <c r="I8" s="54"/>
      <c r="K8" s="51">
        <v>30</v>
      </c>
      <c r="O8" s="3" t="s">
        <v>41</v>
      </c>
      <c r="P8" s="3" t="s">
        <v>31</v>
      </c>
      <c r="Q8" s="1" t="s">
        <v>27</v>
      </c>
      <c r="R8" s="1" t="s">
        <v>28</v>
      </c>
    </row>
    <row r="9" spans="2:18" ht="15.75" customHeight="1" x14ac:dyDescent="0.25">
      <c r="B9" s="50"/>
      <c r="C9" s="50" t="s">
        <v>136</v>
      </c>
      <c r="D9" s="50" t="s">
        <v>139</v>
      </c>
      <c r="E9" s="50">
        <v>2</v>
      </c>
      <c r="F9" s="53" t="s">
        <v>141</v>
      </c>
      <c r="G9" s="53"/>
      <c r="I9" s="54" t="s">
        <v>21</v>
      </c>
      <c r="J9" t="s">
        <v>26</v>
      </c>
      <c r="K9">
        <v>1</v>
      </c>
      <c r="O9" s="3" t="s">
        <v>19</v>
      </c>
      <c r="P9" s="3">
        <v>30</v>
      </c>
      <c r="Q9" s="1">
        <v>20</v>
      </c>
      <c r="R9" s="1">
        <v>15</v>
      </c>
    </row>
    <row r="10" spans="2:18" ht="18.75" x14ac:dyDescent="0.25">
      <c r="B10" s="51" t="s">
        <v>144</v>
      </c>
      <c r="C10" s="51">
        <v>25</v>
      </c>
      <c r="D10" s="51">
        <f>C10+5</f>
        <v>30</v>
      </c>
      <c r="E10" s="51"/>
      <c r="F10" s="51">
        <f>D10*0.5</f>
        <v>15</v>
      </c>
      <c r="G10" s="51"/>
      <c r="H10" s="51" t="s">
        <v>144</v>
      </c>
      <c r="K10" s="51">
        <v>10</v>
      </c>
      <c r="O10" s="3" t="s">
        <v>20</v>
      </c>
      <c r="P10" s="3">
        <v>30</v>
      </c>
      <c r="Q10" s="1">
        <v>20</v>
      </c>
      <c r="R10" s="1">
        <v>15</v>
      </c>
    </row>
    <row r="11" spans="2:18" x14ac:dyDescent="0.25">
      <c r="B11" s="50"/>
      <c r="C11" s="50" t="s">
        <v>136</v>
      </c>
      <c r="D11" s="50"/>
      <c r="E11" s="50">
        <v>2</v>
      </c>
      <c r="F11" s="53" t="s">
        <v>142</v>
      </c>
      <c r="G11" s="53"/>
      <c r="I11" t="s">
        <v>19</v>
      </c>
      <c r="J11" s="54" t="s">
        <v>27</v>
      </c>
      <c r="K11">
        <v>1</v>
      </c>
      <c r="O11" s="3" t="s">
        <v>21</v>
      </c>
      <c r="P11" s="3">
        <v>10</v>
      </c>
      <c r="Q11" s="1">
        <v>5</v>
      </c>
      <c r="R11" s="1">
        <v>0</v>
      </c>
    </row>
    <row r="12" spans="2:18" ht="18.75" x14ac:dyDescent="0.25">
      <c r="B12" s="51" t="s">
        <v>144</v>
      </c>
      <c r="C12" s="51">
        <v>25</v>
      </c>
      <c r="D12" s="51">
        <f>C12+5</f>
        <v>30</v>
      </c>
      <c r="E12" s="51"/>
      <c r="F12" s="51">
        <f>D12*0.7</f>
        <v>21</v>
      </c>
      <c r="G12" s="51"/>
      <c r="H12" s="51" t="s">
        <v>144</v>
      </c>
      <c r="K12" s="51">
        <v>20</v>
      </c>
      <c r="O12" s="64" t="s">
        <v>120</v>
      </c>
      <c r="P12" s="64"/>
      <c r="Q12" s="64"/>
      <c r="R12" s="64"/>
    </row>
    <row r="13" spans="2:18" x14ac:dyDescent="0.25">
      <c r="B13" s="50"/>
      <c r="C13" s="50" t="s">
        <v>136</v>
      </c>
      <c r="D13" s="50"/>
      <c r="E13" s="50">
        <v>2</v>
      </c>
      <c r="F13" s="53" t="s">
        <v>14</v>
      </c>
      <c r="G13" s="53"/>
      <c r="I13" s="54" t="s">
        <v>20</v>
      </c>
      <c r="J13" t="s">
        <v>27</v>
      </c>
      <c r="K13">
        <v>1</v>
      </c>
    </row>
    <row r="14" spans="2:18" ht="18.75" x14ac:dyDescent="0.25">
      <c r="B14" s="51" t="s">
        <v>144</v>
      </c>
      <c r="C14" s="51">
        <v>25</v>
      </c>
      <c r="D14" s="51">
        <f>C14+5</f>
        <v>30</v>
      </c>
      <c r="E14" s="51"/>
      <c r="F14" s="51">
        <f>D14*0.3</f>
        <v>9</v>
      </c>
      <c r="G14" s="51"/>
      <c r="H14" s="51" t="s">
        <v>144</v>
      </c>
      <c r="I14" s="54"/>
      <c r="K14" s="51">
        <v>20</v>
      </c>
    </row>
    <row r="15" spans="2:18" x14ac:dyDescent="0.25">
      <c r="C15" s="50" t="s">
        <v>136</v>
      </c>
      <c r="D15" s="50" t="s">
        <v>139</v>
      </c>
      <c r="E15" s="53">
        <v>3</v>
      </c>
      <c r="F15" t="s">
        <v>140</v>
      </c>
      <c r="I15" s="54" t="s">
        <v>21</v>
      </c>
      <c r="J15" t="s">
        <v>27</v>
      </c>
      <c r="K15">
        <v>1</v>
      </c>
    </row>
    <row r="16" spans="2:18" ht="18.75" x14ac:dyDescent="0.25">
      <c r="B16" s="51" t="s">
        <v>144</v>
      </c>
      <c r="C16" s="51">
        <v>25</v>
      </c>
      <c r="D16" s="51">
        <f>C16+5</f>
        <v>30</v>
      </c>
      <c r="E16" s="51"/>
      <c r="F16" s="51">
        <f>D16*0.35</f>
        <v>10.5</v>
      </c>
      <c r="G16" s="51"/>
      <c r="H16" s="51" t="s">
        <v>144</v>
      </c>
      <c r="I16" s="54"/>
      <c r="K16" s="51">
        <v>5</v>
      </c>
    </row>
    <row r="17" spans="2:18" x14ac:dyDescent="0.25">
      <c r="C17" s="50" t="s">
        <v>136</v>
      </c>
      <c r="D17" s="50" t="s">
        <v>139</v>
      </c>
      <c r="E17" s="50">
        <v>3</v>
      </c>
      <c r="F17" s="54" t="s">
        <v>141</v>
      </c>
      <c r="G17" s="54"/>
      <c r="I17" t="s">
        <v>19</v>
      </c>
      <c r="J17" s="54" t="s">
        <v>28</v>
      </c>
      <c r="K17">
        <v>1</v>
      </c>
    </row>
    <row r="18" spans="2:18" ht="18.75" x14ac:dyDescent="0.25">
      <c r="B18" s="51" t="s">
        <v>144</v>
      </c>
      <c r="C18" s="51">
        <v>25</v>
      </c>
      <c r="D18" s="51">
        <f>C18+5</f>
        <v>30</v>
      </c>
      <c r="E18" s="51"/>
      <c r="F18" s="51">
        <f>D18*0.35</f>
        <v>10.5</v>
      </c>
      <c r="G18" s="51"/>
      <c r="H18" s="51" t="s">
        <v>144</v>
      </c>
      <c r="K18" s="51">
        <v>15</v>
      </c>
    </row>
    <row r="19" spans="2:18" x14ac:dyDescent="0.25">
      <c r="C19" s="50" t="s">
        <v>136</v>
      </c>
      <c r="D19" s="50" t="s">
        <v>139</v>
      </c>
      <c r="E19" s="50">
        <v>3</v>
      </c>
      <c r="F19" s="54" t="s">
        <v>142</v>
      </c>
      <c r="G19" s="54"/>
      <c r="I19" s="54" t="s">
        <v>20</v>
      </c>
      <c r="J19" t="s">
        <v>28</v>
      </c>
      <c r="K19">
        <v>1</v>
      </c>
    </row>
    <row r="20" spans="2:18" ht="18.75" x14ac:dyDescent="0.25">
      <c r="B20" s="51" t="s">
        <v>144</v>
      </c>
      <c r="C20" s="51">
        <v>25</v>
      </c>
      <c r="D20" s="51">
        <f>C20+5</f>
        <v>30</v>
      </c>
      <c r="E20" s="51"/>
      <c r="F20" s="51">
        <f>D20*0.7</f>
        <v>21</v>
      </c>
      <c r="G20" s="51"/>
      <c r="H20" s="51" t="s">
        <v>144</v>
      </c>
      <c r="I20" s="54"/>
      <c r="K20" s="51">
        <v>15</v>
      </c>
    </row>
    <row r="21" spans="2:18" x14ac:dyDescent="0.25">
      <c r="C21" s="50" t="s">
        <v>136</v>
      </c>
      <c r="D21" s="50" t="s">
        <v>139</v>
      </c>
      <c r="E21" s="50">
        <v>3</v>
      </c>
      <c r="F21" s="54" t="s">
        <v>145</v>
      </c>
      <c r="G21" s="54"/>
      <c r="I21" s="54" t="s">
        <v>21</v>
      </c>
      <c r="J21" t="s">
        <v>28</v>
      </c>
      <c r="K21">
        <v>1</v>
      </c>
    </row>
    <row r="22" spans="2:18" ht="18.75" x14ac:dyDescent="0.25">
      <c r="B22" s="51" t="s">
        <v>144</v>
      </c>
      <c r="C22" s="51">
        <v>25</v>
      </c>
      <c r="D22" s="51">
        <f>C22+5</f>
        <v>30</v>
      </c>
      <c r="E22" s="51"/>
      <c r="F22" s="51">
        <f>D22*0.3</f>
        <v>9</v>
      </c>
      <c r="G22" s="51"/>
      <c r="H22" s="51" t="s">
        <v>144</v>
      </c>
      <c r="K22" s="51">
        <v>0</v>
      </c>
    </row>
    <row r="23" spans="2:18" x14ac:dyDescent="0.25">
      <c r="C23" s="50" t="s">
        <v>136</v>
      </c>
      <c r="D23" s="50" t="s">
        <v>139</v>
      </c>
      <c r="E23" s="50">
        <v>3</v>
      </c>
      <c r="F23" s="54" t="s">
        <v>146</v>
      </c>
      <c r="G23" s="54"/>
      <c r="I23" t="s">
        <v>19</v>
      </c>
      <c r="J23" t="s">
        <v>26</v>
      </c>
    </row>
    <row r="24" spans="2:18" ht="18.75" x14ac:dyDescent="0.25">
      <c r="B24" s="51" t="s">
        <v>144</v>
      </c>
      <c r="C24" s="51">
        <v>25</v>
      </c>
      <c r="D24" s="51">
        <f>C24+5</f>
        <v>30</v>
      </c>
      <c r="E24" s="51"/>
      <c r="F24" s="51">
        <f>D24*(0.3/2)</f>
        <v>4.5</v>
      </c>
      <c r="G24" s="51"/>
      <c r="H24" s="51" t="s">
        <v>144</v>
      </c>
      <c r="K24" s="51"/>
      <c r="R24">
        <f>499/4</f>
        <v>124.75</v>
      </c>
    </row>
    <row r="25" spans="2:18" x14ac:dyDescent="0.25">
      <c r="C25" s="50" t="s">
        <v>136</v>
      </c>
      <c r="D25" s="50" t="s">
        <v>139</v>
      </c>
      <c r="E25" s="53">
        <v>4</v>
      </c>
      <c r="F25" t="s">
        <v>140</v>
      </c>
      <c r="I25" t="s">
        <v>20</v>
      </c>
      <c r="J25" t="s">
        <v>27</v>
      </c>
    </row>
    <row r="26" spans="2:18" ht="18.75" x14ac:dyDescent="0.25">
      <c r="B26" s="51" t="s">
        <v>144</v>
      </c>
      <c r="C26" s="51">
        <v>25</v>
      </c>
      <c r="D26" s="51">
        <f>C26+5</f>
        <v>30</v>
      </c>
      <c r="E26" s="51"/>
      <c r="F26" s="51">
        <f>D26*0.35</f>
        <v>10.5</v>
      </c>
      <c r="G26" s="51"/>
      <c r="H26" s="51" t="s">
        <v>144</v>
      </c>
      <c r="K26" s="51"/>
    </row>
    <row r="27" spans="2:18" x14ac:dyDescent="0.25">
      <c r="C27" s="50" t="s">
        <v>136</v>
      </c>
      <c r="D27" s="50" t="s">
        <v>139</v>
      </c>
      <c r="E27" s="50">
        <v>4</v>
      </c>
      <c r="F27" s="54" t="s">
        <v>141</v>
      </c>
      <c r="G27" s="54"/>
      <c r="I27" t="s">
        <v>21</v>
      </c>
      <c r="J27" t="s">
        <v>28</v>
      </c>
    </row>
    <row r="28" spans="2:18" ht="18.75" x14ac:dyDescent="0.25">
      <c r="B28" s="51" t="s">
        <v>144</v>
      </c>
      <c r="C28" s="51">
        <v>25</v>
      </c>
      <c r="D28" s="51">
        <f>C28+5</f>
        <v>30</v>
      </c>
      <c r="E28" s="51"/>
      <c r="F28" s="51">
        <f>D28*0.35</f>
        <v>10.5</v>
      </c>
      <c r="G28" s="51"/>
      <c r="H28" s="51" t="s">
        <v>144</v>
      </c>
      <c r="K28" s="51"/>
    </row>
    <row r="29" spans="2:18" x14ac:dyDescent="0.25">
      <c r="C29" s="50" t="s">
        <v>136</v>
      </c>
      <c r="D29" s="50" t="s">
        <v>139</v>
      </c>
      <c r="E29" s="50">
        <v>4</v>
      </c>
      <c r="F29" s="54" t="s">
        <v>142</v>
      </c>
      <c r="G29" s="54"/>
    </row>
    <row r="30" spans="2:18" ht="18.75" x14ac:dyDescent="0.25">
      <c r="B30" s="51" t="s">
        <v>144</v>
      </c>
      <c r="C30" s="51">
        <v>25</v>
      </c>
      <c r="D30" s="51">
        <f>C30+5</f>
        <v>30</v>
      </c>
      <c r="E30" s="51"/>
      <c r="F30" s="51">
        <f>D30*0.7</f>
        <v>21</v>
      </c>
      <c r="G30" s="51"/>
      <c r="H30" s="51" t="s">
        <v>144</v>
      </c>
      <c r="K30" s="51"/>
    </row>
    <row r="31" spans="2:18" x14ac:dyDescent="0.25">
      <c r="C31" s="50" t="s">
        <v>136</v>
      </c>
      <c r="D31" s="50" t="s">
        <v>139</v>
      </c>
      <c r="E31" s="50">
        <v>4</v>
      </c>
      <c r="F31" s="54" t="s">
        <v>145</v>
      </c>
      <c r="G31" s="54"/>
    </row>
    <row r="32" spans="2:18" ht="18.75" x14ac:dyDescent="0.25">
      <c r="B32" s="51" t="s">
        <v>144</v>
      </c>
      <c r="C32" s="51">
        <v>25</v>
      </c>
      <c r="D32" s="51">
        <f>C32+5</f>
        <v>30</v>
      </c>
      <c r="E32" s="51"/>
      <c r="F32" s="51">
        <f>D32*0.3</f>
        <v>9</v>
      </c>
      <c r="G32" s="51"/>
    </row>
    <row r="33" spans="2:7" x14ac:dyDescent="0.25">
      <c r="C33" s="50" t="s">
        <v>136</v>
      </c>
      <c r="D33" s="50" t="s">
        <v>139</v>
      </c>
      <c r="E33" s="50">
        <v>4</v>
      </c>
      <c r="F33" s="54" t="s">
        <v>146</v>
      </c>
      <c r="G33" s="54"/>
    </row>
    <row r="34" spans="2:7" ht="18.75" x14ac:dyDescent="0.25">
      <c r="B34" s="51" t="s">
        <v>144</v>
      </c>
      <c r="C34" s="51">
        <v>25</v>
      </c>
      <c r="D34" s="51">
        <f>C34+5</f>
        <v>30</v>
      </c>
      <c r="E34" s="51"/>
      <c r="F34" s="51">
        <f>D34*(0.3/2)</f>
        <v>4.5</v>
      </c>
      <c r="G34" s="51"/>
    </row>
    <row r="35" spans="2:7" x14ac:dyDescent="0.25">
      <c r="C35" s="50" t="s">
        <v>136</v>
      </c>
      <c r="D35" s="50" t="s">
        <v>139</v>
      </c>
      <c r="E35" s="50">
        <v>4</v>
      </c>
      <c r="F35" s="54" t="s">
        <v>147</v>
      </c>
      <c r="G35" s="54"/>
    </row>
    <row r="36" spans="2:7" ht="18.75" x14ac:dyDescent="0.25">
      <c r="B36" s="51" t="s">
        <v>144</v>
      </c>
      <c r="C36" s="51">
        <v>25</v>
      </c>
      <c r="D36" s="51">
        <f>C36+5</f>
        <v>30</v>
      </c>
      <c r="E36" s="51"/>
      <c r="F36" s="51">
        <f>D36*(0.3/3)</f>
        <v>2.9999999999999996</v>
      </c>
      <c r="G36" s="51"/>
    </row>
  </sheetData>
  <mergeCells count="1">
    <mergeCell ref="O12:R1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topLeftCell="A16" zoomScale="115" zoomScaleNormal="115" workbookViewId="0">
      <selection activeCell="I28" sqref="I28"/>
    </sheetView>
  </sheetViews>
  <sheetFormatPr defaultRowHeight="15" x14ac:dyDescent="0.25"/>
  <cols>
    <col min="2" max="8" width="21" customWidth="1"/>
    <col min="9" max="9" width="24.42578125" customWidth="1"/>
    <col min="10" max="10" width="22.5703125" customWidth="1"/>
    <col min="11" max="11" width="23.7109375" customWidth="1"/>
  </cols>
  <sheetData>
    <row r="2" spans="2:7" ht="15.75" thickBot="1" x14ac:dyDescent="0.3"/>
    <row r="3" spans="2:7" ht="47.25" x14ac:dyDescent="0.25">
      <c r="B3" s="99" t="s">
        <v>151</v>
      </c>
      <c r="C3" s="99" t="s">
        <v>152</v>
      </c>
      <c r="D3" s="82" t="s">
        <v>153</v>
      </c>
      <c r="E3" s="82" t="s">
        <v>155</v>
      </c>
      <c r="F3" s="86" t="s">
        <v>157</v>
      </c>
      <c r="G3" s="99" t="s">
        <v>161</v>
      </c>
    </row>
    <row r="4" spans="2:7" ht="15.75" x14ac:dyDescent="0.25">
      <c r="B4" s="100"/>
      <c r="C4" s="100"/>
      <c r="D4" s="83" t="s">
        <v>154</v>
      </c>
      <c r="E4" s="83" t="s">
        <v>156</v>
      </c>
      <c r="F4" s="87" t="s">
        <v>158</v>
      </c>
      <c r="G4" s="100"/>
    </row>
    <row r="5" spans="2:7" ht="31.5" x14ac:dyDescent="0.25">
      <c r="B5" s="100"/>
      <c r="C5" s="100"/>
      <c r="D5" s="84"/>
      <c r="E5" s="84"/>
      <c r="F5" s="87" t="s">
        <v>159</v>
      </c>
      <c r="G5" s="100"/>
    </row>
    <row r="6" spans="2:7" ht="16.5" thickBot="1" x14ac:dyDescent="0.3">
      <c r="B6" s="101"/>
      <c r="C6" s="101"/>
      <c r="D6" s="85"/>
      <c r="E6" s="85"/>
      <c r="F6" s="88" t="s">
        <v>160</v>
      </c>
      <c r="G6" s="101"/>
    </row>
    <row r="7" spans="2:7" ht="25.5" x14ac:dyDescent="0.25">
      <c r="B7" s="99" t="s">
        <v>162</v>
      </c>
      <c r="C7" s="90" t="s">
        <v>163</v>
      </c>
      <c r="D7" s="103" t="s">
        <v>165</v>
      </c>
      <c r="E7" s="105" t="s">
        <v>166</v>
      </c>
      <c r="F7" s="103" t="s">
        <v>167</v>
      </c>
      <c r="G7" s="105" t="s">
        <v>168</v>
      </c>
    </row>
    <row r="8" spans="2:7" ht="15.75" thickBot="1" x14ac:dyDescent="0.3">
      <c r="B8" s="101"/>
      <c r="C8" s="91" t="s">
        <v>164</v>
      </c>
      <c r="D8" s="104"/>
      <c r="E8" s="106"/>
      <c r="F8" s="104"/>
      <c r="G8" s="106"/>
    </row>
    <row r="9" spans="2:7" ht="63.75" x14ac:dyDescent="0.25">
      <c r="B9" s="99" t="s">
        <v>169</v>
      </c>
      <c r="C9" s="90" t="s">
        <v>170</v>
      </c>
      <c r="D9" s="103" t="s">
        <v>172</v>
      </c>
      <c r="E9" s="107" t="s">
        <v>172</v>
      </c>
      <c r="F9" s="103" t="s">
        <v>172</v>
      </c>
      <c r="G9" s="107" t="s">
        <v>172</v>
      </c>
    </row>
    <row r="10" spans="2:7" ht="15.75" thickBot="1" x14ac:dyDescent="0.3">
      <c r="B10" s="101"/>
      <c r="C10" s="91" t="s">
        <v>171</v>
      </c>
      <c r="D10" s="104"/>
      <c r="E10" s="108"/>
      <c r="F10" s="104"/>
      <c r="G10" s="108"/>
    </row>
    <row r="11" spans="2:7" ht="38.25" x14ac:dyDescent="0.25">
      <c r="B11" s="99" t="s">
        <v>173</v>
      </c>
      <c r="C11" s="93" t="s">
        <v>174</v>
      </c>
      <c r="D11" s="103" t="s">
        <v>176</v>
      </c>
      <c r="E11" s="107" t="s">
        <v>172</v>
      </c>
      <c r="F11" s="107" t="s">
        <v>177</v>
      </c>
      <c r="G11" s="92" t="s">
        <v>178</v>
      </c>
    </row>
    <row r="12" spans="2:7" ht="15.75" x14ac:dyDescent="0.25">
      <c r="B12" s="100"/>
      <c r="C12" s="93" t="s">
        <v>175</v>
      </c>
      <c r="D12" s="109"/>
      <c r="E12" s="110"/>
      <c r="F12" s="110"/>
      <c r="G12" s="92" t="s">
        <v>179</v>
      </c>
    </row>
    <row r="13" spans="2:7" ht="15.75" thickBot="1" x14ac:dyDescent="0.3">
      <c r="B13" s="101"/>
      <c r="C13" s="94" t="s">
        <v>171</v>
      </c>
      <c r="D13" s="104"/>
      <c r="E13" s="108"/>
      <c r="F13" s="108"/>
      <c r="G13" s="85"/>
    </row>
    <row r="14" spans="2:7" ht="25.5" x14ac:dyDescent="0.25">
      <c r="B14" s="89" t="s">
        <v>180</v>
      </c>
      <c r="C14" s="90" t="s">
        <v>181</v>
      </c>
      <c r="D14" s="103" t="s">
        <v>183</v>
      </c>
      <c r="E14" s="92" t="s">
        <v>184</v>
      </c>
      <c r="F14" s="103" t="s">
        <v>185</v>
      </c>
      <c r="G14" s="92" t="s">
        <v>186</v>
      </c>
    </row>
    <row r="15" spans="2:7" ht="16.5" thickBot="1" x14ac:dyDescent="0.3">
      <c r="B15" s="95" t="s">
        <v>173</v>
      </c>
      <c r="C15" s="91" t="s">
        <v>182</v>
      </c>
      <c r="D15" s="104"/>
      <c r="E15" s="96" t="s">
        <v>179</v>
      </c>
      <c r="F15" s="104"/>
      <c r="G15" s="96" t="s">
        <v>179</v>
      </c>
    </row>
    <row r="16" spans="2:7" ht="31.5" x14ac:dyDescent="0.25">
      <c r="B16" s="99" t="s">
        <v>187</v>
      </c>
      <c r="C16" s="111" t="s">
        <v>188</v>
      </c>
      <c r="D16" s="97" t="s">
        <v>189</v>
      </c>
      <c r="E16" s="97" t="s">
        <v>189</v>
      </c>
      <c r="F16" s="113" t="s">
        <v>191</v>
      </c>
      <c r="G16" s="113" t="s">
        <v>191</v>
      </c>
    </row>
    <row r="17" spans="2:9" ht="16.5" thickBot="1" x14ac:dyDescent="0.3">
      <c r="B17" s="101"/>
      <c r="C17" s="112"/>
      <c r="D17" s="98" t="s">
        <v>190</v>
      </c>
      <c r="E17" s="98" t="s">
        <v>190</v>
      </c>
      <c r="F17" s="114"/>
      <c r="G17" s="114"/>
    </row>
    <row r="19" spans="2:9" ht="18.75" x14ac:dyDescent="0.3">
      <c r="B19" s="115" t="s">
        <v>193</v>
      </c>
    </row>
    <row r="20" spans="2:9" ht="18.75" x14ac:dyDescent="0.3">
      <c r="B20" s="115" t="s">
        <v>201</v>
      </c>
    </row>
    <row r="21" spans="2:9" ht="18.75" x14ac:dyDescent="0.3">
      <c r="B21" s="115" t="s">
        <v>202</v>
      </c>
    </row>
    <row r="22" spans="2:9" ht="19.5" thickBot="1" x14ac:dyDescent="0.35">
      <c r="B22" s="115" t="s">
        <v>203</v>
      </c>
    </row>
    <row r="23" spans="2:9" ht="15.75" customHeight="1" x14ac:dyDescent="0.25">
      <c r="B23" s="120" t="s">
        <v>200</v>
      </c>
      <c r="C23" s="120" t="s">
        <v>152</v>
      </c>
      <c r="D23" s="121" t="s">
        <v>192</v>
      </c>
      <c r="E23" s="121" t="s">
        <v>194</v>
      </c>
      <c r="F23" s="121" t="s">
        <v>50</v>
      </c>
      <c r="G23" s="102"/>
    </row>
    <row r="24" spans="2:9" x14ac:dyDescent="0.25">
      <c r="B24" s="120"/>
      <c r="C24" s="120"/>
      <c r="D24" s="121"/>
      <c r="E24" s="121"/>
      <c r="F24" s="121"/>
      <c r="G24" s="116"/>
    </row>
    <row r="25" spans="2:9" x14ac:dyDescent="0.25">
      <c r="B25" s="120"/>
      <c r="C25" s="120"/>
      <c r="D25" s="121"/>
      <c r="E25" s="121"/>
      <c r="F25" s="121"/>
      <c r="G25" s="116"/>
    </row>
    <row r="26" spans="2:9" ht="15.75" thickBot="1" x14ac:dyDescent="0.3">
      <c r="B26" s="120"/>
      <c r="C26" s="120"/>
      <c r="D26" s="121"/>
      <c r="E26" s="121"/>
      <c r="F26" s="121"/>
      <c r="G26" s="117"/>
      <c r="I26" s="128">
        <v>44732</v>
      </c>
    </row>
    <row r="27" spans="2:9" ht="39" thickBot="1" x14ac:dyDescent="0.3">
      <c r="B27" s="122" t="s">
        <v>162</v>
      </c>
      <c r="C27" s="123" t="s">
        <v>195</v>
      </c>
      <c r="D27" s="124"/>
      <c r="E27" s="125"/>
      <c r="F27" s="124"/>
      <c r="G27" s="118"/>
      <c r="I27" s="128">
        <v>43448</v>
      </c>
    </row>
    <row r="28" spans="2:9" ht="76.5" x14ac:dyDescent="0.25">
      <c r="B28" s="122" t="s">
        <v>169</v>
      </c>
      <c r="C28" s="123" t="s">
        <v>196</v>
      </c>
      <c r="D28" s="124"/>
      <c r="E28" s="126"/>
      <c r="F28" s="124"/>
      <c r="G28" s="119"/>
      <c r="I28">
        <f>(I26-I27)/365</f>
        <v>3.5178082191780824</v>
      </c>
    </row>
    <row r="29" spans="2:9" ht="51" x14ac:dyDescent="0.25">
      <c r="B29" s="122" t="s">
        <v>173</v>
      </c>
      <c r="C29" s="127" t="s">
        <v>197</v>
      </c>
      <c r="D29" s="124"/>
      <c r="E29" s="126"/>
      <c r="F29" s="126"/>
      <c r="G29" s="92"/>
    </row>
    <row r="30" spans="2:9" ht="38.25" x14ac:dyDescent="0.25">
      <c r="B30" s="122" t="s">
        <v>199</v>
      </c>
      <c r="C30" s="123" t="s">
        <v>198</v>
      </c>
      <c r="D30" s="124"/>
      <c r="E30" s="126"/>
      <c r="F30" s="124"/>
      <c r="G30" s="92"/>
    </row>
  </sheetData>
  <mergeCells count="29">
    <mergeCell ref="D23:D26"/>
    <mergeCell ref="E23:E26"/>
    <mergeCell ref="F23:F26"/>
    <mergeCell ref="B23:B26"/>
    <mergeCell ref="C23:C26"/>
    <mergeCell ref="G23:G26"/>
    <mergeCell ref="D14:D15"/>
    <mergeCell ref="F14:F15"/>
    <mergeCell ref="B16:B17"/>
    <mergeCell ref="C16:C17"/>
    <mergeCell ref="F16:F17"/>
    <mergeCell ref="G16:G17"/>
    <mergeCell ref="B9:B10"/>
    <mergeCell ref="D9:D10"/>
    <mergeCell ref="E9:E10"/>
    <mergeCell ref="F9:F10"/>
    <mergeCell ref="G9:G10"/>
    <mergeCell ref="B11:B13"/>
    <mergeCell ref="D11:D13"/>
    <mergeCell ref="E11:E13"/>
    <mergeCell ref="F11:F13"/>
    <mergeCell ref="B3:B6"/>
    <mergeCell ref="C3:C6"/>
    <mergeCell ref="G3:G6"/>
    <mergeCell ref="B7:B8"/>
    <mergeCell ref="D7:D8"/>
    <mergeCell ref="E7:E8"/>
    <mergeCell ref="F7:F8"/>
    <mergeCell ref="G7:G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DUTTA</dc:creator>
  <cp:lastModifiedBy>ADMIN</cp:lastModifiedBy>
  <dcterms:created xsi:type="dcterms:W3CDTF">2022-04-15T17:54:25Z</dcterms:created>
  <dcterms:modified xsi:type="dcterms:W3CDTF">2022-06-21T12:06:39Z</dcterms:modified>
</cp:coreProperties>
</file>