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yantanmukhuti/Desktop/PURDUE/SPRING 2021/SMARTWATCH_COURSE/omni/Hardware/Basic/Bottom/"/>
    </mc:Choice>
  </mc:AlternateContent>
  <xr:revisionPtr revIDLastSave="0" documentId="13_ncr:1_{EF1AB54D-BF83-5346-B736-C7B755C23E09}" xr6:coauthVersionLast="46" xr6:coauthVersionMax="46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" i="1" l="1"/>
  <c r="A24" i="1"/>
  <c r="M23" i="1"/>
  <c r="M22" i="1"/>
  <c r="A22" i="1"/>
  <c r="A23" i="1" s="1"/>
  <c r="M21" i="1"/>
  <c r="A21" i="1"/>
  <c r="M20" i="1" l="1"/>
  <c r="A20" i="1"/>
  <c r="M19" i="1" l="1"/>
  <c r="A19" i="1"/>
  <c r="M18" i="1"/>
  <c r="A18" i="1"/>
  <c r="M17" i="1"/>
  <c r="A17" i="1"/>
  <c r="M16" i="1"/>
  <c r="A16" i="1"/>
  <c r="M15" i="1"/>
  <c r="A15" i="1"/>
  <c r="M14" i="1"/>
  <c r="A14" i="1"/>
  <c r="A11" i="1"/>
  <c r="A12" i="1" s="1"/>
  <c r="A13" i="1" s="1"/>
  <c r="M13" i="1"/>
  <c r="M12" i="1"/>
  <c r="O11" i="1"/>
  <c r="M11" i="1"/>
  <c r="M10" i="1"/>
  <c r="A10" i="1"/>
  <c r="O9" i="1"/>
  <c r="M9" i="1"/>
  <c r="A9" i="1"/>
  <c r="O8" i="1"/>
  <c r="M8" i="1"/>
  <c r="A8" i="1"/>
  <c r="M7" i="1"/>
  <c r="A7" i="1"/>
  <c r="O6" i="1"/>
  <c r="M6" i="1"/>
  <c r="A6" i="1"/>
  <c r="M5" i="1"/>
  <c r="A5" i="1"/>
  <c r="M4" i="1"/>
  <c r="A4" i="1"/>
  <c r="O3" i="1"/>
  <c r="M3" i="1"/>
  <c r="M1" i="1" l="1"/>
  <c r="O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</commentList>
</comments>
</file>

<file path=xl/sharedStrings.xml><?xml version="1.0" encoding="utf-8"?>
<sst xmlns="http://schemas.openxmlformats.org/spreadsheetml/2006/main" count="205" uniqueCount="137">
  <si>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</si>
  <si>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</si>
  <si>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</si>
  <si>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</si>
  <si>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</si>
  <si>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</si>
  <si>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</si>
  <si>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</si>
  <si>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</si>
  <si>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</si>
  <si>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</si>
  <si>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</si>
  <si>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</si>
  <si>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</si>
  <si>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</si>
  <si>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</si>
  <si>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</si>
  <si>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Stackpole Electronics Inc</t>
  </si>
  <si>
    <t>1uF capacitor</t>
  </si>
  <si>
    <t>1µF ±10% 25V Ceramic Capacitor X5R 0603 (1608 Metric)</t>
  </si>
  <si>
    <t>CL10A105KA8NNNC</t>
  </si>
  <si>
    <t>1276-1102-1-ND</t>
  </si>
  <si>
    <t>Per 100</t>
  </si>
  <si>
    <t>THT</t>
  </si>
  <si>
    <t>Total (in Bulk)</t>
  </si>
  <si>
    <t>10 kOhms ±1% 0.1W, 1/10W Chip Resistor 0603 (1608 Metric) Automotive AEC-Q200 Thick Film</t>
  </si>
  <si>
    <t>RMCF0603FT10K0</t>
  </si>
  <si>
    <t>RMCF0603FT10K0CT-ND</t>
  </si>
  <si>
    <t>Omni Basic Bottom Board Rev A / Purdue Milestones</t>
  </si>
  <si>
    <t>AD5171</t>
  </si>
  <si>
    <t>Digital Potentiometer ICs IC 6-Bit OTP I2C</t>
  </si>
  <si>
    <t>SOT-23-8</t>
  </si>
  <si>
    <t>Analog Devices</t>
  </si>
  <si>
    <t>AD5171BRJZ100-R7</t>
  </si>
  <si>
    <t>Mouser</t>
  </si>
  <si>
    <t>584-AD5171BRJZ100-R7</t>
  </si>
  <si>
    <t>AD5242</t>
  </si>
  <si>
    <t>Digital Potentiometer 1M Ohm 2 Circuit 256 Taps I²C Interface 16-SOIC</t>
  </si>
  <si>
    <t>16-SOIC</t>
  </si>
  <si>
    <t>Analog Devices Inc.</t>
  </si>
  <si>
    <t>AD5242BRZ1M</t>
  </si>
  <si>
    <t>AD5242BRZ1M-ND</t>
  </si>
  <si>
    <t>100 nF Capacitor</t>
  </si>
  <si>
    <t>0.1µF ±5% 16V Ceramic Capacitor X7R 0603 (1608 Metric)</t>
  </si>
  <si>
    <t>Yageo</t>
  </si>
  <si>
    <t>CC0603JRX7R7BB104</t>
  </si>
  <si>
    <t>311-1776-1-ND</t>
  </si>
  <si>
    <t>C1, C10, C11, C17, C18, C22, C24</t>
  </si>
  <si>
    <t>C2</t>
  </si>
  <si>
    <t>2.2n Capacitor</t>
  </si>
  <si>
    <t>2200pF ±10% 50V Ceramic Capacitor X7R 0603 (1608 Metric)</t>
  </si>
  <si>
    <t>Walsin Technology Corporation</t>
  </si>
  <si>
    <t>0603B222K500CT</t>
  </si>
  <si>
    <t>1292-1412-1-ND</t>
  </si>
  <si>
    <t>C14, C19</t>
  </si>
  <si>
    <t>2.2u capacitor</t>
  </si>
  <si>
    <t>2.2µF ±10% 16V Ceramic Capacitor X5R 0603 (1608 Metric)</t>
  </si>
  <si>
    <t>CL10A225KO8NNNC</t>
  </si>
  <si>
    <t>1276-1040-1-ND</t>
  </si>
  <si>
    <t>C15, C16</t>
  </si>
  <si>
    <t>22u capacitor</t>
  </si>
  <si>
    <t>22µF ±20% 10V Ceramic Capacitor X5R 0603 (1608 Metric)</t>
  </si>
  <si>
    <t>CL10A226MP8NUNE</t>
  </si>
  <si>
    <t>1276-1274-1-ND</t>
  </si>
  <si>
    <t>C20</t>
  </si>
  <si>
    <t>22n capacitor</t>
  </si>
  <si>
    <t>0.022µF ±10% 50V Ceramic Capacitor X7R 0603 (1608 Metric)</t>
  </si>
  <si>
    <t>CL10B223KB8NNNC</t>
  </si>
  <si>
    <t>1276-1104-1-ND</t>
  </si>
  <si>
    <t>C21</t>
  </si>
  <si>
    <t>LSM6DS3 castellated breakout</t>
  </si>
  <si>
    <t>Op Amp - MCP6004</t>
  </si>
  <si>
    <t>General Purpose Amplifier 4 Circuit Rail-to-Rail 14-SOIC</t>
  </si>
  <si>
    <t>14-SOIC</t>
  </si>
  <si>
    <t>Microchip Technology</t>
  </si>
  <si>
    <t>MCP6004T-I/SL</t>
  </si>
  <si>
    <t>MCP6004T-I/SLCT-ND</t>
  </si>
  <si>
    <t>OP3</t>
  </si>
  <si>
    <t>NPN-Generic</t>
  </si>
  <si>
    <t>Bipolar (BJT) Transistor NPN 40V 600mA 300MHz 250mW Surface Mount TO-236AB</t>
  </si>
  <si>
    <t>TO-236AB</t>
  </si>
  <si>
    <t>Nexperia USA Inc.</t>
  </si>
  <si>
    <t>PMBT2222A,215</t>
  </si>
  <si>
    <t>1727-2956-1-ND</t>
  </si>
  <si>
    <t>Q1</t>
  </si>
  <si>
    <t>220k resistor</t>
  </si>
  <si>
    <t>220 kOhms ±1% 0.1W, 1/10W Chip Resistor 0603 (1608 Metric) Automotive AEC-Q200 Thick Film</t>
  </si>
  <si>
    <t>RMCF0603FT220K</t>
  </si>
  <si>
    <t>RMCF0603FT220KCT-ND</t>
  </si>
  <si>
    <t>R13, R15, R19, R21</t>
  </si>
  <si>
    <t>10M Resistor</t>
  </si>
  <si>
    <t>10 MOhms ±1% 0.1W, 1/10W Chip Resistor 0603 (1608 Metric) Automotive AEC-Q200 Thick Film</t>
  </si>
  <si>
    <t>RMCF0603FT10M0</t>
  </si>
  <si>
    <t>RMCF0603FT10M0CT-ND</t>
  </si>
  <si>
    <t>R14, R22</t>
  </si>
  <si>
    <t>10k Resistor</t>
  </si>
  <si>
    <t>R17, R18, R24</t>
  </si>
  <si>
    <t>1M Resistor</t>
  </si>
  <si>
    <t>1 MOhms ±1% 0.1W, 1/10W Chip Resistor 0603 (1608 Metric) Automotive AEC-Q200 Thick Film</t>
  </si>
  <si>
    <t>RMCF0603FT1M00</t>
  </si>
  <si>
    <t>RMCF0603FT1M00CT-ND</t>
  </si>
  <si>
    <t>R20, R23</t>
  </si>
  <si>
    <t>TIA</t>
  </si>
  <si>
    <t>General Purpose Amplifier 1 Circuit Rail-to-Rail SOT-23-5</t>
  </si>
  <si>
    <t>SOT-23-5</t>
  </si>
  <si>
    <t>MCP6001T-I/OT</t>
  </si>
  <si>
    <t>MCP6001T-I/OTCT-ND</t>
  </si>
  <si>
    <t xml:space="preserve">CONN_07-1.27MM </t>
  </si>
  <si>
    <t>50 Positions Header Connector 0.050" (1.27mm) Through Hole Gold</t>
  </si>
  <si>
    <t>Sullins Connector Solutions</t>
  </si>
  <si>
    <t>GRPB501VWVN-RC</t>
  </si>
  <si>
    <t>S9014E-50-ND</t>
  </si>
  <si>
    <t>U$3</t>
  </si>
  <si>
    <t>PCF8523</t>
  </si>
  <si>
    <t>Real Time Clock (RTC) IC Clock/Calendar I²C, 2-Wire Serial 8-SOIC (0.154", 3.90mm Width)</t>
  </si>
  <si>
    <t>8-SO</t>
  </si>
  <si>
    <t>NXP USA Inc.</t>
  </si>
  <si>
    <t>PCF8523T/1,118</t>
  </si>
  <si>
    <t>568-5306-1-ND</t>
  </si>
  <si>
    <t>U2</t>
  </si>
  <si>
    <t>CRYSTALECS-.327-12.5-12-C-TR (CRYSTAL) (32.7680kHz)</t>
  </si>
  <si>
    <t>32.768kHz ±10ppm Crystal 12.5pF 90 kOhms 2-SMD, No Lead</t>
  </si>
  <si>
    <t>2-SMD, No Lead</t>
  </si>
  <si>
    <t>ECS Inc.</t>
  </si>
  <si>
    <t>ECS-.327-12.5-12-C-TR</t>
  </si>
  <si>
    <t>XC2288CT-ND</t>
  </si>
  <si>
    <t>XTAL2</t>
  </si>
  <si>
    <t>CONN_07-1.27MM (CONN_07)</t>
  </si>
  <si>
    <t>50 Position Header Connector 0.050" (1.27mm) Through Hole Gold</t>
  </si>
  <si>
    <t>LPPB501NFFN-RC</t>
  </si>
  <si>
    <t>S9008E-50-ND</t>
  </si>
  <si>
    <t>J1</t>
  </si>
  <si>
    <t>1k Resistor</t>
  </si>
  <si>
    <t>1 kOhms ±1% 0.1W, 1/10W Chip Resistor 0603 (1608 Metric) Automotive AEC-Q200 Thick Film</t>
  </si>
  <si>
    <t>RMCF0603FT1K00</t>
  </si>
  <si>
    <t>RMCF0603FT1K00CT-ND</t>
  </si>
  <si>
    <t>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</si>
</sst>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Segoe UI Historic"/>
      <family val="2"/>
    </font>
    <font>
      <sz val="9"/>
      <color theme="1"/>
      <name val="Segoe UI Historic"/>
      <family val="2"/>
    </font>
    <font>
      <b/>
      <sz val="9"/>
      <color rgb="FF000000"/>
      <name val="Segoe UI Historic"/>
      <family val="2"/>
    </font>
    <font>
      <sz val="9"/>
      <color theme="1"/>
      <name val="Quattrocento Sans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0" borderId="0" xfId="0" applyFont="1"/>
    <xf numFmtId="0" fontId="7" fillId="2" borderId="1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quotePrefix="1" applyFont="1"/>
    <xf numFmtId="44" fontId="6" fillId="0" borderId="0" xfId="0" applyNumberFormat="1" applyFont="1"/>
    <xf numFmtId="0" fontId="6" fillId="0" borderId="0" xfId="0" quotePrefix="1" applyFont="1" applyAlignment="1">
      <alignment wrapText="1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quotePrefix="1" applyFont="1"/>
    <xf numFmtId="44" fontId="8" fillId="0" borderId="0" xfId="0" applyNumberFormat="1" applyFont="1"/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zoomScale="133" zoomScaleNormal="125" zoomScalePageLayoutView="125" workbookViewId="0">
      <selection activeCell="D16" sqref="D16"/>
    </sheetView>
  </sheetViews>
  <sheetFormatPr baseColWidth="10" defaultRowHeight="14"/>
  <cols>
    <col min="1" max="1" width="5.33203125" style="4" bestFit="1" customWidth="1"/>
    <col min="2" max="2" width="37.33203125" style="4" customWidth="1"/>
    <col min="3" max="3" width="21.1640625" style="4" customWidth="1"/>
    <col min="4" max="4" width="65.33203125" style="4" customWidth="1"/>
    <col min="5" max="5" width="11.1640625" style="4" customWidth="1"/>
    <col min="6" max="6" width="11.6640625" style="4" customWidth="1"/>
    <col min="7" max="7" width="21.6640625" style="4" customWidth="1"/>
    <col min="8" max="8" width="19.83203125" style="4" customWidth="1"/>
    <col min="9" max="9" width="8.1640625" style="4" hidden="1" customWidth="1"/>
    <col min="10" max="10" width="18.6640625" style="4" hidden="1" customWidth="1"/>
    <col min="11" max="11" width="10.83203125" style="4"/>
    <col min="12" max="12" width="6.6640625" style="4" bestFit="1" customWidth="1"/>
    <col min="13" max="16384" width="10.83203125" style="4"/>
  </cols>
  <sheetData>
    <row r="1" spans="1:15">
      <c r="A1" s="10" t="s">
        <v>28</v>
      </c>
      <c r="B1" s="11"/>
      <c r="C1" s="11"/>
      <c r="D1" s="12"/>
      <c r="E1" s="1"/>
      <c r="F1" s="1"/>
      <c r="G1" s="1"/>
      <c r="H1" s="1"/>
      <c r="I1" s="1"/>
      <c r="J1" s="1"/>
      <c r="K1" s="1"/>
      <c r="L1" s="2" t="s">
        <v>13</v>
      </c>
      <c r="M1" s="3">
        <f>SUM(M3:M71)</f>
        <v>21.595699999999997</v>
      </c>
      <c r="N1" s="2" t="s">
        <v>24</v>
      </c>
      <c r="O1" s="3">
        <f>SUM(O3:O71)</f>
        <v>1.8499999999999999E-2</v>
      </c>
    </row>
    <row r="2" spans="1:15">
      <c r="A2" s="5" t="s">
        <v>0</v>
      </c>
      <c r="B2" s="5" t="s">
        <v>1</v>
      </c>
      <c r="C2" s="5" t="s">
        <v>3</v>
      </c>
      <c r="D2" s="5" t="s">
        <v>2</v>
      </c>
      <c r="E2" s="5" t="s">
        <v>10</v>
      </c>
      <c r="F2" s="5" t="s">
        <v>11</v>
      </c>
      <c r="G2" s="5" t="s">
        <v>4</v>
      </c>
      <c r="H2" s="5" t="s">
        <v>5</v>
      </c>
      <c r="I2" s="5" t="s">
        <v>7</v>
      </c>
      <c r="J2" s="5" t="s">
        <v>8</v>
      </c>
      <c r="K2" s="5" t="s">
        <v>14</v>
      </c>
      <c r="L2" s="5" t="s">
        <v>6</v>
      </c>
      <c r="M2" s="5" t="s">
        <v>13</v>
      </c>
      <c r="N2" s="5" t="s">
        <v>22</v>
      </c>
      <c r="O2" s="5" t="s">
        <v>13</v>
      </c>
    </row>
    <row r="3" spans="1:15">
      <c r="A3" s="6">
        <v>1</v>
      </c>
      <c r="B3" s="4" t="s">
        <v>29</v>
      </c>
      <c r="C3" s="4" t="s">
        <v>29</v>
      </c>
      <c r="D3" s="7" t="s">
        <v>30</v>
      </c>
      <c r="E3" s="7" t="s">
        <v>12</v>
      </c>
      <c r="F3" s="7" t="s">
        <v>31</v>
      </c>
      <c r="G3" s="7" t="s">
        <v>32</v>
      </c>
      <c r="H3" s="7" t="s">
        <v>33</v>
      </c>
      <c r="I3" s="7" t="s">
        <v>34</v>
      </c>
      <c r="J3" s="7" t="s">
        <v>35</v>
      </c>
      <c r="K3" s="8">
        <v>2.68</v>
      </c>
      <c r="L3" s="4">
        <v>1</v>
      </c>
      <c r="M3" s="8">
        <f>K3*L3</f>
        <v>2.68</v>
      </c>
      <c r="O3" s="8">
        <f t="shared" ref="O3" si="0">L3*N3</f>
        <v>0</v>
      </c>
    </row>
    <row r="4" spans="1:15">
      <c r="A4" s="6">
        <f t="shared" ref="A4:A10" si="1">A3+1</f>
        <v>2</v>
      </c>
      <c r="B4" s="4" t="s">
        <v>36</v>
      </c>
      <c r="C4" s="4" t="s">
        <v>36</v>
      </c>
      <c r="D4" s="7" t="s">
        <v>37</v>
      </c>
      <c r="E4" s="7" t="s">
        <v>12</v>
      </c>
      <c r="F4" s="7" t="s">
        <v>38</v>
      </c>
      <c r="G4" s="7" t="s">
        <v>39</v>
      </c>
      <c r="H4" s="7" t="s">
        <v>40</v>
      </c>
      <c r="I4" s="7" t="s">
        <v>9</v>
      </c>
      <c r="J4" s="7" t="s">
        <v>41</v>
      </c>
      <c r="K4" s="8">
        <v>3.47</v>
      </c>
      <c r="L4" s="4">
        <v>1</v>
      </c>
      <c r="M4" s="8">
        <f t="shared" ref="M4:M10" si="2">K4*L4</f>
        <v>3.47</v>
      </c>
    </row>
    <row r="5" spans="1:15">
      <c r="A5" s="6">
        <f t="shared" si="1"/>
        <v>3</v>
      </c>
      <c r="B5" s="4" t="s">
        <v>42</v>
      </c>
      <c r="C5" s="4" t="s">
        <v>47</v>
      </c>
      <c r="D5" s="4" t="s">
        <v>43</v>
      </c>
      <c r="E5" s="7" t="s">
        <v>12</v>
      </c>
      <c r="F5" s="7" t="s">
        <v>15</v>
      </c>
      <c r="G5" s="4" t="s">
        <v>44</v>
      </c>
      <c r="H5" s="4" t="s">
        <v>45</v>
      </c>
      <c r="I5" s="7" t="s">
        <v>9</v>
      </c>
      <c r="J5" s="4" t="s">
        <v>46</v>
      </c>
      <c r="K5" s="8">
        <v>3.3099999999999997E-2</v>
      </c>
      <c r="L5" s="4">
        <v>7</v>
      </c>
      <c r="M5" s="8">
        <f t="shared" si="2"/>
        <v>0.23169999999999999</v>
      </c>
    </row>
    <row r="6" spans="1:15">
      <c r="A6" s="6">
        <f t="shared" si="1"/>
        <v>4</v>
      </c>
      <c r="B6" s="4" t="s">
        <v>18</v>
      </c>
      <c r="C6" s="4" t="s">
        <v>48</v>
      </c>
      <c r="D6" s="7" t="s">
        <v>19</v>
      </c>
      <c r="E6" s="7" t="s">
        <v>12</v>
      </c>
      <c r="F6" s="7" t="s">
        <v>15</v>
      </c>
      <c r="G6" s="7" t="s">
        <v>16</v>
      </c>
      <c r="H6" s="7" t="s">
        <v>20</v>
      </c>
      <c r="I6" s="7" t="s">
        <v>9</v>
      </c>
      <c r="J6" s="7" t="s">
        <v>21</v>
      </c>
      <c r="K6" s="8">
        <v>0.1</v>
      </c>
      <c r="L6" s="4">
        <v>1</v>
      </c>
      <c r="M6" s="8">
        <f t="shared" si="2"/>
        <v>0.1</v>
      </c>
      <c r="N6" s="8">
        <v>1.8499999999999999E-2</v>
      </c>
      <c r="O6" s="8">
        <f t="shared" ref="O6" si="3">L6*N6</f>
        <v>1.8499999999999999E-2</v>
      </c>
    </row>
    <row r="7" spans="1:15">
      <c r="A7" s="6">
        <f t="shared" si="1"/>
        <v>5</v>
      </c>
      <c r="B7" s="4" t="s">
        <v>49</v>
      </c>
      <c r="C7" s="4" t="s">
        <v>54</v>
      </c>
      <c r="D7" s="7" t="s">
        <v>50</v>
      </c>
      <c r="E7" s="4" t="s">
        <v>12</v>
      </c>
      <c r="F7" s="7" t="s">
        <v>15</v>
      </c>
      <c r="G7" s="7" t="s">
        <v>51</v>
      </c>
      <c r="H7" s="7" t="s">
        <v>52</v>
      </c>
      <c r="I7" s="7" t="s">
        <v>9</v>
      </c>
      <c r="J7" s="7" t="s">
        <v>53</v>
      </c>
      <c r="K7" s="8">
        <v>1.1599999999999999E-2</v>
      </c>
      <c r="L7" s="4">
        <v>2</v>
      </c>
      <c r="M7" s="8">
        <f t="shared" si="2"/>
        <v>2.3199999999999998E-2</v>
      </c>
    </row>
    <row r="8" spans="1:15">
      <c r="A8" s="6">
        <f t="shared" si="1"/>
        <v>6</v>
      </c>
      <c r="B8" s="4" t="s">
        <v>55</v>
      </c>
      <c r="C8" s="4" t="s">
        <v>59</v>
      </c>
      <c r="D8" s="7" t="s">
        <v>56</v>
      </c>
      <c r="E8" s="4" t="s">
        <v>12</v>
      </c>
      <c r="F8" s="7" t="s">
        <v>15</v>
      </c>
      <c r="G8" s="7" t="s">
        <v>16</v>
      </c>
      <c r="H8" s="7" t="s">
        <v>57</v>
      </c>
      <c r="I8" s="7" t="s">
        <v>9</v>
      </c>
      <c r="J8" s="7" t="s">
        <v>58</v>
      </c>
      <c r="K8" s="8">
        <v>3.1600000000000003E-2</v>
      </c>
      <c r="L8" s="4">
        <v>2</v>
      </c>
      <c r="M8" s="8">
        <f t="shared" si="2"/>
        <v>6.3200000000000006E-2</v>
      </c>
      <c r="O8" s="8">
        <f t="shared" ref="O8:O9" si="4">L8*N8</f>
        <v>0</v>
      </c>
    </row>
    <row r="9" spans="1:15">
      <c r="A9" s="6">
        <f t="shared" si="1"/>
        <v>7</v>
      </c>
      <c r="B9" s="4" t="s">
        <v>60</v>
      </c>
      <c r="C9" s="4" t="s">
        <v>64</v>
      </c>
      <c r="D9" s="7" t="s">
        <v>61</v>
      </c>
      <c r="E9" s="7" t="s">
        <v>12</v>
      </c>
      <c r="F9" s="7" t="s">
        <v>15</v>
      </c>
      <c r="G9" s="7" t="s">
        <v>16</v>
      </c>
      <c r="H9" s="7" t="s">
        <v>62</v>
      </c>
      <c r="I9" s="7" t="s">
        <v>9</v>
      </c>
      <c r="J9" s="7" t="s">
        <v>63</v>
      </c>
      <c r="K9" s="8">
        <v>6.7199999999999996E-2</v>
      </c>
      <c r="L9" s="4">
        <v>1</v>
      </c>
      <c r="M9" s="8">
        <f t="shared" si="2"/>
        <v>6.7199999999999996E-2</v>
      </c>
      <c r="O9" s="8">
        <f t="shared" si="4"/>
        <v>0</v>
      </c>
    </row>
    <row r="10" spans="1:15">
      <c r="A10" s="6">
        <f t="shared" si="1"/>
        <v>8</v>
      </c>
      <c r="B10" s="4" t="s">
        <v>65</v>
      </c>
      <c r="C10" s="4" t="s">
        <v>69</v>
      </c>
      <c r="D10" s="7" t="s">
        <v>66</v>
      </c>
      <c r="E10" s="7" t="s">
        <v>12</v>
      </c>
      <c r="F10" s="7" t="s">
        <v>15</v>
      </c>
      <c r="G10" s="7" t="s">
        <v>16</v>
      </c>
      <c r="H10" s="7" t="s">
        <v>67</v>
      </c>
      <c r="I10" s="7" t="s">
        <v>9</v>
      </c>
      <c r="J10" s="7" t="s">
        <v>68</v>
      </c>
      <c r="K10" s="8">
        <v>1.5599999999999999E-2</v>
      </c>
      <c r="L10" s="4">
        <v>1</v>
      </c>
      <c r="M10" s="8">
        <f t="shared" si="2"/>
        <v>1.5599999999999999E-2</v>
      </c>
    </row>
    <row r="11" spans="1:15">
      <c r="A11" s="6">
        <f>A10+1</f>
        <v>9</v>
      </c>
      <c r="B11" s="4" t="s">
        <v>70</v>
      </c>
      <c r="K11" s="8"/>
      <c r="M11" s="8">
        <f>K11*L11</f>
        <v>0</v>
      </c>
      <c r="N11" s="8"/>
      <c r="O11" s="8">
        <f t="shared" ref="O11" si="5">L11*N11</f>
        <v>0</v>
      </c>
    </row>
    <row r="12" spans="1:15">
      <c r="A12" s="6">
        <f t="shared" ref="A12:A24" si="6">A11+1</f>
        <v>10</v>
      </c>
      <c r="B12" s="4" t="s">
        <v>71</v>
      </c>
      <c r="C12" s="4" t="s">
        <v>77</v>
      </c>
      <c r="D12" s="7" t="s">
        <v>72</v>
      </c>
      <c r="E12" s="7" t="s">
        <v>12</v>
      </c>
      <c r="F12" s="7" t="s">
        <v>73</v>
      </c>
      <c r="G12" s="7" t="s">
        <v>74</v>
      </c>
      <c r="H12" s="7" t="s">
        <v>75</v>
      </c>
      <c r="I12" s="7" t="s">
        <v>9</v>
      </c>
      <c r="J12" s="7" t="s">
        <v>76</v>
      </c>
      <c r="K12" s="8">
        <v>0.44</v>
      </c>
      <c r="L12" s="4">
        <v>1</v>
      </c>
      <c r="M12" s="8">
        <f t="shared" ref="M12:M24" si="7">K12*L12</f>
        <v>0.44</v>
      </c>
    </row>
    <row r="13" spans="1:15">
      <c r="A13" s="6">
        <f t="shared" si="6"/>
        <v>11</v>
      </c>
      <c r="B13" s="4" t="s">
        <v>78</v>
      </c>
      <c r="C13" s="4" t="s">
        <v>84</v>
      </c>
      <c r="D13" s="7" t="s">
        <v>79</v>
      </c>
      <c r="E13" s="7" t="s">
        <v>12</v>
      </c>
      <c r="F13" s="7" t="s">
        <v>80</v>
      </c>
      <c r="G13" s="7" t="s">
        <v>81</v>
      </c>
      <c r="H13" s="7" t="s">
        <v>82</v>
      </c>
      <c r="I13" s="7" t="s">
        <v>9</v>
      </c>
      <c r="J13" s="7" t="s">
        <v>83</v>
      </c>
      <c r="K13" s="8">
        <v>1.05</v>
      </c>
      <c r="L13" s="4">
        <v>1</v>
      </c>
      <c r="M13" s="8">
        <f t="shared" si="7"/>
        <v>1.05</v>
      </c>
    </row>
    <row r="14" spans="1:15">
      <c r="A14" s="6">
        <f t="shared" si="6"/>
        <v>12</v>
      </c>
      <c r="B14" s="4" t="s">
        <v>85</v>
      </c>
      <c r="C14" s="4" t="s">
        <v>89</v>
      </c>
      <c r="D14" s="7" t="s">
        <v>86</v>
      </c>
      <c r="E14" s="4" t="s">
        <v>12</v>
      </c>
      <c r="F14" s="7" t="s">
        <v>15</v>
      </c>
      <c r="G14" s="7" t="s">
        <v>17</v>
      </c>
      <c r="H14" s="7" t="s">
        <v>87</v>
      </c>
      <c r="I14" s="7" t="s">
        <v>9</v>
      </c>
      <c r="J14" s="7" t="s">
        <v>88</v>
      </c>
      <c r="K14" s="8">
        <v>5.8999999999999999E-3</v>
      </c>
      <c r="L14" s="4">
        <v>4</v>
      </c>
      <c r="M14" s="8">
        <f t="shared" si="7"/>
        <v>2.3599999999999999E-2</v>
      </c>
    </row>
    <row r="15" spans="1:15">
      <c r="A15" s="6">
        <f t="shared" si="6"/>
        <v>13</v>
      </c>
      <c r="B15" s="4" t="s">
        <v>90</v>
      </c>
      <c r="C15" s="4" t="s">
        <v>94</v>
      </c>
      <c r="D15" s="7" t="s">
        <v>91</v>
      </c>
      <c r="E15" s="4" t="s">
        <v>12</v>
      </c>
      <c r="F15" s="7" t="s">
        <v>15</v>
      </c>
      <c r="G15" s="7" t="s">
        <v>17</v>
      </c>
      <c r="H15" s="7" t="s">
        <v>92</v>
      </c>
      <c r="I15" s="7" t="s">
        <v>9</v>
      </c>
      <c r="J15" s="7" t="s">
        <v>93</v>
      </c>
      <c r="K15" s="8">
        <v>8.8999999999999999E-3</v>
      </c>
      <c r="L15" s="4">
        <v>2</v>
      </c>
      <c r="M15" s="8">
        <f t="shared" si="7"/>
        <v>1.78E-2</v>
      </c>
    </row>
    <row r="16" spans="1:15">
      <c r="A16" s="6">
        <f t="shared" si="6"/>
        <v>14</v>
      </c>
      <c r="B16" s="4" t="s">
        <v>95</v>
      </c>
      <c r="C16" s="4" t="s">
        <v>96</v>
      </c>
      <c r="D16" s="7" t="s">
        <v>25</v>
      </c>
      <c r="E16" s="7" t="s">
        <v>12</v>
      </c>
      <c r="F16" s="7" t="s">
        <v>15</v>
      </c>
      <c r="G16" s="7" t="s">
        <v>17</v>
      </c>
      <c r="H16" s="7" t="s">
        <v>26</v>
      </c>
      <c r="I16" s="7" t="s">
        <v>9</v>
      </c>
      <c r="J16" s="7" t="s">
        <v>27</v>
      </c>
      <c r="K16" s="8">
        <v>5.8999999999999999E-3</v>
      </c>
      <c r="L16" s="4">
        <v>3</v>
      </c>
      <c r="M16" s="8">
        <f t="shared" si="7"/>
        <v>1.77E-2</v>
      </c>
    </row>
    <row r="17" spans="1:15">
      <c r="A17" s="6">
        <f t="shared" si="6"/>
        <v>15</v>
      </c>
      <c r="B17" s="4" t="s">
        <v>97</v>
      </c>
      <c r="C17" s="4" t="s">
        <v>101</v>
      </c>
      <c r="D17" s="7" t="s">
        <v>98</v>
      </c>
      <c r="E17" s="4" t="s">
        <v>12</v>
      </c>
      <c r="F17" s="7" t="s">
        <v>15</v>
      </c>
      <c r="G17" s="7" t="s">
        <v>17</v>
      </c>
      <c r="H17" s="7" t="s">
        <v>99</v>
      </c>
      <c r="I17" s="7" t="s">
        <v>9</v>
      </c>
      <c r="J17" s="7" t="s">
        <v>100</v>
      </c>
      <c r="K17" s="8">
        <v>5.8999999999999999E-3</v>
      </c>
      <c r="L17" s="4">
        <v>2</v>
      </c>
      <c r="M17" s="8">
        <f t="shared" si="7"/>
        <v>1.18E-2</v>
      </c>
    </row>
    <row r="18" spans="1:15">
      <c r="A18" s="6">
        <f t="shared" si="6"/>
        <v>16</v>
      </c>
      <c r="B18" s="4" t="s">
        <v>102</v>
      </c>
      <c r="C18" s="4" t="s">
        <v>102</v>
      </c>
      <c r="D18" s="7" t="s">
        <v>103</v>
      </c>
      <c r="E18" s="7" t="s">
        <v>12</v>
      </c>
      <c r="F18" s="7" t="s">
        <v>104</v>
      </c>
      <c r="G18" s="7" t="s">
        <v>74</v>
      </c>
      <c r="H18" s="7" t="s">
        <v>105</v>
      </c>
      <c r="I18" s="7" t="s">
        <v>9</v>
      </c>
      <c r="J18" s="7" t="s">
        <v>106</v>
      </c>
      <c r="K18" s="8">
        <v>0.24</v>
      </c>
      <c r="L18" s="4">
        <v>1</v>
      </c>
      <c r="M18" s="8">
        <f t="shared" si="7"/>
        <v>0.24</v>
      </c>
    </row>
    <row r="19" spans="1:15">
      <c r="A19" s="6">
        <f t="shared" si="6"/>
        <v>17</v>
      </c>
      <c r="B19" s="7" t="s">
        <v>107</v>
      </c>
      <c r="C19" s="4" t="s">
        <v>112</v>
      </c>
      <c r="D19" s="7" t="s">
        <v>108</v>
      </c>
      <c r="E19" s="7" t="s">
        <v>23</v>
      </c>
      <c r="G19" s="7" t="s">
        <v>109</v>
      </c>
      <c r="H19" s="7" t="s">
        <v>110</v>
      </c>
      <c r="I19" s="7" t="s">
        <v>9</v>
      </c>
      <c r="J19" s="7" t="s">
        <v>111</v>
      </c>
      <c r="K19" s="8">
        <v>3.11</v>
      </c>
      <c r="L19" s="4">
        <v>1</v>
      </c>
      <c r="M19" s="8">
        <f t="shared" si="7"/>
        <v>3.11</v>
      </c>
    </row>
    <row r="20" spans="1:15" ht="15">
      <c r="A20" s="6">
        <f t="shared" si="6"/>
        <v>18</v>
      </c>
      <c r="B20" s="4" t="s">
        <v>113</v>
      </c>
      <c r="C20" s="4" t="s">
        <v>119</v>
      </c>
      <c r="D20" s="7" t="s">
        <v>114</v>
      </c>
      <c r="E20" s="4" t="s">
        <v>12</v>
      </c>
      <c r="F20" s="9" t="s">
        <v>115</v>
      </c>
      <c r="G20" s="7" t="s">
        <v>116</v>
      </c>
      <c r="H20" s="7" t="s">
        <v>117</v>
      </c>
      <c r="I20" s="7" t="s">
        <v>9</v>
      </c>
      <c r="J20" s="7" t="s">
        <v>118</v>
      </c>
      <c r="K20" s="8">
        <v>1.26</v>
      </c>
      <c r="L20" s="4">
        <v>1</v>
      </c>
      <c r="M20" s="8">
        <f t="shared" si="7"/>
        <v>1.26</v>
      </c>
    </row>
    <row r="21" spans="1:15">
      <c r="A21" s="6">
        <f t="shared" si="6"/>
        <v>19</v>
      </c>
      <c r="B21" s="7" t="s">
        <v>120</v>
      </c>
      <c r="C21" s="4" t="s">
        <v>126</v>
      </c>
      <c r="D21" s="7" t="s">
        <v>121</v>
      </c>
      <c r="E21" s="7" t="s">
        <v>12</v>
      </c>
      <c r="F21" s="7" t="s">
        <v>122</v>
      </c>
      <c r="G21" s="7" t="s">
        <v>123</v>
      </c>
      <c r="H21" s="7" t="s">
        <v>124</v>
      </c>
      <c r="I21" s="7" t="s">
        <v>9</v>
      </c>
      <c r="J21" s="7" t="s">
        <v>125</v>
      </c>
      <c r="K21" s="8">
        <v>0.59799999999999998</v>
      </c>
      <c r="L21" s="4">
        <v>1</v>
      </c>
      <c r="M21" s="8">
        <f t="shared" si="7"/>
        <v>0.59799999999999998</v>
      </c>
    </row>
    <row r="22" spans="1:15">
      <c r="A22" s="13">
        <f t="shared" si="6"/>
        <v>20</v>
      </c>
      <c r="B22" s="14" t="s">
        <v>127</v>
      </c>
      <c r="C22" s="14" t="s">
        <v>131</v>
      </c>
      <c r="D22" s="15" t="s">
        <v>128</v>
      </c>
      <c r="E22" s="15" t="s">
        <v>23</v>
      </c>
      <c r="F22" s="14"/>
      <c r="G22" s="15" t="s">
        <v>109</v>
      </c>
      <c r="H22" s="15" t="s">
        <v>129</v>
      </c>
      <c r="I22" s="15" t="s">
        <v>9</v>
      </c>
      <c r="J22" s="15" t="s">
        <v>130</v>
      </c>
      <c r="K22" s="16">
        <v>5.0599999999999996</v>
      </c>
      <c r="L22" s="14">
        <v>1</v>
      </c>
      <c r="M22" s="16">
        <f t="shared" si="7"/>
        <v>5.0599999999999996</v>
      </c>
      <c r="N22" s="14"/>
      <c r="O22" s="14"/>
    </row>
    <row r="23" spans="1:15">
      <c r="A23" s="13">
        <f t="shared" si="6"/>
        <v>21</v>
      </c>
      <c r="B23" s="15" t="s">
        <v>107</v>
      </c>
      <c r="C23" s="14" t="s">
        <v>131</v>
      </c>
      <c r="D23" s="15" t="s">
        <v>108</v>
      </c>
      <c r="E23" s="15" t="s">
        <v>23</v>
      </c>
      <c r="F23" s="14"/>
      <c r="G23" s="15" t="s">
        <v>109</v>
      </c>
      <c r="H23" s="15" t="s">
        <v>110</v>
      </c>
      <c r="I23" s="15" t="s">
        <v>9</v>
      </c>
      <c r="J23" s="15" t="s">
        <v>111</v>
      </c>
      <c r="K23" s="16">
        <v>3.11</v>
      </c>
      <c r="L23" s="14">
        <v>1</v>
      </c>
      <c r="M23" s="16">
        <f t="shared" si="7"/>
        <v>3.11</v>
      </c>
      <c r="N23" s="14"/>
      <c r="O23" s="14"/>
    </row>
    <row r="24" spans="1:15">
      <c r="A24" s="13">
        <f t="shared" si="6"/>
        <v>22</v>
      </c>
      <c r="B24" s="14" t="s">
        <v>132</v>
      </c>
      <c r="C24" s="14" t="s">
        <v>136</v>
      </c>
      <c r="D24" s="15" t="s">
        <v>133</v>
      </c>
      <c r="E24" s="15" t="s">
        <v>12</v>
      </c>
      <c r="F24" s="15" t="s">
        <v>15</v>
      </c>
      <c r="G24" s="15" t="s">
        <v>17</v>
      </c>
      <c r="H24" s="15" t="s">
        <v>134</v>
      </c>
      <c r="I24" s="15" t="s">
        <v>9</v>
      </c>
      <c r="J24" s="15" t="s">
        <v>135</v>
      </c>
      <c r="K24" s="16">
        <v>5.8999999999999999E-3</v>
      </c>
      <c r="L24" s="14">
        <v>1</v>
      </c>
      <c r="M24" s="16">
        <f t="shared" si="7"/>
        <v>5.8999999999999999E-3</v>
      </c>
      <c r="N24" s="14"/>
      <c r="O24" s="14"/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Microsoft Office User</cp:lastModifiedBy>
  <dcterms:created xsi:type="dcterms:W3CDTF">2015-10-06T19:06:42Z</dcterms:created>
  <dcterms:modified xsi:type="dcterms:W3CDTF">2021-04-03T21:31:57Z</dcterms:modified>
</cp:coreProperties>
</file>