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sayantanmukhuti/Downloads/"/>
    </mc:Choice>
  </mc:AlternateContent>
  <xr:revisionPtr revIDLastSave="0" documentId="13_ncr:1_{09E497F1-E59B-BA4E-9836-1D774D948728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m6ATkHWR0Nhr06J+8XhAlRgVpDw=="/>
    </ext>
  </extLst>
</workbook>
</file>

<file path=xl/calcChain.xml><?xml version="1.0" encoding="utf-8"?>
<calcChain xmlns="http://schemas.openxmlformats.org/spreadsheetml/2006/main">
  <c r="O154" i="1" l="1"/>
  <c r="O153" i="1"/>
  <c r="O152" i="1"/>
  <c r="O151" i="1"/>
  <c r="O150" i="1"/>
  <c r="O149" i="1"/>
  <c r="O148" i="1"/>
  <c r="O147" i="1"/>
  <c r="O146" i="1"/>
  <c r="O145" i="1"/>
  <c r="M145" i="1"/>
  <c r="A145" i="1"/>
  <c r="O144" i="1"/>
  <c r="O143" i="1"/>
  <c r="O142" i="1"/>
  <c r="O141" i="1"/>
  <c r="O140" i="1"/>
  <c r="M140" i="1"/>
  <c r="A140" i="1"/>
  <c r="O139" i="1"/>
  <c r="O138" i="1"/>
  <c r="O137" i="1"/>
  <c r="O136" i="1"/>
  <c r="O135" i="1"/>
  <c r="M135" i="1"/>
  <c r="A135" i="1"/>
  <c r="O134" i="1"/>
  <c r="O133" i="1"/>
  <c r="O132" i="1"/>
  <c r="O131" i="1"/>
  <c r="O130" i="1"/>
  <c r="M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M67" i="1"/>
  <c r="M66" i="1"/>
  <c r="O65" i="1"/>
  <c r="M65" i="1"/>
  <c r="M64" i="1"/>
  <c r="M63" i="1"/>
  <c r="M62" i="1"/>
  <c r="M61" i="1"/>
  <c r="M60" i="1"/>
  <c r="M59" i="1"/>
  <c r="M58" i="1"/>
  <c r="O57" i="1"/>
  <c r="M57" i="1"/>
  <c r="O56" i="1"/>
  <c r="M56" i="1"/>
  <c r="O55" i="1"/>
  <c r="M55" i="1"/>
  <c r="O54" i="1"/>
  <c r="M54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M44" i="1"/>
  <c r="M43" i="1"/>
  <c r="M42" i="1"/>
  <c r="M41" i="1"/>
  <c r="M40" i="1"/>
  <c r="M39" i="1"/>
  <c r="O38" i="1"/>
  <c r="M38" i="1"/>
  <c r="O37" i="1"/>
  <c r="M37" i="1"/>
  <c r="O36" i="1"/>
  <c r="M36" i="1"/>
  <c r="O35" i="1"/>
  <c r="M35" i="1"/>
  <c r="M34" i="1"/>
  <c r="O33" i="1"/>
  <c r="M33" i="1"/>
  <c r="M32" i="1"/>
  <c r="M31" i="1"/>
  <c r="M30" i="1"/>
  <c r="O29" i="1"/>
  <c r="M29" i="1"/>
  <c r="O28" i="1"/>
  <c r="M28" i="1"/>
  <c r="M27" i="1"/>
  <c r="M26" i="1"/>
  <c r="M25" i="1"/>
  <c r="O24" i="1"/>
  <c r="M24" i="1"/>
  <c r="O23" i="1"/>
  <c r="M23" i="1"/>
  <c r="M22" i="1"/>
  <c r="M21" i="1"/>
  <c r="M20" i="1"/>
  <c r="O19" i="1"/>
  <c r="M19" i="1"/>
  <c r="O18" i="1"/>
  <c r="M18" i="1"/>
  <c r="O17" i="1"/>
  <c r="M17" i="1"/>
  <c r="O16" i="1"/>
  <c r="M16" i="1"/>
  <c r="O15" i="1"/>
  <c r="M15" i="1"/>
  <c r="M14" i="1"/>
  <c r="M13" i="1"/>
  <c r="M12" i="1"/>
  <c r="O11" i="1"/>
  <c r="M11" i="1"/>
  <c r="O10" i="1"/>
  <c r="M10" i="1"/>
  <c r="M9" i="1"/>
  <c r="M8" i="1"/>
  <c r="M6" i="1"/>
  <c r="M5" i="1"/>
  <c r="M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2000000}">
      <text>
        <r>
          <rPr>
            <sz val="12"/>
            <color theme="1"/>
            <rFont val="Arial"/>
          </rPr>
          <t>======
ID#AAAAIFwB9u8
Orlando Hoilett    (2021-03-20 20:33:04)
Designator is the component name in the .sch file. Be sure these are logical.</t>
        </r>
      </text>
    </comment>
    <comment ref="D2" authorId="0" shapeId="0" xr:uid="{00000000-0006-0000-0000-000003000000}">
      <text>
        <r>
          <rPr>
            <sz val="12"/>
            <color theme="1"/>
            <rFont val="Arial"/>
          </rPr>
          <t>======
ID#AAAAIFwB9u4
Orlando Hoilett    (2021-03-20 20:33:04)
I usually just copy and paste this from the supplier's website. It's a long description that describes the component</t>
        </r>
      </text>
    </comment>
    <comment ref="E2" authorId="0" shapeId="0" xr:uid="{00000000-0006-0000-0000-000004000000}">
      <text>
        <r>
          <rPr>
            <sz val="12"/>
            <color theme="1"/>
            <rFont val="Arial"/>
          </rPr>
          <t>======
ID#AAAAIFwB9u0
Orlando Hoilett    (2021-03-20 20:33:04)
SMD is surface mount
THT is through hole.
You can also have Panel Mount, Chassis Mount, etc</t>
        </r>
      </text>
    </comment>
    <comment ref="J2" authorId="0" shapeId="0" xr:uid="{00000000-0006-0000-0000-000001000000}">
      <text>
        <r>
          <rPr>
            <sz val="12"/>
            <color theme="1"/>
            <rFont val="Arial"/>
          </rPr>
          <t>======
ID#AAAAIFwB9vA
Orlando Hoilett    (2021-03-20 20:33:04)
Replace this with a website link if ordering from Amazon, but for most engineering suppliers (SparkFun, Digi-Key, McMaster-Carr) a part number is preferred. Web links get broken fairly regularly.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HkPVk9oRMZSRB9b/NCZC5/Xtjg=="/>
    </ext>
  </extLst>
</comments>
</file>

<file path=xl/sharedStrings.xml><?xml version="1.0" encoding="utf-8"?>
<sst xmlns="http://schemas.openxmlformats.org/spreadsheetml/2006/main" count="942" uniqueCount="555">
  <si>
    <t>Milestones Exhuastive BOM</t>
  </si>
  <si>
    <t>Total</t>
  </si>
  <si>
    <t>BOM #</t>
  </si>
  <si>
    <t>Comment</t>
  </si>
  <si>
    <t>Designator</t>
  </si>
  <si>
    <t>Description</t>
  </si>
  <si>
    <t>Mounting Type</t>
  </si>
  <si>
    <t>Package</t>
  </si>
  <si>
    <t>Manufacturer</t>
  </si>
  <si>
    <t>Manufacturer Part Number</t>
  </si>
  <si>
    <t>Supplier</t>
  </si>
  <si>
    <t>Supplier Part Number</t>
  </si>
  <si>
    <t>Price per unit</t>
  </si>
  <si>
    <t>Quantity</t>
  </si>
  <si>
    <t>DigiKey</t>
  </si>
  <si>
    <t>NRF52832_MODULE_MDBT42</t>
  </si>
  <si>
    <t>Bluetooth Bluetooth v4.2 Transceiver Module 2.4GHz Integrated, Chip Surface Mount</t>
  </si>
  <si>
    <t>SMD</t>
  </si>
  <si>
    <t>41-SMD Module</t>
  </si>
  <si>
    <t>Seeed Technology Co., Ltd</t>
  </si>
  <si>
    <t>317030213</t>
  </si>
  <si>
    <t>Digi-Key</t>
  </si>
  <si>
    <t>1597-1434-ND</t>
  </si>
  <si>
    <t>ATmega328</t>
  </si>
  <si>
    <t>AVR AVR® ATmega Microcontroller IC 8-Bit 20MHz 32KB (16K x 16) FLASH 32-TQFP (7x7)</t>
  </si>
  <si>
    <t>32-TQFP (7x7)</t>
  </si>
  <si>
    <t>Microchip Technology</t>
  </si>
  <si>
    <t>ATMEGA328P-AUR</t>
  </si>
  <si>
    <t>ATMEGA328P-AURCT-ND</t>
  </si>
  <si>
    <t>0.96" OLED</t>
  </si>
  <si>
    <t>OLED</t>
  </si>
  <si>
    <t>Datasheet 128x64 OLED Module SPI 0.96"Graphic Displays,White on Black</t>
  </si>
  <si>
    <t>Flexible Connector</t>
  </si>
  <si>
    <t>EastRising</t>
  </si>
  <si>
    <t>https://www.buydisplay.com/datasheet-128x64-oled-module-spi-0-96-inch-graphic-displays-white-on-black</t>
  </si>
  <si>
    <t>BuyDisplay.com</t>
  </si>
  <si>
    <t>8x8 Bright Blue LED Matrix</t>
  </si>
  <si>
    <t>MATRIX</t>
  </si>
  <si>
    <t>Small 1.2" 8x8 Ultra Bright Blue LED Matrix - KWM-30881CBB</t>
  </si>
  <si>
    <t>THT</t>
  </si>
  <si>
    <t>16-Pin THT</t>
  </si>
  <si>
    <t>Luckylight</t>
  </si>
  <si>
    <t>KWM-30881CBB</t>
  </si>
  <si>
    <t>Adafruit Industries</t>
  </si>
  <si>
    <t>FT231XS USB Serial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</si>
  <si>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</si>
  <si>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</si>
  <si>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</si>
  <si>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</si>
  <si>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</si>
  <si>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FTDI</t>
  </si>
  <si>
    <t>CP2102N</t>
  </si>
  <si>
    <t>USB Bridge, USB to UART USB 2.0 UART Interface 24-QFN (4x4)</t>
  </si>
  <si>
    <t>24-WFQFN (4mm x 4mm) Exposed Pad</t>
  </si>
  <si>
    <t>Silicon Labs</t>
  </si>
  <si>
    <t>CP2102N-A02-GQFN24</t>
  </si>
  <si>
    <t>350 mAh LiPo Battery</t>
  </si>
  <si>
    <t xml:space="preserve"> 3.7V Lithium Polymer Battery Rechargeable (Secondary) 350mAh</t>
  </si>
  <si>
    <t>JST</t>
  </si>
  <si>
    <t>JST PH Connector</t>
  </si>
  <si>
    <t>Adafruit Industries LLC</t>
  </si>
  <si>
    <t>4237</t>
  </si>
  <si>
    <t>1528-4237-ND</t>
  </si>
  <si>
    <t>290 mAh LiPo Battery</t>
  </si>
  <si>
    <t xml:space="preserve"> 3.7V Lithium-Ion Battery Rechargeable (Secondary) 290mAh</t>
  </si>
  <si>
    <t>TinyCircuits</t>
  </si>
  <si>
    <t>ASR00007</t>
  </si>
  <si>
    <t>1832-1032-ND</t>
  </si>
  <si>
    <t xml:space="preserve"> 3.7V Lithium-Ion Battery Rechargeable (Secondary) 350mAh</t>
  </si>
  <si>
    <t>2750</t>
  </si>
  <si>
    <t>1528-1858-ND</t>
  </si>
  <si>
    <t>9V Battery Connector</t>
  </si>
  <si>
    <t>9V</t>
  </si>
  <si>
    <t>Battery Connector, Snap 9V 1 Cell Wire Leads - 4" (101.6mm)</t>
  </si>
  <si>
    <t>Keystone Electronics</t>
  </si>
  <si>
    <t>81-4</t>
  </si>
  <si>
    <t>36-81-4-ND</t>
  </si>
  <si>
    <t>PAM2401 Boost Converter</t>
  </si>
  <si>
    <t>Boost Switching Regulator IC Positive Adjustable 2.5V 1 Output 1A 8-TSSOP, 8-MSOP (0.118", 3.00mm Width)</t>
  </si>
  <si>
    <t>8-MSOP</t>
  </si>
  <si>
    <t>Diodes Incorporated</t>
  </si>
  <si>
    <t>PAM2401SCADJ</t>
  </si>
  <si>
    <t>PAM2401SCADJDICT-ND</t>
  </si>
  <si>
    <t>AP7312 1.8V/3.3V Dual LDO</t>
  </si>
  <si>
    <t>Linear Voltage Regulator IC  2 Output  150mA, 150mA SOT-26</t>
  </si>
  <si>
    <t>SOT-23-6</t>
  </si>
  <si>
    <t>AP7312-1833W6-7</t>
  </si>
  <si>
    <t>AP7312-1833W6-7DICT-ND</t>
  </si>
  <si>
    <t>MIC5504-1.8V</t>
  </si>
  <si>
    <t>Linear Voltage Regulator IC  1 Output  300mA SOT-23-5</t>
  </si>
  <si>
    <t>SOT23-5</t>
  </si>
  <si>
    <t>MIC5504-1.8YM5-TR</t>
  </si>
  <si>
    <t>576-4879-1-ND</t>
  </si>
  <si>
    <t>MIC5504-3.3V</t>
  </si>
  <si>
    <t>MIC5504-3.3YM5-TR</t>
  </si>
  <si>
    <t>576-4764-1-ND</t>
  </si>
  <si>
    <t>MIC5504 Voltage Regulator</t>
  </si>
  <si>
    <t>MCP73831 T Li-Ion, Li-Pol Controller</t>
  </si>
  <si>
    <t>Charger IC Lithium-Ion/Polymer SOT-23-5</t>
  </si>
  <si>
    <t>SOT-23-5</t>
  </si>
  <si>
    <t>MCP73831T-2ACI/OT</t>
  </si>
  <si>
    <t>MCP73831T-2ACI/OTCT-ND</t>
  </si>
  <si>
    <t>FT24C64A EEPROM</t>
  </si>
  <si>
    <t>EEPROM Memory IC 64Kb (8K x 8) I²C 800kHz 1.2µs 8-SOP</t>
  </si>
  <si>
    <t>8-SOP</t>
  </si>
  <si>
    <t>Fremont Micro Devices Ltd</t>
  </si>
  <si>
    <t>FT24C64A-ESR-T</t>
  </si>
  <si>
    <t>1219-1220-1-ND</t>
  </si>
  <si>
    <t>LM358</t>
  </si>
  <si>
    <t>General Purpose Amplifier 2 Circuit  8-SOIC</t>
  </si>
  <si>
    <t>8-SOIC</t>
  </si>
  <si>
    <t>Texas Instruments</t>
  </si>
  <si>
    <t>LM358DR</t>
  </si>
  <si>
    <t>296-1014-1-ND</t>
  </si>
  <si>
    <t>MCP6001</t>
  </si>
  <si>
    <t>General Purpose Amplifier 1 Circuit Rail-to-Rail SOT-23-5</t>
  </si>
  <si>
    <t>MCP6001T-E/OTCT-ND</t>
  </si>
  <si>
    <t>Op Amp - MCP6004</t>
  </si>
  <si>
    <t>General Purpose Amplifier 4 Circuit Rail-to-Rail 14-SOIC</t>
  </si>
  <si>
    <t>14-SOIC</t>
  </si>
  <si>
    <t>MCP6004T-I/SL</t>
  </si>
  <si>
    <t>MCP6004T-I/SLCT-ND</t>
  </si>
  <si>
    <t>TIA</t>
  </si>
  <si>
    <t>MCP6001T-I/OT</t>
  </si>
  <si>
    <t>MCP6001T-I/OTCT-ND</t>
  </si>
  <si>
    <t>PCF8574</t>
  </si>
  <si>
    <t>I/O Expander 8 I²C 100kHz 16-SO</t>
  </si>
  <si>
    <t>16-SO</t>
  </si>
  <si>
    <t>NXP USA Inc.</t>
  </si>
  <si>
    <t>PCF8574AT/3,518</t>
  </si>
  <si>
    <t>568-1074-1-ND</t>
  </si>
  <si>
    <t>Potentiometer</t>
  </si>
  <si>
    <t>500k Ohm 1 Gang Linear Panel Mount Potentiometer None 1 Kierros Conductive Plastic 0.25W, 1/4W PC Pins</t>
  </si>
  <si>
    <t>Panel Mount</t>
  </si>
  <si>
    <t>Bourns Inc.</t>
  </si>
  <si>
    <t>3310Y-001-504L</t>
  </si>
  <si>
    <t>3310Y-001-504L-ND</t>
  </si>
  <si>
    <t>1M Ohm 1 Gang Linear Through Hole Potentiometer None 1 Kierros Carbon 0.08W PC Pins</t>
  </si>
  <si>
    <t>PDB12-M4251-105BF</t>
  </si>
  <si>
    <t>PDB12-M4251-105BF-ND</t>
  </si>
  <si>
    <t>AD5242</t>
  </si>
  <si>
    <t>Digital Potentiometer 1M Ohm 2 Circuit 256 Taps I²C Interface 16-SOIC</t>
  </si>
  <si>
    <t>16-SOIC</t>
  </si>
  <si>
    <t>Analog Devices Inc.</t>
  </si>
  <si>
    <t>AD5242BRZ1M</t>
  </si>
  <si>
    <t>AD5242BRZ1M-ND</t>
  </si>
  <si>
    <t>PCF8523</t>
  </si>
  <si>
    <t>Real Time Clock (RTC) IC Clock/Calendar I²C, 2-Wire Serial 8-SOIC (0.154", 3.90mm Width)</t>
  </si>
  <si>
    <t>8-SO</t>
  </si>
  <si>
    <t>PCF8523T/1,118</t>
  </si>
  <si>
    <t>568-5306-1-ND</t>
  </si>
  <si>
    <t>NPN-Generic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</si>
  <si>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</si>
  <si>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</si>
  <si>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</si>
  <si>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</si>
  <si>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</si>
  <si>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NFET</t>
  </si>
  <si>
    <t>N-Channel 30V 500mA (Ta) 690mW (Ta) Surface Mount SOT-23-3 (TO-236)</t>
  </si>
  <si>
    <t>SOT23-3</t>
  </si>
  <si>
    <t>ON Semiconductor</t>
  </si>
  <si>
    <t>NTR4003NT3G</t>
  </si>
  <si>
    <t>NTR4003NT3GOSCT-ND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</si>
  <si>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</si>
  <si>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</si>
  <si>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</si>
  <si>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</si>
  <si>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</si>
  <si>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</si>
  <si>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8 MHz Crystal (THT)</t>
  </si>
  <si>
    <t>8.388MHz ±30ppm Crystal 18pF 80 Ohms Cylindrical Can, Radial</t>
  </si>
  <si>
    <t>Cylindrical Can, Radial</t>
  </si>
  <si>
    <t>EPSON</t>
  </si>
  <si>
    <t>CA-301 8.388608M-C: PB FREE</t>
  </si>
  <si>
    <t>SER3415-ND</t>
  </si>
  <si>
    <t>8 MHz Crystal (SMD)</t>
  </si>
  <si>
    <t>8MHz ±30ppm Crystal 20pF 800 Ohms 4-SMD, No Lead</t>
  </si>
  <si>
    <t>4-SMD, No Lead</t>
  </si>
  <si>
    <t>Raltron Electronics</t>
  </si>
  <si>
    <t>RH100-8.000-20-3050-EXT-TR</t>
  </si>
  <si>
    <t>2151-RH100-8.000-20-3050-EXT-TRCT-ND</t>
  </si>
  <si>
    <t>12.288 MHz Crystal (SMD)</t>
  </si>
  <si>
    <t>12.288MHz ±10ppm Crystal 20pF 150 Ohms 4-SMD, No Lead</t>
  </si>
  <si>
    <t>4-SMD.NO LEAD</t>
  </si>
  <si>
    <t>FH1220004</t>
  </si>
  <si>
    <t>FH1220004DICT-ND</t>
  </si>
  <si>
    <t>12.288 MHz Crystal (THT)</t>
  </si>
  <si>
    <t>12.288MHz ±30ppm Crystal 18pF 50 Ohms Cylindrical Can, Radial</t>
  </si>
  <si>
    <t>CA-301 12.2880M-C:PBFREE</t>
  </si>
  <si>
    <t>SER3426-ND</t>
  </si>
  <si>
    <t>Cortex Debug Connector - 10 pin</t>
  </si>
  <si>
    <t>Connector Header Through Hole 10 position 0.050" (1.27mm)</t>
  </si>
  <si>
    <t>NA</t>
  </si>
  <si>
    <t>Amphenol ICC (FCI)</t>
  </si>
  <si>
    <t>20021111-00010T4LF</t>
  </si>
  <si>
    <t>609-3712-ND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</si>
  <si>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</si>
  <si>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</si>
  <si>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</si>
  <si>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</si>
  <si>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</si>
  <si>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</si>
  <si>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Green LED</t>
  </si>
  <si>
    <t>LED1</t>
  </si>
  <si>
    <t>Green 525nm LED Indication - Discrete 3.1V 0805 (2012 Metric)</t>
  </si>
  <si>
    <t>0805</t>
  </si>
  <si>
    <t>QT Brightek (QTB)</t>
  </si>
  <si>
    <t>QBLP631-IG</t>
  </si>
  <si>
    <t>1516-1084-1-ND</t>
  </si>
  <si>
    <t>Red LED</t>
  </si>
  <si>
    <t>Red 622nm LED Indication - Discrete 2.2V 0603 (1608 Metric)</t>
  </si>
  <si>
    <t>0603</t>
  </si>
  <si>
    <t>Inolux</t>
  </si>
  <si>
    <t>IN-S63ATR</t>
  </si>
  <si>
    <t>1830-1065-1-ND</t>
  </si>
  <si>
    <t>Blue LED</t>
  </si>
  <si>
    <t>Blue 470nm LED Indication - Discrete 3V 0603 (1608 Metric)</t>
  </si>
  <si>
    <t>IN-S63AT5B</t>
  </si>
  <si>
    <t>1830-1061-1-ND</t>
  </si>
  <si>
    <t>Yellow LED</t>
  </si>
  <si>
    <t>Yellow 590nm LED Indication - Discrete 2V 0603 (1608 Metric)</t>
  </si>
  <si>
    <t>Wurth Electronics Inc.</t>
  </si>
  <si>
    <t>150060YS75000</t>
  </si>
  <si>
    <t>732-4981-1-ND</t>
  </si>
  <si>
    <t>White LED</t>
  </si>
  <si>
    <t>White  LED Indication - Discrete 2.9V Radial</t>
  </si>
  <si>
    <t>Radial</t>
  </si>
  <si>
    <t>American Bright Optoelectronics Corporation</t>
  </si>
  <si>
    <t>BL-BZX3V4V-1-B02</t>
  </si>
  <si>
    <t>BL-BZX3V4V-1-B02-ND</t>
  </si>
  <si>
    <t>DotStar LED Matrix</t>
  </si>
  <si>
    <t>SparkFun LuMini LED Matrix</t>
  </si>
  <si>
    <t>Unspecified</t>
  </si>
  <si>
    <t>SparkFun Electronics</t>
  </si>
  <si>
    <t>COM-15047</t>
  </si>
  <si>
    <t>1568-COM-15047-ND</t>
  </si>
  <si>
    <t>16-Channel Multiplexer</t>
  </si>
  <si>
    <t>Circuit IC Switch 16:1 160Ohm 24-SOIC</t>
  </si>
  <si>
    <t>24-SOIC</t>
  </si>
  <si>
    <t>CD74HC4067M96</t>
  </si>
  <si>
    <t>296-29408-1-ND</t>
  </si>
  <si>
    <t>Circuit IC Switch 16:1 160Ohm 24-SSOP</t>
  </si>
  <si>
    <t>24-SSOP</t>
  </si>
  <si>
    <t>CD74HC4067SM96E4</t>
  </si>
  <si>
    <t>296-52634-1-ND</t>
  </si>
  <si>
    <t>PCF8575DWR</t>
  </si>
  <si>
    <t>I/O Expander 16 I²C, SMBus 24-SOIC</t>
  </si>
  <si>
    <t>296-20981-1-ND</t>
  </si>
  <si>
    <t>PCF8574ADWR</t>
  </si>
  <si>
    <t>I/O Expander 8 I²C 16-SOIC</t>
  </si>
  <si>
    <t>PCF8574DWR</t>
  </si>
  <si>
    <t>296-13108-1-ND</t>
  </si>
  <si>
    <t>Rotary Encoder</t>
  </si>
  <si>
    <t>Rotary Encoder Mechanical 12 Quadrature (Incremental) Right Angle</t>
  </si>
  <si>
    <t>PC Pins</t>
  </si>
  <si>
    <t>PEC09-2220F-S0012</t>
  </si>
  <si>
    <t>PEC09-2220F-S0012-ND</t>
  </si>
  <si>
    <t>Electret Microphone</t>
  </si>
  <si>
    <t>MIC</t>
  </si>
  <si>
    <t>100Hz ~ 10kHz Analog Microphone Electret Condenser  Omnidirectional (-42dB ±3dB @ 94dB SPL) PC Pins</t>
  </si>
  <si>
    <t>CUI Devices</t>
  </si>
  <si>
    <t>CMEJ-0415-42-P</t>
  </si>
  <si>
    <t>102-6542-ND</t>
  </si>
  <si>
    <t>Photodiode</t>
  </si>
  <si>
    <t>PD</t>
  </si>
  <si>
    <t>Photodiode 940nm 100ns 130° 2-SMD, Gull Wing, PHOTODIODE PIN HI SPEED HI SENS</t>
  </si>
  <si>
    <t>2-SMD, Gull Wing</t>
  </si>
  <si>
    <t>Vishay Semiconductor Opto Division</t>
  </si>
  <si>
    <t>VBPW34S</t>
  </si>
  <si>
    <t>751-1500-1-ND</t>
  </si>
  <si>
    <t>Photoresistor</t>
  </si>
  <si>
    <t>Photo</t>
  </si>
  <si>
    <t>CDS Cell 520nm 27 ~ 60kOhms @ 10 lux</t>
  </si>
  <si>
    <t>Advanced Photonix</t>
  </si>
  <si>
    <t>PDV-P8104</t>
  </si>
  <si>
    <t>PDV-P8104-ND</t>
  </si>
  <si>
    <t>Ambient Light Sensor</t>
  </si>
  <si>
    <t>Optical Sensor Ambient 630nm Analog 0603 (1608 Metric)</t>
  </si>
  <si>
    <t>IN-S63DTLS</t>
  </si>
  <si>
    <t>1830-IN-S63DTLSCT-ND</t>
  </si>
  <si>
    <t>Thermistor</t>
  </si>
  <si>
    <t>NTC Thermistor 10k 0603 (1608 Metric)</t>
  </si>
  <si>
    <t>Murata Electronics</t>
  </si>
  <si>
    <t>NCU18XH103F60RB</t>
  </si>
  <si>
    <t>490-16279-1-ND</t>
  </si>
  <si>
    <t>NTC Thermistor 10k 0402 (1005 Metric)</t>
  </si>
  <si>
    <t>0402</t>
  </si>
  <si>
    <t>TDK Corporation</t>
  </si>
  <si>
    <t>NTCG103JF103FT1</t>
  </si>
  <si>
    <t>445-2550-1-ND</t>
  </si>
  <si>
    <t>2.1 uH NFC Antenna</t>
  </si>
  <si>
    <t>NFC ANTENNA 15.00MM BY 15.00MM B</t>
  </si>
  <si>
    <t>Molex</t>
  </si>
  <si>
    <t>900-1462360151-ND</t>
  </si>
  <si>
    <t>SWITCH.MOM (TACTILE_SWITCH_SMD_6.2MM_TALL)</t>
  </si>
  <si>
    <t>Tactile Switch SPST-NO Top Actuated Surface Mount - TACT 4.5 X 4.5, 3.8 MM H, 1.8N,</t>
  </si>
  <si>
    <t>Gull Wing</t>
  </si>
  <si>
    <t>C&amp;K</t>
  </si>
  <si>
    <t>PTS 647 SM38 SMTR2 LFS</t>
  </si>
  <si>
    <t>PTS647SM38SMTR2LFSCT-ND</t>
  </si>
  <si>
    <t>Tactile Switch SPST-NO Top Actuated Surface Mount - TACT 4.5 X 4.5, 5.0 MM H, 1.0N,</t>
  </si>
  <si>
    <t>PTS 647 SN50 SMTR2 LFS</t>
  </si>
  <si>
    <t>PTS647SN50SMTR2LFSCT-ND</t>
  </si>
  <si>
    <t>Tactile Switch SPST-NO Top Actuated Surface Mount - TACT 4.5 X 4.5, 7.0 MM H, 1.0N,</t>
  </si>
  <si>
    <t>PTS 647 SN70 SMTR2 LFS</t>
  </si>
  <si>
    <t>PTS647SN70SMTR2LFSCT-ND</t>
  </si>
  <si>
    <t>DFU SPST-PTS830GG140</t>
  </si>
  <si>
    <t>Tactile Switch SPST-NO Top Actuated Surface Mount</t>
  </si>
  <si>
    <t>C&amp;K Components</t>
  </si>
  <si>
    <t>PTS830GM140 SMTR LFS</t>
  </si>
  <si>
    <t>CKN10587CT-ND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</si>
  <si>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</si>
  <si>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</si>
  <si>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</si>
  <si>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</si>
  <si>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</si>
  <si>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</si>
  <si>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SD Card Slot</t>
  </si>
  <si>
    <t>8 Position Card Connector Secure Digital - microSD™ Surface Mount, Right Angle Gold</t>
  </si>
  <si>
    <t>0473340001</t>
  </si>
  <si>
    <t>WM3288CT-ND</t>
  </si>
  <si>
    <t>2x3 Male Pin Headers</t>
  </si>
  <si>
    <t>Connector Header Through Hole 6 position 0.100" (2.54mm)</t>
  </si>
  <si>
    <t>Adam Tech</t>
  </si>
  <si>
    <t>PH2-06-UA</t>
  </si>
  <si>
    <t>2057-PH2-06-UA-ND</t>
  </si>
  <si>
    <t>CONN_07-1.27MM (CONN_07)</t>
  </si>
  <si>
    <t>50 Position Header Connector 0.050" (1.27mm) Through Hole Gold</t>
  </si>
  <si>
    <t>Sullins Connector Solutions</t>
  </si>
  <si>
    <t>LPPB501NFFN-RC</t>
  </si>
  <si>
    <t>S9008E-50-ND</t>
  </si>
  <si>
    <t xml:space="preserve">CONN_07-1.27MM </t>
  </si>
  <si>
    <t>50 Positions Header Connector 0.050" (1.27mm) Through Hole Gold</t>
  </si>
  <si>
    <t>GRPB501VWVN-RC</t>
  </si>
  <si>
    <t>S9014E-50-ND</t>
  </si>
  <si>
    <t>Bigger Button</t>
  </si>
  <si>
    <t>PTS645SM43SMTR92 LFS</t>
  </si>
  <si>
    <t>CKN9112CT-ND</t>
  </si>
  <si>
    <t>Tiny Rectangular Switch</t>
  </si>
  <si>
    <t>SAM-M8Q U-Blox GPS</t>
  </si>
  <si>
    <t>SAM-M8Q RF Receiver Galileo, GLONASS, GPS 1.575GHz, 1.602GHz -165dBm 400kbps</t>
  </si>
  <si>
    <t>Module</t>
  </si>
  <si>
    <t>U-Blox</t>
  </si>
  <si>
    <t>SAM-M8Q-0-10</t>
  </si>
  <si>
    <t>672-1054-1-ND</t>
  </si>
  <si>
    <t>GP-20U7 GPS Module</t>
  </si>
  <si>
    <t>GPS Modules GPS Receiver GP-20U7</t>
  </si>
  <si>
    <t>SparkFun</t>
  </si>
  <si>
    <t>GPS-13740</t>
  </si>
  <si>
    <t>Mouser</t>
  </si>
  <si>
    <t>474-GPS-13740</t>
  </si>
  <si>
    <t>Mini Speaker</t>
  </si>
  <si>
    <t>8 Ohms General Purpose Speaker 500mW 300Hz ~ 8kHz Top Round</t>
  </si>
  <si>
    <t>Wire Leads</t>
  </si>
  <si>
    <t>Soberton Inc.</t>
  </si>
  <si>
    <t>SP-1303L</t>
  </si>
  <si>
    <t>433-1204-ND</t>
  </si>
  <si>
    <t>Vibration Motor</t>
  </si>
  <si>
    <t>DC Motor Vibration, ERM 10000 RPM   3VDC</t>
  </si>
  <si>
    <t>Jinlong Machinery &amp; Electronics, Inc.</t>
  </si>
  <si>
    <t>C0720B015F</t>
  </si>
  <si>
    <t>1670-1030-ND</t>
  </si>
  <si>
    <t>10µH Inductor</t>
  </si>
  <si>
    <t>10µH Shielded Multilayer Inductor 250mA 1.05Ohm 0603 (1608 Metric)</t>
  </si>
  <si>
    <t>MLZ1608M100WTD25</t>
  </si>
  <si>
    <t>10µH Shielded Multilayer Inductor 350mA 470mOhm 0805 (2012 Metric)</t>
  </si>
  <si>
    <t>MLZ2012M100WT000</t>
  </si>
  <si>
    <t>445-6396-1-ND</t>
  </si>
  <si>
    <t>0 ohm resistor (not sure if needed)</t>
  </si>
  <si>
    <t>0 Ohms Jumper 0.1W, 1/10W Chip Resistor 0603 (1608 Metric) Moisture Resistant Thick Film</t>
  </si>
  <si>
    <t>Yageo</t>
  </si>
  <si>
    <t>RC0603JR-070RL</t>
  </si>
  <si>
    <t>311-0.0GRCT-ND</t>
  </si>
  <si>
    <t>27 ohm resistor</t>
  </si>
  <si>
    <t>27 Ohms ±1% 0.1W, 1/10W Chip Resistor 0603 (1608 Metric) Automotive AEC-Q200 Thick Film</t>
  </si>
  <si>
    <t>Stackpole Electronics Inc</t>
  </si>
  <si>
    <t>RMCF0603FT27R0</t>
  </si>
  <si>
    <t>RMCF0603FT27R0CT-ND</t>
  </si>
  <si>
    <t>1k Resistor</t>
  </si>
  <si>
    <t>1 kOhms ±1% 0.1W, 1/10W Chip Resistor 0603 (1608 Metric) Automotive AEC-Q200 Thick Film</t>
  </si>
  <si>
    <t>RMCF0603FT1K00</t>
  </si>
  <si>
    <t>RMCF0603FT1K00CT-ND</t>
  </si>
  <si>
    <t>4.7k resistor</t>
  </si>
  <si>
    <t>4.7 kOhms ±1% 0.1W, 1/10W Chip Resistor 0603 (1608 Metric) Automotive AEC-Q200 Thick Film</t>
  </si>
  <si>
    <t>RMCF0603FT4K70</t>
  </si>
  <si>
    <t>RMCF0603FT4K70CT-ND</t>
  </si>
  <si>
    <t>10k Resistor</t>
  </si>
  <si>
    <t>10 kOhms ±1% 0.1W, 1/10W Chip Resistor 0603 (1608 Metric) Automotive AEC-Q200 Thick Film</t>
  </si>
  <si>
    <t>RMCF0603FT10K0</t>
  </si>
  <si>
    <t>RMCF0603FT10K0CT-ND</t>
  </si>
  <si>
    <t>100k Resistor</t>
  </si>
  <si>
    <t>100 kOhms ±1% 0.1W, 1/10W Chip Resistor 0603 (1608 Metric) Automotive AEC-Q200 Thick Film</t>
  </si>
  <si>
    <t>RMCF0603FT100K</t>
  </si>
  <si>
    <t>RMCF0603FT100KCT-ND</t>
  </si>
  <si>
    <t>220k resistor</t>
  </si>
  <si>
    <t>220 kOhms ±1% 0.1W, 1/10W Chip Resistor 0603 (1608 Metric) Automotive AEC-Q200 Thick Film</t>
  </si>
  <si>
    <t>RMCF0603FT220K</t>
  </si>
  <si>
    <t>RMCF0603FT220KCT-ND</t>
  </si>
  <si>
    <t>390k resistor</t>
  </si>
  <si>
    <t>390 kOhms ±1% 0.1W, 1/10W Chip Resistor 0603 (1608 Metric) Automotive AEC-Q200 Thick Film</t>
  </si>
  <si>
    <t>RMCF0603FG390K</t>
  </si>
  <si>
    <t>RMCF0603FG390KCT-ND</t>
  </si>
  <si>
    <t>1M Resistor</t>
  </si>
  <si>
    <t>1 MOhms ±1% 0.1W, 1/10W Chip Resistor 0603 (1608 Metric) Automotive AEC-Q200 Thick Film</t>
  </si>
  <si>
    <t>RMCF0603FT1M00</t>
  </si>
  <si>
    <t>RMCF0603FT1M00CT-ND</t>
  </si>
  <si>
    <t>10M Resistor</t>
  </si>
  <si>
    <t>10 MOhms ±1% 0.1W, 1/10W Chip Resistor 0603 (1608 Metric) Automotive AEC-Q200 Thick Film</t>
  </si>
  <si>
    <t>RMCF0603FT10M0</t>
  </si>
  <si>
    <t>RMCF0603FT10M0CT-ND</t>
  </si>
  <si>
    <t>22M Resistor</t>
  </si>
  <si>
    <t>22 MOhms ±5% 0.1W, 1/10W Chip Resistor 0603 (1608 Metric) Automotive AEC-Q200, Moisture Resistant Thick Film</t>
  </si>
  <si>
    <t>KOA Speer Electronics, Inc.</t>
  </si>
  <si>
    <t>RK73B1JTTD226J</t>
  </si>
  <si>
    <t>2019-RK73B1JTTD226JCT-ND</t>
  </si>
  <si>
    <t>12pF capacitor</t>
  </si>
  <si>
    <t>12pF ±5% 50V Ceramic Capacitor C0G, NP0 0603 (1608 Metric)</t>
  </si>
  <si>
    <t>Walsin Technology Corporation</t>
  </si>
  <si>
    <t>0603N120J500CT</t>
  </si>
  <si>
    <t>1292-1480-1-ND</t>
  </si>
  <si>
    <t>18pF capacitor</t>
  </si>
  <si>
    <t>18pF ±5% 50V Ceramic Capacitor C0G, NP0 0603 (1608 Metric)</t>
  </si>
  <si>
    <t>0603N180J500CT</t>
  </si>
  <si>
    <t>1292-1494-1-ND</t>
  </si>
  <si>
    <t>33pF capacitor</t>
  </si>
  <si>
    <t>33pF ±5% 50V Ceramic Capacitor C0G, NP0 0603 (1608 Metric)</t>
  </si>
  <si>
    <t>0603N330J500CT</t>
  </si>
  <si>
    <t>1292-1645-1-ND</t>
  </si>
  <si>
    <t>47 pF Capacitor</t>
  </si>
  <si>
    <t>47pF ±5% 50V Ceramic Capacitor C0G, NP0 0603 (1608 Metric)</t>
  </si>
  <si>
    <t>0603N470J500CT</t>
  </si>
  <si>
    <t>1292-1528-1-ND</t>
  </si>
  <si>
    <t>120 pF Capacitor</t>
  </si>
  <si>
    <t>120pF ±5% 50V Ceramic Capacitor C0G, NP0 0603 (1608 Metric)</t>
  </si>
  <si>
    <t>0603N121J500CT</t>
  </si>
  <si>
    <t>1292-1481-1-ND</t>
  </si>
  <si>
    <t>2.2n Capacitor</t>
  </si>
  <si>
    <t>2200pF ±10% 50V Ceramic Capacitor X7R 0603 (1608 Metric)</t>
  </si>
  <si>
    <t>0603B222K500CT</t>
  </si>
  <si>
    <t>1292-1412-1-ND</t>
  </si>
  <si>
    <t>22n capacitor</t>
  </si>
  <si>
    <t>0.022µF ±10% 50V Ceramic Capacitor X7R 0603 (1608 Metric)</t>
  </si>
  <si>
    <t>Samsung Electro-Mechanics</t>
  </si>
  <si>
    <t>CL10B223KB8NNNC</t>
  </si>
  <si>
    <t>1276-1104-1-ND</t>
  </si>
  <si>
    <t>100 nF Capacitor</t>
  </si>
  <si>
    <t>0.1µF ±5% 16V Ceramic Capacitor X7R 0603 (1608 Metric)</t>
  </si>
  <si>
    <t>CC0603JRX7R7BB104</t>
  </si>
  <si>
    <t>311-1776-1-ND</t>
  </si>
  <si>
    <t>1uF capacitor</t>
  </si>
  <si>
    <t>1µF ±10% 25V Ceramic Capacitor X5R 0603 (1608 Metric)</t>
  </si>
  <si>
    <t>CL10A105KA8NNNC</t>
  </si>
  <si>
    <t>1276-1102-1-ND</t>
  </si>
  <si>
    <t>2.2u capacitor</t>
  </si>
  <si>
    <t>2.2µF ±10% 16V Ceramic Capacitor X5R 0603 (1608 Metric)</t>
  </si>
  <si>
    <t>CL10A225KO8NNNC</t>
  </si>
  <si>
    <t>1276-1040-1-ND</t>
  </si>
  <si>
    <t>4.7 uF Capacitor</t>
  </si>
  <si>
    <t>red 622nm LED Indication - Discrete 2.2V 0603 (1608 Metric)</t>
  </si>
  <si>
    <t>CL10A475KO8NNNC</t>
  </si>
  <si>
    <t>1276-1784-1-ND</t>
  </si>
  <si>
    <t>10 uF 0603 Capacitor</t>
  </si>
  <si>
    <t>10µF ±10% 10V Ceramic Capacitor X5R 0603 (1608 Metric)</t>
  </si>
  <si>
    <t>GRM188R61A106KE69J</t>
  </si>
  <si>
    <t>490-14372-1-ND</t>
  </si>
  <si>
    <t>22u capacitor</t>
  </si>
  <si>
    <t>22µF ±20% 10V Ceramic Capacitor X5R 0603 (1608 Metric)</t>
  </si>
  <si>
    <t>CL10A226MP8NUNE</t>
  </si>
  <si>
    <t>1276-1274-1-ND</t>
  </si>
  <si>
    <t>Adafruit Feather nRF52</t>
  </si>
  <si>
    <t>- Transceiver; Bluetooth® Smart 4.x Low Energy (BLE) For Use With nRF52832</t>
  </si>
  <si>
    <t>3406</t>
  </si>
  <si>
    <t>1528-2095-ND</t>
  </si>
  <si>
    <t>J-LINK EDU</t>
  </si>
  <si>
    <t>JTAG EMULATOR FOR ARM CORES - ARM7®, ARM9®, Cortex® - Emulator</t>
  </si>
  <si>
    <t>Segger Microcontroller Systems</t>
  </si>
  <si>
    <t>8.08.90 J-LINK EDU</t>
  </si>
  <si>
    <t>899-1008-ND</t>
  </si>
  <si>
    <t>J-LINK 9-PIN CORTEX-M ADAPTER</t>
  </si>
  <si>
    <t>Cortex®-M Devices - Adapter Board - J-LINK 9-PIN CORTEX-M ADAPTER</t>
  </si>
  <si>
    <t>8.06.02 J-LINK 9-PIN CORTEX-M ADAPTER</t>
  </si>
  <si>
    <t>899-1012-ND</t>
  </si>
  <si>
    <t>JST Connector</t>
  </si>
  <si>
    <t>JST Right Angle Connector - White</t>
  </si>
  <si>
    <t>4UCOM Technology Inc.</t>
  </si>
  <si>
    <t>Sparkfun Electronics</t>
  </si>
  <si>
    <t>PRT-08612</t>
  </si>
  <si>
    <t>Switch</t>
  </si>
  <si>
    <t>SWITCH SLIDE DPDT 300MA 6V</t>
  </si>
  <si>
    <t>J Lead</t>
  </si>
  <si>
    <t>JS202011JCQN</t>
  </si>
  <si>
    <t>CKN10723CT-ND</t>
  </si>
  <si>
    <t>Right Angle, 6Pos Male Headers</t>
  </si>
  <si>
    <t>40 Positions Header, Breakaway Connector 0.100" (2.54mm) Through Hole, Right Angle Gold</t>
  </si>
  <si>
    <t>PRPC040SBAN-M71RC</t>
  </si>
  <si>
    <t>S1111EC-40-ND</t>
  </si>
  <si>
    <t>8MHz Crystal</t>
  </si>
  <si>
    <t>8MHz ±30ppm Crystal 18pF 80 Ohm -20°C ~ 70°C Through Hole Cylindrical Can, Radial</t>
  </si>
  <si>
    <t>CA-301 8.0000M-C:PBFREE</t>
  </si>
  <si>
    <t>SER3414-ND</t>
  </si>
  <si>
    <t>Square Button</t>
  </si>
  <si>
    <t>Tiny Rectangular Button</t>
  </si>
  <si>
    <t>5mm Radial Green LED, Diffused</t>
  </si>
  <si>
    <t>Green 570nm LED Indication - Discrete 2.2V Radial</t>
  </si>
  <si>
    <t>Visual Communications Company - VCC</t>
  </si>
  <si>
    <t>VAOL-5LDE1</t>
  </si>
  <si>
    <t>VAOL-5LDE1-ND</t>
  </si>
  <si>
    <t>Green 571 nm, 2 V</t>
  </si>
  <si>
    <t>Lite-On Inc</t>
  </si>
  <si>
    <t>LTST-C190KGKT</t>
  </si>
  <si>
    <t>160-1435-1-ND</t>
  </si>
  <si>
    <t>2.2uF capacitor</t>
  </si>
  <si>
    <t>Murata Electronics North America</t>
  </si>
  <si>
    <t>GRM188R61C225KE15D</t>
  </si>
  <si>
    <t>490-3296-1-ND</t>
  </si>
  <si>
    <t>Red 8x8 LED Matrix</t>
  </si>
  <si>
    <t>Small 1.2" 8x8 Ultra Bright Red LED Matrix - KWM-30881CVB</t>
  </si>
  <si>
    <t>KWM-30881CVB</t>
  </si>
  <si>
    <t>Yellow-Orange LED Matrix</t>
  </si>
  <si>
    <t>Small 1.2" 8x8 Ultra Bright Yellow-Orange LED Matrix - KWM-30881CUYB</t>
  </si>
  <si>
    <t>KWM-30881CUYB</t>
  </si>
  <si>
    <t>Yellow-Green LED Matrix</t>
  </si>
  <si>
    <t>Small 1.2" 8x8 Ultra Bright Yellow-Green LED Matrix - KWM-30881CUGB</t>
  </si>
  <si>
    <t>KWM-30881CUGB</t>
  </si>
  <si>
    <t>White LED Matrix</t>
  </si>
  <si>
    <t>Small 1.2" 8x8 Ultra Bright White LED Matrix - KWM-30881CWB</t>
  </si>
  <si>
    <t>KWM-30881CWB</t>
  </si>
  <si>
    <t>Green LED Matrix</t>
  </si>
  <si>
    <t>Small 1.2" 8x8 Ultra Bright Pure Green LED Matrix - KWM-30881CPGB</t>
  </si>
  <si>
    <t>KWM-30881CPGB</t>
  </si>
  <si>
    <t>APDS-9008</t>
  </si>
  <si>
    <t>Optical Sensor Ambient 565nm Current 6-SMD, No Lead</t>
  </si>
  <si>
    <t>6-SMD, No Lead</t>
  </si>
  <si>
    <t>Broadcom Limited</t>
  </si>
  <si>
    <t>APDS-9008-020</t>
  </si>
  <si>
    <t>516-2662-1-ND</t>
  </si>
  <si>
    <t>AD5171</t>
  </si>
  <si>
    <t>Digital Potentiometer ICs IC 6-Bit OTP I2C</t>
  </si>
  <si>
    <t>SOT-23-8</t>
  </si>
  <si>
    <t>Analog Devices</t>
  </si>
  <si>
    <t>AD5171BRJZ100-R7</t>
  </si>
  <si>
    <t>584-AD5171BRJZ100-R7</t>
  </si>
  <si>
    <t>Mini Speaker - PC Mount 12mm 2.048kHz</t>
  </si>
  <si>
    <t>PC Mount</t>
  </si>
  <si>
    <t>CUI Inc</t>
  </si>
  <si>
    <t>COM-07950</t>
  </si>
  <si>
    <t>Amazon</t>
  </si>
  <si>
    <t>Red Laser</t>
  </si>
  <si>
    <t>LASER</t>
  </si>
  <si>
    <t>HiLetgo 10pcs 5V 650nm 5mW Red Dot Laser Head Red Laser Diode Laser Tube with Leads Head Outer Diameter 6mm</t>
  </si>
  <si>
    <t>HiLetgo</t>
  </si>
  <si>
    <t>HiLetgo on Amazon</t>
  </si>
  <si>
    <t>B071FT9HSV</t>
  </si>
  <si>
    <t>Custom Order</t>
  </si>
  <si>
    <t>LSM6DS3 castellated 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</si>
</sst>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"/>
    <numFmt numFmtId="166" formatCode="&quot;$&quot;#,##0.00"/>
  </numFmts>
  <fonts count="9">
    <font>
      <sz val="12"/>
      <color theme="1"/>
      <name val="Arial"/>
    </font>
    <font>
      <b/>
      <sz val="12"/>
      <color theme="1"/>
      <name val="Quattrocento Sans"/>
    </font>
    <font>
      <sz val="12"/>
      <name val="Arial"/>
    </font>
    <font>
      <sz val="12"/>
      <color theme="1"/>
      <name val="Quattrocento Sans"/>
    </font>
    <font>
      <b/>
      <sz val="9"/>
      <color rgb="FF000000"/>
      <name val="Quattrocento Sans"/>
    </font>
    <font>
      <sz val="9"/>
      <color theme="1"/>
      <name val="Quattrocento Sans"/>
    </font>
    <font>
      <b/>
      <sz val="9"/>
      <color theme="1"/>
      <name val="Quattrocento Sans"/>
    </font>
    <font>
      <sz val="9"/>
      <color rgb="FF000000"/>
      <name val="Quattrocento Sans"/>
    </font>
    <font>
      <sz val="9"/>
      <name val="Quattrocento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0" fontId="3" fillId="0" borderId="0" xfId="0" applyFont="1"/>
    <xf numFmtId="0" fontId="4" fillId="3" borderId="4" xfId="0" quotePrefix="1" applyFont="1" applyFill="1" applyBorder="1" applyAlignment="1">
      <alignment horizontal="center" vertical="center"/>
    </xf>
    <xf numFmtId="0" fontId="5" fillId="0" borderId="0" xfId="0" applyFont="1"/>
    <xf numFmtId="0" fontId="6" fillId="2" borderId="4" xfId="0" applyFont="1" applyFill="1" applyBorder="1"/>
    <xf numFmtId="0" fontId="6" fillId="2" borderId="4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quotePrefix="1" applyFont="1"/>
    <xf numFmtId="44" fontId="5" fillId="0" borderId="0" xfId="0" applyNumberFormat="1" applyFont="1"/>
    <xf numFmtId="0" fontId="7" fillId="0" borderId="0" xfId="0" applyFont="1" applyAlignment="1"/>
    <xf numFmtId="0" fontId="7" fillId="0" borderId="0" xfId="0" applyFont="1" applyAlignment="1"/>
    <xf numFmtId="44" fontId="7" fillId="0" borderId="0" xfId="0" applyNumberFormat="1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44" fontId="7" fillId="0" borderId="0" xfId="0" applyNumberFormat="1" applyFont="1" applyAlignment="1"/>
    <xf numFmtId="0" fontId="7" fillId="0" borderId="0" xfId="0" applyFont="1" applyAlignment="1">
      <alignment horizontal="right"/>
    </xf>
    <xf numFmtId="44" fontId="7" fillId="0" borderId="0" xfId="0" applyNumberFormat="1" applyFont="1" applyAlignment="1">
      <alignment horizontal="left"/>
    </xf>
    <xf numFmtId="0" fontId="7" fillId="0" borderId="0" xfId="0" quotePrefix="1" applyFont="1"/>
    <xf numFmtId="0" fontId="7" fillId="0" borderId="0" xfId="0" applyFont="1"/>
    <xf numFmtId="44" fontId="7" fillId="0" borderId="0" xfId="0" applyNumberFormat="1" applyFont="1"/>
    <xf numFmtId="0" fontId="7" fillId="0" borderId="0" xfId="0" applyFont="1" applyAlignment="1">
      <alignment wrapText="1"/>
    </xf>
    <xf numFmtId="0" fontId="5" fillId="0" borderId="0" xfId="0" quotePrefix="1" applyFont="1" applyAlignment="1">
      <alignment wrapText="1"/>
    </xf>
    <xf numFmtId="44" fontId="5" fillId="0" borderId="0" xfId="0" applyNumberFormat="1" applyFont="1" applyAlignment="1">
      <alignment horizontal="left"/>
    </xf>
    <xf numFmtId="0" fontId="8" fillId="0" borderId="0" xfId="0" quotePrefix="1" applyFont="1"/>
    <xf numFmtId="0" fontId="8" fillId="0" borderId="0" xfId="0" applyFont="1"/>
    <xf numFmtId="0" fontId="8" fillId="0" borderId="0" xfId="0" quotePrefix="1" applyFont="1" applyAlignment="1">
      <alignment wrapText="1"/>
    </xf>
    <xf numFmtId="44" fontId="8" fillId="0" borderId="0" xfId="0" applyNumberFormat="1" applyFont="1"/>
    <xf numFmtId="0" fontId="5" fillId="0" borderId="0" xfId="0" quotePrefix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/>
    <xf numFmtId="44" fontId="5" fillId="0" borderId="0" xfId="0" applyNumberFormat="1" applyFont="1" applyAlignment="1"/>
    <xf numFmtId="0" fontId="5" fillId="0" borderId="0" xfId="0" applyFont="1" applyAlignment="1"/>
    <xf numFmtId="0" fontId="5" fillId="0" borderId="0" xfId="0" quotePrefix="1" applyFont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vertical="top"/>
    </xf>
    <xf numFmtId="44" fontId="5" fillId="0" borderId="0" xfId="0" applyNumberFormat="1" applyFont="1" applyAlignment="1">
      <alignment horizontal="left" vertical="center"/>
    </xf>
    <xf numFmtId="165" fontId="5" fillId="0" borderId="0" xfId="0" applyNumberFormat="1" applyFont="1"/>
    <xf numFmtId="0" fontId="7" fillId="0" borderId="0" xfId="0" quotePrefix="1" applyFont="1" applyAlignment="1">
      <alignment wrapText="1"/>
    </xf>
    <xf numFmtId="0" fontId="7" fillId="0" borderId="0" xfId="0" applyFont="1" applyAlignment="1"/>
    <xf numFmtId="0" fontId="7" fillId="0" borderId="0" xfId="0" applyFont="1" applyAlignment="1"/>
    <xf numFmtId="44" fontId="7" fillId="0" borderId="0" xfId="0" applyNumberFormat="1" applyFont="1" applyAlignment="1"/>
    <xf numFmtId="166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vertical="top"/>
    </xf>
    <xf numFmtId="44" fontId="7" fillId="0" borderId="0" xfId="0" applyNumberFormat="1" applyFont="1" applyAlignment="1"/>
    <xf numFmtId="0" fontId="7" fillId="0" borderId="0" xfId="0" quotePrefix="1" applyFont="1" applyAlignment="1"/>
    <xf numFmtId="0" fontId="7" fillId="0" borderId="0" xfId="0" applyFont="1" applyAlignment="1"/>
    <xf numFmtId="0" fontId="7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7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display.com/datasheet-128x64-oled-module-spi-0-96-inch-graphic-displays-white-on-black" TargetMode="External"/><Relationship Id="rId2" Type="http://schemas.openxmlformats.org/officeDocument/2006/relationships/hyperlink" Target="http://buydisplay.com/" TargetMode="External"/><Relationship Id="rId1" Type="http://schemas.openxmlformats.org/officeDocument/2006/relationships/hyperlink" Target="https://www.buydisplay.com/datasheet-128x64-oled-module-spi-0-96-inch-graphic-displays-white-on-blac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26"/>
  <sheetViews>
    <sheetView tabSelected="1" topLeftCell="A69" zoomScale="200" workbookViewId="0">
      <selection activeCell="D82" sqref="D82"/>
    </sheetView>
  </sheetViews>
  <sheetFormatPr baseColWidth="10" defaultColWidth="11.28515625" defaultRowHeight="15" customHeight="1"/>
  <cols>
    <col min="1" max="1" width="5.28515625" customWidth="1"/>
    <col min="2" max="2" width="18.42578125" customWidth="1"/>
    <col min="3" max="3" width="14.7109375" customWidth="1"/>
    <col min="4" max="4" width="25.7109375" customWidth="1"/>
    <col min="5" max="5" width="10.140625" customWidth="1"/>
    <col min="6" max="6" width="12" customWidth="1"/>
    <col min="7" max="7" width="18.7109375" customWidth="1"/>
    <col min="8" max="8" width="18.140625" customWidth="1"/>
    <col min="9" max="9" width="10.42578125" customWidth="1"/>
    <col min="10" max="10" width="14.7109375" customWidth="1"/>
    <col min="11" max="11" width="10.7109375" customWidth="1"/>
    <col min="12" max="12" width="6.7109375" customWidth="1"/>
    <col min="13" max="44" width="10.7109375" customWidth="1"/>
  </cols>
  <sheetData>
    <row r="1" spans="1:44" ht="10.5" customHeight="1">
      <c r="A1" s="53" t="s">
        <v>0</v>
      </c>
      <c r="B1" s="54"/>
      <c r="C1" s="54"/>
      <c r="D1" s="55"/>
      <c r="E1" s="1"/>
      <c r="F1" s="1"/>
      <c r="G1" s="1"/>
      <c r="H1" s="1"/>
      <c r="I1" s="1"/>
      <c r="J1" s="1"/>
      <c r="K1" s="1"/>
      <c r="L1" s="2" t="s">
        <v>1</v>
      </c>
      <c r="M1" s="3">
        <f>SUM(M5:M131)</f>
        <v>742.06000000000006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ht="10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0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0.5" customHeight="1">
      <c r="A4" s="7"/>
      <c r="B4" s="8" t="s">
        <v>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10.5" customHeight="1">
      <c r="A5" s="9">
        <f>1</f>
        <v>1</v>
      </c>
      <c r="B5" s="6" t="s">
        <v>15</v>
      </c>
      <c r="C5" s="6"/>
      <c r="D5" s="10" t="s">
        <v>16</v>
      </c>
      <c r="E5" s="10" t="s">
        <v>17</v>
      </c>
      <c r="F5" s="10" t="s">
        <v>18</v>
      </c>
      <c r="G5" s="10" t="s">
        <v>19</v>
      </c>
      <c r="H5" s="10" t="s">
        <v>20</v>
      </c>
      <c r="I5" s="10" t="s">
        <v>21</v>
      </c>
      <c r="J5" s="10" t="s">
        <v>22</v>
      </c>
      <c r="K5" s="11">
        <v>10.1</v>
      </c>
      <c r="L5" s="6">
        <v>6</v>
      </c>
      <c r="M5" s="11">
        <f t="shared" ref="M5:M6" si="0">K5*L5</f>
        <v>60.599999999999994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ht="10.5" customHeight="1">
      <c r="A6" s="9">
        <f t="shared" ref="A6:A119" si="1">A5+1</f>
        <v>2</v>
      </c>
      <c r="B6" s="12" t="s">
        <v>23</v>
      </c>
      <c r="C6" s="12"/>
      <c r="D6" s="12" t="s">
        <v>24</v>
      </c>
      <c r="E6" s="12" t="s">
        <v>17</v>
      </c>
      <c r="F6" s="12" t="s">
        <v>25</v>
      </c>
      <c r="G6" s="12" t="s">
        <v>26</v>
      </c>
      <c r="H6" s="12" t="s">
        <v>27</v>
      </c>
      <c r="I6" s="13" t="s">
        <v>21</v>
      </c>
      <c r="J6" s="12" t="s">
        <v>28</v>
      </c>
      <c r="K6" s="14">
        <v>2.14</v>
      </c>
      <c r="L6" s="15">
        <v>1</v>
      </c>
      <c r="M6" s="11">
        <f t="shared" si="0"/>
        <v>2.14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ht="10.5" customHeight="1">
      <c r="A7" s="9">
        <f t="shared" si="1"/>
        <v>3</v>
      </c>
      <c r="B7" s="13" t="s">
        <v>29</v>
      </c>
      <c r="C7" s="13" t="s">
        <v>30</v>
      </c>
      <c r="D7" s="13" t="s">
        <v>31</v>
      </c>
      <c r="E7" s="13" t="s">
        <v>17</v>
      </c>
      <c r="F7" s="13" t="s">
        <v>32</v>
      </c>
      <c r="G7" s="16" t="s">
        <v>33</v>
      </c>
      <c r="H7" s="16" t="s">
        <v>34</v>
      </c>
      <c r="I7" s="16" t="s">
        <v>35</v>
      </c>
      <c r="J7" s="16" t="s">
        <v>34</v>
      </c>
      <c r="K7" s="17">
        <v>2.5099999999999998</v>
      </c>
      <c r="L7" s="18">
        <v>1</v>
      </c>
      <c r="M7" s="19">
        <v>75.3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ht="10.5" customHeight="1">
      <c r="A8" s="9">
        <f t="shared" si="1"/>
        <v>4</v>
      </c>
      <c r="B8" s="12" t="s">
        <v>36</v>
      </c>
      <c r="C8" s="12" t="s">
        <v>37</v>
      </c>
      <c r="D8" s="13" t="s">
        <v>38</v>
      </c>
      <c r="E8" s="13" t="s">
        <v>39</v>
      </c>
      <c r="F8" s="13" t="s">
        <v>40</v>
      </c>
      <c r="G8" s="13" t="s">
        <v>41</v>
      </c>
      <c r="H8" s="13" t="s">
        <v>42</v>
      </c>
      <c r="I8" s="13" t="s">
        <v>43</v>
      </c>
      <c r="J8" s="13">
        <v>1047</v>
      </c>
      <c r="K8" s="14">
        <v>5.95</v>
      </c>
      <c r="L8" s="15">
        <v>1</v>
      </c>
      <c r="M8" s="11">
        <f t="shared" ref="M8:M102" si="2">K8*L8</f>
        <v>5.95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ht="10.5" customHeight="1">
      <c r="A9" s="9">
        <f t="shared" si="1"/>
        <v>5</v>
      </c>
      <c r="B9" s="10" t="s">
        <v>44</v>
      </c>
      <c r="C9" s="6"/>
      <c r="D9" s="10" t="s">
        <v>45</v>
      </c>
      <c r="E9" s="10" t="s">
        <v>17</v>
      </c>
      <c r="F9" s="10" t="s">
        <v>46</v>
      </c>
      <c r="G9" s="10" t="s">
        <v>47</v>
      </c>
      <c r="H9" s="10" t="s">
        <v>48</v>
      </c>
      <c r="I9" s="10" t="s">
        <v>21</v>
      </c>
      <c r="J9" s="10" t="s">
        <v>49</v>
      </c>
      <c r="K9" s="11">
        <v>2.12</v>
      </c>
      <c r="L9" s="6">
        <v>6</v>
      </c>
      <c r="M9" s="11">
        <f t="shared" si="2"/>
        <v>12.72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ht="10.5" customHeight="1">
      <c r="A10" s="9">
        <f t="shared" si="1"/>
        <v>6</v>
      </c>
      <c r="B10" s="6" t="s">
        <v>50</v>
      </c>
      <c r="C10" s="6"/>
      <c r="D10" s="10" t="s">
        <v>45</v>
      </c>
      <c r="E10" s="10" t="s">
        <v>17</v>
      </c>
      <c r="F10" s="10" t="s">
        <v>46</v>
      </c>
      <c r="G10" s="10" t="s">
        <v>47</v>
      </c>
      <c r="H10" s="10" t="s">
        <v>48</v>
      </c>
      <c r="I10" s="10" t="s">
        <v>21</v>
      </c>
      <c r="J10" s="10" t="s">
        <v>49</v>
      </c>
      <c r="K10" s="11">
        <v>2.12</v>
      </c>
      <c r="L10" s="6">
        <v>1</v>
      </c>
      <c r="M10" s="11">
        <f t="shared" si="2"/>
        <v>2.12</v>
      </c>
      <c r="N10" s="11">
        <v>1.98</v>
      </c>
      <c r="O10" s="11">
        <f t="shared" ref="O10:O11" si="3">L10*N10</f>
        <v>1.98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10.5" customHeight="1">
      <c r="A11" s="9">
        <f t="shared" si="1"/>
        <v>7</v>
      </c>
      <c r="B11" s="10" t="s">
        <v>51</v>
      </c>
      <c r="C11" s="6"/>
      <c r="D11" s="10" t="s">
        <v>52</v>
      </c>
      <c r="E11" s="10" t="s">
        <v>17</v>
      </c>
      <c r="F11" s="10" t="s">
        <v>53</v>
      </c>
      <c r="G11" s="10" t="s">
        <v>54</v>
      </c>
      <c r="H11" s="10" t="s">
        <v>55</v>
      </c>
      <c r="I11" s="10" t="s">
        <v>21</v>
      </c>
      <c r="J11" s="10" t="s">
        <v>55</v>
      </c>
      <c r="K11" s="11">
        <v>1.35</v>
      </c>
      <c r="L11" s="6">
        <v>1</v>
      </c>
      <c r="M11" s="11">
        <f t="shared" si="2"/>
        <v>1.35</v>
      </c>
      <c r="N11" s="11">
        <v>1.2543</v>
      </c>
      <c r="O11" s="11">
        <f t="shared" si="3"/>
        <v>1.2543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10.5" customHeight="1">
      <c r="A12" s="9">
        <f t="shared" si="1"/>
        <v>8</v>
      </c>
      <c r="B12" s="6" t="s">
        <v>56</v>
      </c>
      <c r="C12" s="6"/>
      <c r="D12" s="20" t="s">
        <v>57</v>
      </c>
      <c r="E12" s="20" t="s">
        <v>58</v>
      </c>
      <c r="F12" s="20" t="s">
        <v>59</v>
      </c>
      <c r="G12" s="20" t="s">
        <v>60</v>
      </c>
      <c r="H12" s="20" t="s">
        <v>61</v>
      </c>
      <c r="I12" s="21" t="s">
        <v>21</v>
      </c>
      <c r="J12" s="20" t="s">
        <v>62</v>
      </c>
      <c r="K12" s="22">
        <v>5.95</v>
      </c>
      <c r="L12" s="6">
        <v>3</v>
      </c>
      <c r="M12" s="11">
        <f t="shared" si="2"/>
        <v>17.850000000000001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10.5" customHeight="1">
      <c r="A13" s="9">
        <f t="shared" si="1"/>
        <v>9</v>
      </c>
      <c r="B13" s="6" t="s">
        <v>63</v>
      </c>
      <c r="C13" s="6"/>
      <c r="D13" s="20" t="s">
        <v>64</v>
      </c>
      <c r="E13" s="20" t="s">
        <v>58</v>
      </c>
      <c r="F13" s="20" t="s">
        <v>59</v>
      </c>
      <c r="G13" s="20" t="s">
        <v>65</v>
      </c>
      <c r="H13" s="20" t="s">
        <v>66</v>
      </c>
      <c r="I13" s="21" t="s">
        <v>21</v>
      </c>
      <c r="J13" s="20" t="s">
        <v>67</v>
      </c>
      <c r="K13" s="22">
        <v>5.95</v>
      </c>
      <c r="L13" s="6">
        <v>3</v>
      </c>
      <c r="M13" s="11">
        <f t="shared" si="2"/>
        <v>17.850000000000001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10.5" customHeight="1">
      <c r="A14" s="9">
        <f t="shared" si="1"/>
        <v>10</v>
      </c>
      <c r="B14" s="6" t="s">
        <v>56</v>
      </c>
      <c r="C14" s="6"/>
      <c r="D14" s="20" t="s">
        <v>68</v>
      </c>
      <c r="E14" s="20" t="s">
        <v>58</v>
      </c>
      <c r="F14" s="20" t="s">
        <v>59</v>
      </c>
      <c r="G14" s="20" t="s">
        <v>60</v>
      </c>
      <c r="H14" s="20" t="s">
        <v>69</v>
      </c>
      <c r="I14" s="21" t="s">
        <v>21</v>
      </c>
      <c r="J14" s="20" t="s">
        <v>70</v>
      </c>
      <c r="K14" s="22">
        <v>6.95</v>
      </c>
      <c r="L14" s="6">
        <v>3</v>
      </c>
      <c r="M14" s="11">
        <f t="shared" si="2"/>
        <v>20.85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10.5" customHeight="1">
      <c r="A15" s="9">
        <f t="shared" si="1"/>
        <v>11</v>
      </c>
      <c r="B15" s="6" t="s">
        <v>71</v>
      </c>
      <c r="C15" s="10" t="s">
        <v>72</v>
      </c>
      <c r="D15" s="10" t="s">
        <v>73</v>
      </c>
      <c r="E15" s="10" t="s">
        <v>39</v>
      </c>
      <c r="F15" s="6"/>
      <c r="G15" s="10" t="s">
        <v>74</v>
      </c>
      <c r="H15" s="10" t="s">
        <v>75</v>
      </c>
      <c r="I15" s="10" t="s">
        <v>21</v>
      </c>
      <c r="J15" s="10" t="s">
        <v>76</v>
      </c>
      <c r="K15" s="11">
        <v>0.55000000000000004</v>
      </c>
      <c r="L15" s="6">
        <v>1</v>
      </c>
      <c r="M15" s="11">
        <f t="shared" si="2"/>
        <v>0.55000000000000004</v>
      </c>
      <c r="N15" s="11">
        <v>0.3982</v>
      </c>
      <c r="O15" s="11">
        <f t="shared" ref="O15:O19" si="4">L15*N15</f>
        <v>0.3982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ht="10.5" customHeight="1">
      <c r="A16" s="9">
        <f t="shared" si="1"/>
        <v>12</v>
      </c>
      <c r="B16" s="21" t="s">
        <v>77</v>
      </c>
      <c r="C16" s="21"/>
      <c r="D16" s="21" t="s">
        <v>78</v>
      </c>
      <c r="E16" s="21" t="s">
        <v>17</v>
      </c>
      <c r="F16" s="21" t="s">
        <v>79</v>
      </c>
      <c r="G16" s="21" t="s">
        <v>80</v>
      </c>
      <c r="H16" s="21" t="s">
        <v>81</v>
      </c>
      <c r="I16" s="21" t="s">
        <v>21</v>
      </c>
      <c r="J16" s="21" t="s">
        <v>82</v>
      </c>
      <c r="K16" s="22">
        <v>1.05</v>
      </c>
      <c r="L16" s="21">
        <v>1</v>
      </c>
      <c r="M16" s="11">
        <f t="shared" si="2"/>
        <v>1.05</v>
      </c>
      <c r="N16" s="11">
        <v>0.68369999999999997</v>
      </c>
      <c r="O16" s="11">
        <f t="shared" si="4"/>
        <v>0.68369999999999997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ht="10.5" customHeight="1">
      <c r="A17" s="9">
        <f t="shared" si="1"/>
        <v>13</v>
      </c>
      <c r="B17" s="10" t="s">
        <v>83</v>
      </c>
      <c r="C17" s="6"/>
      <c r="D17" s="10" t="s">
        <v>84</v>
      </c>
      <c r="E17" s="10" t="s">
        <v>17</v>
      </c>
      <c r="F17" s="10" t="s">
        <v>85</v>
      </c>
      <c r="G17" s="10" t="s">
        <v>80</v>
      </c>
      <c r="H17" s="10" t="s">
        <v>86</v>
      </c>
      <c r="I17" s="10" t="s">
        <v>21</v>
      </c>
      <c r="J17" s="10" t="s">
        <v>87</v>
      </c>
      <c r="K17" s="11">
        <v>0.59</v>
      </c>
      <c r="L17" s="6">
        <v>1</v>
      </c>
      <c r="M17" s="11">
        <f t="shared" si="2"/>
        <v>0.59</v>
      </c>
      <c r="N17" s="11">
        <v>0.371</v>
      </c>
      <c r="O17" s="11">
        <f t="shared" si="4"/>
        <v>0.371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10.5" customHeight="1">
      <c r="A18" s="9">
        <f t="shared" si="1"/>
        <v>14</v>
      </c>
      <c r="B18" s="10" t="s">
        <v>88</v>
      </c>
      <c r="C18" s="6"/>
      <c r="D18" s="10" t="s">
        <v>89</v>
      </c>
      <c r="E18" s="10" t="s">
        <v>17</v>
      </c>
      <c r="F18" s="10" t="s">
        <v>90</v>
      </c>
      <c r="G18" s="10" t="s">
        <v>26</v>
      </c>
      <c r="H18" s="10" t="s">
        <v>91</v>
      </c>
      <c r="I18" s="10" t="s">
        <v>21</v>
      </c>
      <c r="J18" s="10" t="s">
        <v>92</v>
      </c>
      <c r="K18" s="11">
        <v>0.11</v>
      </c>
      <c r="L18" s="6">
        <v>1</v>
      </c>
      <c r="M18" s="11">
        <f t="shared" si="2"/>
        <v>0.11</v>
      </c>
      <c r="N18" s="11">
        <v>0.08</v>
      </c>
      <c r="O18" s="11">
        <f t="shared" si="4"/>
        <v>0.08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ht="10.5" customHeight="1">
      <c r="A19" s="9">
        <f t="shared" si="1"/>
        <v>15</v>
      </c>
      <c r="B19" s="10" t="s">
        <v>93</v>
      </c>
      <c r="C19" s="6"/>
      <c r="D19" s="10" t="s">
        <v>89</v>
      </c>
      <c r="E19" s="10" t="s">
        <v>17</v>
      </c>
      <c r="F19" s="10" t="s">
        <v>90</v>
      </c>
      <c r="G19" s="10" t="s">
        <v>26</v>
      </c>
      <c r="H19" s="10" t="s">
        <v>94</v>
      </c>
      <c r="I19" s="10" t="s">
        <v>21</v>
      </c>
      <c r="J19" s="10" t="s">
        <v>95</v>
      </c>
      <c r="K19" s="11">
        <v>0.11</v>
      </c>
      <c r="L19" s="6">
        <v>1</v>
      </c>
      <c r="M19" s="11">
        <f t="shared" si="2"/>
        <v>0.11</v>
      </c>
      <c r="N19" s="11">
        <v>0.08</v>
      </c>
      <c r="O19" s="11">
        <f t="shared" si="4"/>
        <v>0.08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ht="10.5" customHeight="1">
      <c r="A20" s="9">
        <f t="shared" si="1"/>
        <v>16</v>
      </c>
      <c r="B20" s="6" t="s">
        <v>96</v>
      </c>
      <c r="C20" s="6"/>
      <c r="D20" s="10" t="s">
        <v>89</v>
      </c>
      <c r="E20" s="10" t="s">
        <v>17</v>
      </c>
      <c r="F20" s="10" t="s">
        <v>90</v>
      </c>
      <c r="G20" s="10" t="s">
        <v>26</v>
      </c>
      <c r="H20" s="10" t="s">
        <v>94</v>
      </c>
      <c r="I20" s="10" t="s">
        <v>21</v>
      </c>
      <c r="J20" s="10" t="s">
        <v>95</v>
      </c>
      <c r="K20" s="11">
        <v>0.11</v>
      </c>
      <c r="L20" s="6">
        <v>10</v>
      </c>
      <c r="M20" s="11">
        <f t="shared" si="2"/>
        <v>1.1000000000000001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ht="10.5" customHeight="1">
      <c r="A21" s="9">
        <f t="shared" si="1"/>
        <v>17</v>
      </c>
      <c r="B21" s="6" t="s">
        <v>97</v>
      </c>
      <c r="C21" s="6"/>
      <c r="D21" s="21" t="s">
        <v>98</v>
      </c>
      <c r="E21" s="21" t="s">
        <v>17</v>
      </c>
      <c r="F21" s="23" t="s">
        <v>99</v>
      </c>
      <c r="G21" s="21" t="s">
        <v>26</v>
      </c>
      <c r="H21" s="21" t="s">
        <v>100</v>
      </c>
      <c r="I21" s="21" t="s">
        <v>21</v>
      </c>
      <c r="J21" s="21" t="s">
        <v>101</v>
      </c>
      <c r="K21" s="22">
        <v>0.56000000000000005</v>
      </c>
      <c r="L21" s="6">
        <v>10</v>
      </c>
      <c r="M21" s="11">
        <f t="shared" si="2"/>
        <v>5.6000000000000005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10.5" customHeight="1">
      <c r="A22" s="9">
        <f t="shared" si="1"/>
        <v>18</v>
      </c>
      <c r="B22" s="6" t="s">
        <v>102</v>
      </c>
      <c r="C22" s="6"/>
      <c r="D22" s="10" t="s">
        <v>103</v>
      </c>
      <c r="E22" s="10" t="s">
        <v>17</v>
      </c>
      <c r="F22" s="10" t="s">
        <v>104</v>
      </c>
      <c r="G22" s="10" t="s">
        <v>105</v>
      </c>
      <c r="H22" s="10" t="s">
        <v>106</v>
      </c>
      <c r="I22" s="10" t="s">
        <v>21</v>
      </c>
      <c r="J22" s="10" t="s">
        <v>107</v>
      </c>
      <c r="K22" s="11">
        <v>0.2</v>
      </c>
      <c r="L22" s="6">
        <v>6</v>
      </c>
      <c r="M22" s="11">
        <f t="shared" si="2"/>
        <v>1.2000000000000002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0.5" customHeight="1">
      <c r="A23" s="9">
        <f t="shared" si="1"/>
        <v>19</v>
      </c>
      <c r="B23" s="10" t="s">
        <v>108</v>
      </c>
      <c r="C23" s="6"/>
      <c r="D23" s="10" t="s">
        <v>109</v>
      </c>
      <c r="E23" s="10" t="s">
        <v>17</v>
      </c>
      <c r="F23" s="10" t="s">
        <v>110</v>
      </c>
      <c r="G23" s="10" t="s">
        <v>111</v>
      </c>
      <c r="H23" s="10" t="s">
        <v>112</v>
      </c>
      <c r="I23" s="10" t="s">
        <v>21</v>
      </c>
      <c r="J23" s="10" t="s">
        <v>113</v>
      </c>
      <c r="K23" s="11">
        <v>0.38</v>
      </c>
      <c r="L23" s="6">
        <v>1</v>
      </c>
      <c r="M23" s="11">
        <f t="shared" si="2"/>
        <v>0.38</v>
      </c>
      <c r="N23" s="11">
        <v>0.1391</v>
      </c>
      <c r="O23" s="11">
        <f t="shared" ref="O23:O24" si="5">L23*N23</f>
        <v>0.1391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10.5" customHeight="1">
      <c r="A24" s="9">
        <f t="shared" si="1"/>
        <v>20</v>
      </c>
      <c r="B24" s="6" t="s">
        <v>114</v>
      </c>
      <c r="C24" s="6"/>
      <c r="D24" s="10" t="s">
        <v>115</v>
      </c>
      <c r="E24" s="10" t="s">
        <v>17</v>
      </c>
      <c r="F24" s="10" t="s">
        <v>99</v>
      </c>
      <c r="G24" s="10" t="s">
        <v>26</v>
      </c>
      <c r="H24" s="10" t="s">
        <v>116</v>
      </c>
      <c r="I24" s="10" t="s">
        <v>21</v>
      </c>
      <c r="J24" s="10" t="s">
        <v>116</v>
      </c>
      <c r="K24" s="11">
        <v>0.28999999999999998</v>
      </c>
      <c r="L24" s="6">
        <v>1</v>
      </c>
      <c r="M24" s="11">
        <f t="shared" si="2"/>
        <v>0.28999999999999998</v>
      </c>
      <c r="N24" s="11">
        <v>0.22</v>
      </c>
      <c r="O24" s="11">
        <f t="shared" si="5"/>
        <v>0.22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10.5" customHeight="1">
      <c r="A25" s="9">
        <f t="shared" si="1"/>
        <v>21</v>
      </c>
      <c r="B25" s="6" t="s">
        <v>117</v>
      </c>
      <c r="C25" s="6"/>
      <c r="D25" s="10" t="s">
        <v>118</v>
      </c>
      <c r="E25" s="10" t="s">
        <v>17</v>
      </c>
      <c r="F25" s="10" t="s">
        <v>119</v>
      </c>
      <c r="G25" s="10" t="s">
        <v>26</v>
      </c>
      <c r="H25" s="10" t="s">
        <v>120</v>
      </c>
      <c r="I25" s="10" t="s">
        <v>21</v>
      </c>
      <c r="J25" s="10" t="s">
        <v>121</v>
      </c>
      <c r="K25" s="11">
        <v>0.44</v>
      </c>
      <c r="L25" s="6">
        <v>6</v>
      </c>
      <c r="M25" s="11">
        <f t="shared" si="2"/>
        <v>2.64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10.5" customHeight="1">
      <c r="A26" s="9">
        <f t="shared" si="1"/>
        <v>22</v>
      </c>
      <c r="B26" s="6" t="s">
        <v>122</v>
      </c>
      <c r="C26" s="6"/>
      <c r="D26" s="10" t="s">
        <v>115</v>
      </c>
      <c r="E26" s="10" t="s">
        <v>17</v>
      </c>
      <c r="F26" s="10" t="s">
        <v>99</v>
      </c>
      <c r="G26" s="10" t="s">
        <v>26</v>
      </c>
      <c r="H26" s="10" t="s">
        <v>123</v>
      </c>
      <c r="I26" s="10" t="s">
        <v>21</v>
      </c>
      <c r="J26" s="10" t="s">
        <v>124</v>
      </c>
      <c r="K26" s="11">
        <v>0.24</v>
      </c>
      <c r="L26" s="6">
        <v>6</v>
      </c>
      <c r="M26" s="11">
        <f t="shared" si="2"/>
        <v>1.44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10.5" customHeight="1">
      <c r="A27" s="9">
        <f t="shared" si="1"/>
        <v>23</v>
      </c>
      <c r="B27" s="6" t="s">
        <v>125</v>
      </c>
      <c r="C27" s="6"/>
      <c r="D27" s="10" t="s">
        <v>126</v>
      </c>
      <c r="E27" s="6" t="s">
        <v>17</v>
      </c>
      <c r="F27" s="6" t="s">
        <v>127</v>
      </c>
      <c r="G27" s="10" t="s">
        <v>128</v>
      </c>
      <c r="H27" s="10" t="s">
        <v>129</v>
      </c>
      <c r="I27" s="6" t="s">
        <v>21</v>
      </c>
      <c r="J27" s="10" t="s">
        <v>130</v>
      </c>
      <c r="K27" s="11">
        <v>1.53</v>
      </c>
      <c r="L27" s="6">
        <v>1</v>
      </c>
      <c r="M27" s="11">
        <f t="shared" si="2"/>
        <v>1.53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10.5" customHeight="1">
      <c r="A28" s="9">
        <f t="shared" si="1"/>
        <v>24</v>
      </c>
      <c r="B28" s="6" t="s">
        <v>131</v>
      </c>
      <c r="C28" s="6"/>
      <c r="D28" s="10" t="s">
        <v>132</v>
      </c>
      <c r="E28" s="10" t="s">
        <v>39</v>
      </c>
      <c r="F28" s="10" t="s">
        <v>133</v>
      </c>
      <c r="G28" s="10" t="s">
        <v>134</v>
      </c>
      <c r="H28" s="10" t="s">
        <v>135</v>
      </c>
      <c r="I28" s="10" t="s">
        <v>21</v>
      </c>
      <c r="J28" s="10" t="s">
        <v>136</v>
      </c>
      <c r="K28" s="11">
        <v>2.9</v>
      </c>
      <c r="L28" s="6">
        <v>1</v>
      </c>
      <c r="M28" s="11">
        <f t="shared" si="2"/>
        <v>2.9</v>
      </c>
      <c r="N28" s="11">
        <v>2.1120000000000001</v>
      </c>
      <c r="O28" s="11">
        <f t="shared" ref="O28:O29" si="6">L28*N28</f>
        <v>2.1120000000000001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10.5" customHeight="1">
      <c r="A29" s="9">
        <f t="shared" si="1"/>
        <v>25</v>
      </c>
      <c r="B29" s="6" t="s">
        <v>131</v>
      </c>
      <c r="C29" s="6"/>
      <c r="D29" s="10" t="s">
        <v>137</v>
      </c>
      <c r="E29" s="10" t="s">
        <v>39</v>
      </c>
      <c r="F29" s="10" t="s">
        <v>39</v>
      </c>
      <c r="G29" s="10" t="s">
        <v>134</v>
      </c>
      <c r="H29" s="10" t="s">
        <v>138</v>
      </c>
      <c r="I29" s="10" t="s">
        <v>21</v>
      </c>
      <c r="J29" s="10" t="s">
        <v>139</v>
      </c>
      <c r="K29" s="11">
        <v>1.02</v>
      </c>
      <c r="L29" s="6">
        <v>1</v>
      </c>
      <c r="M29" s="11">
        <f t="shared" si="2"/>
        <v>1.02</v>
      </c>
      <c r="N29" s="11">
        <v>0.75</v>
      </c>
      <c r="O29" s="11">
        <f t="shared" si="6"/>
        <v>0.75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10.5" customHeight="1">
      <c r="A30" s="9">
        <f t="shared" si="1"/>
        <v>26</v>
      </c>
      <c r="B30" s="6" t="s">
        <v>140</v>
      </c>
      <c r="C30" s="6"/>
      <c r="D30" s="10" t="s">
        <v>141</v>
      </c>
      <c r="E30" s="10" t="s">
        <v>17</v>
      </c>
      <c r="F30" s="10" t="s">
        <v>142</v>
      </c>
      <c r="G30" s="10" t="s">
        <v>143</v>
      </c>
      <c r="H30" s="10" t="s">
        <v>144</v>
      </c>
      <c r="I30" s="10" t="s">
        <v>21</v>
      </c>
      <c r="J30" s="10" t="s">
        <v>145</v>
      </c>
      <c r="K30" s="11">
        <v>3.47</v>
      </c>
      <c r="L30" s="6">
        <v>6</v>
      </c>
      <c r="M30" s="11">
        <f t="shared" si="2"/>
        <v>20.82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10.5" customHeight="1">
      <c r="A31" s="9">
        <f t="shared" si="1"/>
        <v>27</v>
      </c>
      <c r="B31" s="6" t="s">
        <v>146</v>
      </c>
      <c r="C31" s="6"/>
      <c r="D31" s="10" t="s">
        <v>147</v>
      </c>
      <c r="E31" s="6" t="s">
        <v>17</v>
      </c>
      <c r="F31" s="24" t="s">
        <v>148</v>
      </c>
      <c r="G31" s="10" t="s">
        <v>128</v>
      </c>
      <c r="H31" s="10" t="s">
        <v>149</v>
      </c>
      <c r="I31" s="10" t="s">
        <v>21</v>
      </c>
      <c r="J31" s="10" t="s">
        <v>150</v>
      </c>
      <c r="K31" s="11">
        <v>1.26</v>
      </c>
      <c r="L31" s="6">
        <v>6</v>
      </c>
      <c r="M31" s="11">
        <f t="shared" si="2"/>
        <v>7.5600000000000005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10.5" customHeight="1">
      <c r="A32" s="9">
        <f t="shared" si="1"/>
        <v>28</v>
      </c>
      <c r="B32" s="6" t="s">
        <v>151</v>
      </c>
      <c r="C32" s="6"/>
      <c r="D32" s="10" t="s">
        <v>152</v>
      </c>
      <c r="E32" s="10" t="s">
        <v>17</v>
      </c>
      <c r="F32" s="10" t="s">
        <v>153</v>
      </c>
      <c r="G32" s="10" t="s">
        <v>154</v>
      </c>
      <c r="H32" s="10" t="s">
        <v>155</v>
      </c>
      <c r="I32" s="10" t="s">
        <v>21</v>
      </c>
      <c r="J32" s="10" t="s">
        <v>156</v>
      </c>
      <c r="K32" s="11">
        <v>1.05</v>
      </c>
      <c r="L32" s="6">
        <v>10</v>
      </c>
      <c r="M32" s="11">
        <f t="shared" si="2"/>
        <v>10.5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10.5" customHeight="1">
      <c r="A33" s="9">
        <f t="shared" si="1"/>
        <v>29</v>
      </c>
      <c r="B33" s="10" t="s">
        <v>157</v>
      </c>
      <c r="C33" s="6"/>
      <c r="D33" s="10" t="s">
        <v>158</v>
      </c>
      <c r="E33" s="10" t="s">
        <v>17</v>
      </c>
      <c r="F33" s="10" t="s">
        <v>159</v>
      </c>
      <c r="G33" s="10" t="s">
        <v>160</v>
      </c>
      <c r="H33" s="10" t="s">
        <v>161</v>
      </c>
      <c r="I33" s="10" t="s">
        <v>21</v>
      </c>
      <c r="J33" s="10" t="s">
        <v>162</v>
      </c>
      <c r="K33" s="11">
        <v>0.27</v>
      </c>
      <c r="L33" s="6">
        <v>3</v>
      </c>
      <c r="M33" s="11">
        <f t="shared" si="2"/>
        <v>0.81</v>
      </c>
      <c r="N33" s="11">
        <v>9.1999999999999998E-2</v>
      </c>
      <c r="O33" s="11">
        <f>L33*N33</f>
        <v>0.27600000000000002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ht="10.5" customHeight="1">
      <c r="A34" s="9">
        <f t="shared" si="1"/>
        <v>30</v>
      </c>
      <c r="B34" s="10" t="s">
        <v>163</v>
      </c>
      <c r="C34" s="6"/>
      <c r="D34" s="10" t="s">
        <v>164</v>
      </c>
      <c r="E34" s="10" t="s">
        <v>17</v>
      </c>
      <c r="F34" s="10" t="s">
        <v>165</v>
      </c>
      <c r="G34" s="10" t="s">
        <v>166</v>
      </c>
      <c r="H34" s="10" t="s">
        <v>167</v>
      </c>
      <c r="I34" s="10" t="s">
        <v>21</v>
      </c>
      <c r="J34" s="10" t="s">
        <v>168</v>
      </c>
      <c r="K34" s="11">
        <v>0.59799999999999998</v>
      </c>
      <c r="L34" s="6">
        <v>10</v>
      </c>
      <c r="M34" s="11">
        <f t="shared" si="2"/>
        <v>5.9799999999999995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ht="10.5" customHeight="1">
      <c r="A35" s="9">
        <f t="shared" si="1"/>
        <v>31</v>
      </c>
      <c r="B35" s="6" t="s">
        <v>169</v>
      </c>
      <c r="C35" s="6"/>
      <c r="D35" s="10" t="s">
        <v>170</v>
      </c>
      <c r="E35" s="10" t="s">
        <v>39</v>
      </c>
      <c r="F35" s="10" t="s">
        <v>171</v>
      </c>
      <c r="G35" s="10" t="s">
        <v>172</v>
      </c>
      <c r="H35" s="10" t="s">
        <v>173</v>
      </c>
      <c r="I35" s="10" t="s">
        <v>21</v>
      </c>
      <c r="J35" s="10" t="s">
        <v>174</v>
      </c>
      <c r="K35" s="11">
        <v>0.83</v>
      </c>
      <c r="L35" s="6">
        <v>1</v>
      </c>
      <c r="M35" s="11">
        <f t="shared" si="2"/>
        <v>0.83</v>
      </c>
      <c r="N35" s="11">
        <v>0.60799999999999998</v>
      </c>
      <c r="O35" s="11">
        <f t="shared" ref="O35:O38" si="7">L35*N35</f>
        <v>0.60799999999999998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ht="10.5" customHeight="1">
      <c r="A36" s="9">
        <f t="shared" si="1"/>
        <v>32</v>
      </c>
      <c r="B36" s="6" t="s">
        <v>175</v>
      </c>
      <c r="C36" s="6"/>
      <c r="D36" s="10" t="s">
        <v>176</v>
      </c>
      <c r="E36" s="10" t="s">
        <v>17</v>
      </c>
      <c r="F36" s="10" t="s">
        <v>177</v>
      </c>
      <c r="G36" s="10" t="s">
        <v>178</v>
      </c>
      <c r="H36" s="10" t="s">
        <v>179</v>
      </c>
      <c r="I36" s="10" t="s">
        <v>21</v>
      </c>
      <c r="J36" s="10" t="s">
        <v>180</v>
      </c>
      <c r="K36" s="11">
        <v>0.68</v>
      </c>
      <c r="L36" s="6">
        <v>1</v>
      </c>
      <c r="M36" s="11">
        <f t="shared" si="2"/>
        <v>0.68</v>
      </c>
      <c r="N36" s="11">
        <v>0.49399999999999999</v>
      </c>
      <c r="O36" s="11">
        <f t="shared" si="7"/>
        <v>0.49399999999999999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10.5" customHeight="1">
      <c r="A37" s="9">
        <f t="shared" si="1"/>
        <v>33</v>
      </c>
      <c r="B37" s="6" t="s">
        <v>181</v>
      </c>
      <c r="C37" s="6"/>
      <c r="D37" s="10" t="s">
        <v>182</v>
      </c>
      <c r="E37" s="10" t="s">
        <v>17</v>
      </c>
      <c r="F37" s="10" t="s">
        <v>183</v>
      </c>
      <c r="G37" s="10" t="s">
        <v>80</v>
      </c>
      <c r="H37" s="10" t="s">
        <v>184</v>
      </c>
      <c r="I37" s="10" t="s">
        <v>21</v>
      </c>
      <c r="J37" s="10" t="s">
        <v>185</v>
      </c>
      <c r="K37" s="11">
        <v>0.73</v>
      </c>
      <c r="L37" s="6">
        <v>1</v>
      </c>
      <c r="M37" s="11">
        <f t="shared" si="2"/>
        <v>0.73</v>
      </c>
      <c r="N37" s="11">
        <v>0.4884</v>
      </c>
      <c r="O37" s="11">
        <f t="shared" si="7"/>
        <v>0.4884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10.5" customHeight="1">
      <c r="A38" s="9">
        <f t="shared" si="1"/>
        <v>34</v>
      </c>
      <c r="B38" s="6" t="s">
        <v>186</v>
      </c>
      <c r="C38" s="6"/>
      <c r="D38" s="10" t="s">
        <v>187</v>
      </c>
      <c r="E38" s="10" t="s">
        <v>39</v>
      </c>
      <c r="F38" s="10" t="s">
        <v>171</v>
      </c>
      <c r="G38" s="10" t="s">
        <v>172</v>
      </c>
      <c r="H38" s="10" t="s">
        <v>188</v>
      </c>
      <c r="I38" s="10" t="s">
        <v>21</v>
      </c>
      <c r="J38" s="10" t="s">
        <v>189</v>
      </c>
      <c r="K38" s="11">
        <v>0.83</v>
      </c>
      <c r="L38" s="6">
        <v>1</v>
      </c>
      <c r="M38" s="11">
        <f t="shared" si="2"/>
        <v>0.83</v>
      </c>
      <c r="N38" s="11">
        <v>0.60799999999999998</v>
      </c>
      <c r="O38" s="11">
        <f t="shared" si="7"/>
        <v>0.60799999999999998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10.5" customHeight="1">
      <c r="A39" s="9">
        <f t="shared" si="1"/>
        <v>35</v>
      </c>
      <c r="B39" s="6" t="s">
        <v>190</v>
      </c>
      <c r="C39" s="6"/>
      <c r="D39" s="10" t="s">
        <v>191</v>
      </c>
      <c r="E39" s="10" t="s">
        <v>39</v>
      </c>
      <c r="F39" s="10" t="s">
        <v>192</v>
      </c>
      <c r="G39" s="10" t="s">
        <v>193</v>
      </c>
      <c r="H39" s="10" t="s">
        <v>194</v>
      </c>
      <c r="I39" s="10" t="s">
        <v>21</v>
      </c>
      <c r="J39" s="10" t="s">
        <v>195</v>
      </c>
      <c r="K39" s="25">
        <v>0.69</v>
      </c>
      <c r="L39" s="6">
        <v>6</v>
      </c>
      <c r="M39" s="11">
        <f t="shared" si="2"/>
        <v>4.1399999999999997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10.5" customHeight="1">
      <c r="A40" s="9">
        <f t="shared" si="1"/>
        <v>36</v>
      </c>
      <c r="B40" s="6" t="s">
        <v>196</v>
      </c>
      <c r="C40" s="6"/>
      <c r="D40" s="26" t="s">
        <v>197</v>
      </c>
      <c r="E40" s="27" t="s">
        <v>17</v>
      </c>
      <c r="F40" s="28" t="s">
        <v>198</v>
      </c>
      <c r="G40" s="26" t="s">
        <v>199</v>
      </c>
      <c r="H40" s="26" t="s">
        <v>200</v>
      </c>
      <c r="I40" s="10" t="s">
        <v>21</v>
      </c>
      <c r="J40" s="26" t="s">
        <v>201</v>
      </c>
      <c r="K40" s="29">
        <v>0.25600000000000001</v>
      </c>
      <c r="L40" s="6">
        <v>25</v>
      </c>
      <c r="M40" s="11">
        <f t="shared" si="2"/>
        <v>6.4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10.5" customHeight="1">
      <c r="A41" s="9">
        <f t="shared" si="1"/>
        <v>37</v>
      </c>
      <c r="B41" s="30" t="s">
        <v>202</v>
      </c>
      <c r="C41" s="30" t="s">
        <v>203</v>
      </c>
      <c r="D41" s="30" t="s">
        <v>204</v>
      </c>
      <c r="E41" s="30" t="s">
        <v>17</v>
      </c>
      <c r="F41" s="30" t="s">
        <v>205</v>
      </c>
      <c r="G41" s="30" t="s">
        <v>206</v>
      </c>
      <c r="H41" s="30" t="s">
        <v>207</v>
      </c>
      <c r="I41" s="30" t="s">
        <v>21</v>
      </c>
      <c r="J41" s="30" t="s">
        <v>208</v>
      </c>
      <c r="K41" s="31">
        <v>0.39</v>
      </c>
      <c r="L41" s="32">
        <v>1</v>
      </c>
      <c r="M41" s="31">
        <f t="shared" si="2"/>
        <v>0.39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</row>
    <row r="42" spans="1:44" ht="10.5" customHeight="1">
      <c r="A42" s="9">
        <f t="shared" si="1"/>
        <v>38</v>
      </c>
      <c r="B42" s="6" t="s">
        <v>209</v>
      </c>
      <c r="C42" s="6"/>
      <c r="D42" s="6" t="s">
        <v>210</v>
      </c>
      <c r="E42" s="10" t="s">
        <v>17</v>
      </c>
      <c r="F42" s="10" t="s">
        <v>211</v>
      </c>
      <c r="G42" s="6" t="s">
        <v>212</v>
      </c>
      <c r="H42" s="6" t="s">
        <v>213</v>
      </c>
      <c r="I42" s="10" t="s">
        <v>21</v>
      </c>
      <c r="J42" s="6" t="s">
        <v>214</v>
      </c>
      <c r="K42" s="11">
        <v>0.17699999999999999</v>
      </c>
      <c r="L42" s="6">
        <v>20</v>
      </c>
      <c r="M42" s="11">
        <f t="shared" si="2"/>
        <v>3.54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0.5" customHeight="1">
      <c r="A43" s="9">
        <f t="shared" si="1"/>
        <v>39</v>
      </c>
      <c r="B43" s="6" t="s">
        <v>215</v>
      </c>
      <c r="C43" s="6"/>
      <c r="D43" s="6" t="s">
        <v>216</v>
      </c>
      <c r="E43" s="10" t="s">
        <v>17</v>
      </c>
      <c r="F43" s="10" t="s">
        <v>211</v>
      </c>
      <c r="G43" s="6" t="s">
        <v>212</v>
      </c>
      <c r="H43" s="6" t="s">
        <v>217</v>
      </c>
      <c r="I43" s="10" t="s">
        <v>21</v>
      </c>
      <c r="J43" s="6" t="s">
        <v>218</v>
      </c>
      <c r="K43" s="11">
        <v>0.17699999999999999</v>
      </c>
      <c r="L43" s="6">
        <v>20</v>
      </c>
      <c r="M43" s="11">
        <f t="shared" si="2"/>
        <v>3.54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0.5" customHeight="1">
      <c r="A44" s="9">
        <f t="shared" si="1"/>
        <v>40</v>
      </c>
      <c r="B44" s="6" t="s">
        <v>219</v>
      </c>
      <c r="C44" s="6"/>
      <c r="D44" s="10" t="s">
        <v>220</v>
      </c>
      <c r="E44" s="10" t="s">
        <v>17</v>
      </c>
      <c r="F44" s="10" t="s">
        <v>211</v>
      </c>
      <c r="G44" s="10" t="s">
        <v>221</v>
      </c>
      <c r="H44" s="10" t="s">
        <v>222</v>
      </c>
      <c r="I44" s="10" t="s">
        <v>21</v>
      </c>
      <c r="J44" s="10" t="s">
        <v>223</v>
      </c>
      <c r="K44" s="11">
        <v>0.14000000000000001</v>
      </c>
      <c r="L44" s="6">
        <v>20</v>
      </c>
      <c r="M44" s="11">
        <f t="shared" si="2"/>
        <v>2.8000000000000003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10.5" customHeight="1">
      <c r="A45" s="9">
        <f t="shared" si="1"/>
        <v>41</v>
      </c>
      <c r="B45" s="10" t="s">
        <v>224</v>
      </c>
      <c r="C45" s="10" t="s">
        <v>203</v>
      </c>
      <c r="D45" s="10" t="s">
        <v>225</v>
      </c>
      <c r="E45" s="10" t="s">
        <v>39</v>
      </c>
      <c r="F45" s="10" t="s">
        <v>226</v>
      </c>
      <c r="G45" s="10" t="s">
        <v>227</v>
      </c>
      <c r="H45" s="10" t="s">
        <v>228</v>
      </c>
      <c r="I45" s="10" t="s">
        <v>21</v>
      </c>
      <c r="J45" s="10" t="s">
        <v>229</v>
      </c>
      <c r="K45" s="11">
        <v>0.26</v>
      </c>
      <c r="L45" s="6">
        <v>1</v>
      </c>
      <c r="M45" s="11">
        <f t="shared" si="2"/>
        <v>0.26</v>
      </c>
      <c r="N45" s="11">
        <v>9.0899999999999995E-2</v>
      </c>
      <c r="O45" s="11">
        <f t="shared" ref="O45:O52" si="8">L45*N45</f>
        <v>9.0899999999999995E-2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0.5" customHeight="1">
      <c r="A46" s="9">
        <f t="shared" si="1"/>
        <v>42</v>
      </c>
      <c r="B46" s="10" t="s">
        <v>230</v>
      </c>
      <c r="C46" s="6"/>
      <c r="D46" s="10" t="s">
        <v>231</v>
      </c>
      <c r="E46" s="10" t="s">
        <v>17</v>
      </c>
      <c r="F46" s="10" t="s">
        <v>232</v>
      </c>
      <c r="G46" s="10" t="s">
        <v>233</v>
      </c>
      <c r="H46" s="10" t="s">
        <v>234</v>
      </c>
      <c r="I46" s="10" t="s">
        <v>21</v>
      </c>
      <c r="J46" s="10" t="s">
        <v>235</v>
      </c>
      <c r="K46" s="11">
        <v>25.95</v>
      </c>
      <c r="L46" s="6">
        <v>1</v>
      </c>
      <c r="M46" s="11">
        <f t="shared" si="2"/>
        <v>25.95</v>
      </c>
      <c r="N46" s="11">
        <v>25.95</v>
      </c>
      <c r="O46" s="11">
        <f t="shared" si="8"/>
        <v>25.95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0.5" customHeight="1">
      <c r="A47" s="9">
        <f t="shared" si="1"/>
        <v>43</v>
      </c>
      <c r="B47" s="10" t="s">
        <v>236</v>
      </c>
      <c r="C47" s="6"/>
      <c r="D47" s="10" t="s">
        <v>237</v>
      </c>
      <c r="E47" s="10" t="s">
        <v>17</v>
      </c>
      <c r="F47" s="10" t="s">
        <v>238</v>
      </c>
      <c r="G47" s="10" t="s">
        <v>111</v>
      </c>
      <c r="H47" s="10" t="s">
        <v>239</v>
      </c>
      <c r="I47" s="10" t="s">
        <v>21</v>
      </c>
      <c r="J47" s="10" t="s">
        <v>240</v>
      </c>
      <c r="K47" s="11">
        <v>0.8</v>
      </c>
      <c r="L47" s="6">
        <v>1</v>
      </c>
      <c r="M47" s="11">
        <f t="shared" si="2"/>
        <v>0.8</v>
      </c>
      <c r="N47" s="11">
        <v>0.53639999999999999</v>
      </c>
      <c r="O47" s="11">
        <f t="shared" si="8"/>
        <v>0.53639999999999999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10.5" customHeight="1">
      <c r="A48" s="9">
        <f t="shared" si="1"/>
        <v>44</v>
      </c>
      <c r="B48" s="10" t="s">
        <v>236</v>
      </c>
      <c r="C48" s="6"/>
      <c r="D48" s="10" t="s">
        <v>241</v>
      </c>
      <c r="E48" s="10" t="s">
        <v>17</v>
      </c>
      <c r="F48" s="10" t="s">
        <v>242</v>
      </c>
      <c r="G48" s="10" t="s">
        <v>111</v>
      </c>
      <c r="H48" s="10" t="s">
        <v>243</v>
      </c>
      <c r="I48" s="10" t="s">
        <v>21</v>
      </c>
      <c r="J48" s="10" t="s">
        <v>244</v>
      </c>
      <c r="K48" s="11">
        <v>0.83</v>
      </c>
      <c r="L48" s="6">
        <v>1</v>
      </c>
      <c r="M48" s="11">
        <f t="shared" si="2"/>
        <v>0.83</v>
      </c>
      <c r="N48" s="11">
        <v>0.56320000000000003</v>
      </c>
      <c r="O48" s="11">
        <f t="shared" si="8"/>
        <v>0.56320000000000003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0.5" customHeight="1">
      <c r="A49" s="9">
        <f t="shared" si="1"/>
        <v>45</v>
      </c>
      <c r="B49" s="33" t="s">
        <v>245</v>
      </c>
      <c r="C49" s="6"/>
      <c r="D49" s="33" t="s">
        <v>246</v>
      </c>
      <c r="E49" s="33" t="s">
        <v>17</v>
      </c>
      <c r="F49" s="33" t="s">
        <v>238</v>
      </c>
      <c r="G49" s="10" t="s">
        <v>111</v>
      </c>
      <c r="H49" s="33" t="s">
        <v>245</v>
      </c>
      <c r="I49" s="10" t="s">
        <v>21</v>
      </c>
      <c r="J49" s="33" t="s">
        <v>247</v>
      </c>
      <c r="K49" s="34">
        <v>2.52</v>
      </c>
      <c r="L49" s="35">
        <v>1</v>
      </c>
      <c r="M49" s="11">
        <f t="shared" si="2"/>
        <v>2.52</v>
      </c>
      <c r="N49" s="34">
        <v>1.8220000000000001</v>
      </c>
      <c r="O49" s="11">
        <f t="shared" si="8"/>
        <v>1.8220000000000001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10.5" customHeight="1">
      <c r="A50" s="9">
        <f t="shared" si="1"/>
        <v>46</v>
      </c>
      <c r="B50" s="33" t="s">
        <v>248</v>
      </c>
      <c r="C50" s="6"/>
      <c r="D50" s="33" t="s">
        <v>249</v>
      </c>
      <c r="E50" s="33" t="s">
        <v>17</v>
      </c>
      <c r="F50" s="33" t="s">
        <v>142</v>
      </c>
      <c r="G50" s="10" t="s">
        <v>111</v>
      </c>
      <c r="H50" s="33" t="s">
        <v>250</v>
      </c>
      <c r="I50" s="10" t="s">
        <v>21</v>
      </c>
      <c r="J50" s="33" t="s">
        <v>251</v>
      </c>
      <c r="K50" s="34">
        <v>1.72</v>
      </c>
      <c r="L50" s="35">
        <v>1</v>
      </c>
      <c r="M50" s="11">
        <f t="shared" si="2"/>
        <v>1.72</v>
      </c>
      <c r="N50" s="34">
        <v>1.1234999999999999</v>
      </c>
      <c r="O50" s="11">
        <f t="shared" si="8"/>
        <v>1.1234999999999999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10.5" customHeight="1">
      <c r="A51" s="9">
        <f t="shared" si="1"/>
        <v>47</v>
      </c>
      <c r="B51" s="33" t="s">
        <v>252</v>
      </c>
      <c r="C51" s="6"/>
      <c r="D51" s="33" t="s">
        <v>253</v>
      </c>
      <c r="E51" s="33" t="s">
        <v>39</v>
      </c>
      <c r="F51" s="33" t="s">
        <v>254</v>
      </c>
      <c r="G51" s="33" t="s">
        <v>134</v>
      </c>
      <c r="H51" s="33" t="s">
        <v>255</v>
      </c>
      <c r="I51" s="10" t="s">
        <v>21</v>
      </c>
      <c r="J51" s="33" t="s">
        <v>256</v>
      </c>
      <c r="K51" s="34">
        <v>3.16</v>
      </c>
      <c r="L51" s="35">
        <v>1</v>
      </c>
      <c r="M51" s="11">
        <f t="shared" si="2"/>
        <v>3.16</v>
      </c>
      <c r="N51" s="34">
        <v>2.1499000000000001</v>
      </c>
      <c r="O51" s="11">
        <f t="shared" si="8"/>
        <v>2.1499000000000001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10.5" customHeight="1">
      <c r="A52" s="9">
        <f t="shared" si="1"/>
        <v>48</v>
      </c>
      <c r="B52" s="10" t="s">
        <v>257</v>
      </c>
      <c r="C52" s="10" t="s">
        <v>258</v>
      </c>
      <c r="D52" s="10" t="s">
        <v>259</v>
      </c>
      <c r="E52" s="10" t="s">
        <v>39</v>
      </c>
      <c r="F52" s="10" t="s">
        <v>254</v>
      </c>
      <c r="G52" s="10" t="s">
        <v>260</v>
      </c>
      <c r="H52" s="10" t="s">
        <v>261</v>
      </c>
      <c r="I52" s="10" t="s">
        <v>21</v>
      </c>
      <c r="J52" s="10" t="s">
        <v>262</v>
      </c>
      <c r="K52" s="11">
        <v>0.4</v>
      </c>
      <c r="L52" s="6">
        <v>1</v>
      </c>
      <c r="M52" s="11">
        <f t="shared" si="2"/>
        <v>0.4</v>
      </c>
      <c r="N52" s="11">
        <v>0.28389999999999999</v>
      </c>
      <c r="O52" s="11">
        <f t="shared" si="8"/>
        <v>0.28389999999999999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10.5" customHeight="1">
      <c r="A53" s="9">
        <f t="shared" si="1"/>
        <v>49</v>
      </c>
      <c r="B53" s="32" t="s">
        <v>263</v>
      </c>
      <c r="C53" s="30" t="s">
        <v>264</v>
      </c>
      <c r="D53" s="30" t="s">
        <v>265</v>
      </c>
      <c r="E53" s="30" t="s">
        <v>17</v>
      </c>
      <c r="F53" s="30" t="s">
        <v>266</v>
      </c>
      <c r="G53" s="30" t="s">
        <v>267</v>
      </c>
      <c r="H53" s="30" t="s">
        <v>268</v>
      </c>
      <c r="I53" s="30" t="s">
        <v>21</v>
      </c>
      <c r="J53" s="36" t="s">
        <v>269</v>
      </c>
      <c r="K53" s="31">
        <v>1.19</v>
      </c>
      <c r="L53" s="32">
        <v>1</v>
      </c>
      <c r="M53" s="31">
        <f t="shared" si="2"/>
        <v>1.19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</row>
    <row r="54" spans="1:44" ht="10.5" customHeight="1">
      <c r="A54" s="9">
        <f t="shared" si="1"/>
        <v>50</v>
      </c>
      <c r="B54" s="6" t="s">
        <v>270</v>
      </c>
      <c r="C54" s="10" t="s">
        <v>271</v>
      </c>
      <c r="D54" s="10" t="s">
        <v>272</v>
      </c>
      <c r="E54" s="10" t="s">
        <v>39</v>
      </c>
      <c r="F54" s="10" t="s">
        <v>226</v>
      </c>
      <c r="G54" s="10" t="s">
        <v>273</v>
      </c>
      <c r="H54" s="10" t="s">
        <v>274</v>
      </c>
      <c r="I54" s="10" t="s">
        <v>21</v>
      </c>
      <c r="J54" s="10" t="s">
        <v>275</v>
      </c>
      <c r="K54" s="11">
        <v>0.89</v>
      </c>
      <c r="L54" s="6">
        <v>1</v>
      </c>
      <c r="M54" s="11">
        <f t="shared" si="2"/>
        <v>0.89</v>
      </c>
      <c r="N54" s="11">
        <v>0.46</v>
      </c>
      <c r="O54" s="11">
        <f t="shared" ref="O54:O57" si="9">L54*N54</f>
        <v>0.46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10.5" customHeight="1">
      <c r="A55" s="9">
        <f t="shared" si="1"/>
        <v>51</v>
      </c>
      <c r="B55" s="10" t="s">
        <v>276</v>
      </c>
      <c r="C55" s="6"/>
      <c r="D55" s="10" t="s">
        <v>277</v>
      </c>
      <c r="E55" s="10" t="s">
        <v>17</v>
      </c>
      <c r="F55" s="10" t="s">
        <v>211</v>
      </c>
      <c r="G55" s="10" t="s">
        <v>212</v>
      </c>
      <c r="H55" s="10" t="s">
        <v>278</v>
      </c>
      <c r="I55" s="10" t="s">
        <v>21</v>
      </c>
      <c r="J55" s="10" t="s">
        <v>279</v>
      </c>
      <c r="K55" s="11">
        <v>0.55000000000000004</v>
      </c>
      <c r="L55" s="6">
        <v>1</v>
      </c>
      <c r="M55" s="11">
        <f t="shared" si="2"/>
        <v>0.55000000000000004</v>
      </c>
      <c r="N55" s="11">
        <v>0.2586</v>
      </c>
      <c r="O55" s="11">
        <f t="shared" si="9"/>
        <v>0.2586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10.5" customHeight="1">
      <c r="A56" s="9">
        <f t="shared" si="1"/>
        <v>52</v>
      </c>
      <c r="B56" s="10" t="s">
        <v>280</v>
      </c>
      <c r="C56" s="6"/>
      <c r="D56" s="10" t="s">
        <v>281</v>
      </c>
      <c r="E56" s="10" t="s">
        <v>17</v>
      </c>
      <c r="F56" s="10" t="s">
        <v>211</v>
      </c>
      <c r="G56" s="10" t="s">
        <v>282</v>
      </c>
      <c r="H56" s="10" t="s">
        <v>283</v>
      </c>
      <c r="I56" s="10" t="s">
        <v>21</v>
      </c>
      <c r="J56" s="10" t="s">
        <v>284</v>
      </c>
      <c r="K56" s="11">
        <v>0.12</v>
      </c>
      <c r="L56" s="6">
        <v>1</v>
      </c>
      <c r="M56" s="11">
        <f t="shared" si="2"/>
        <v>0.12</v>
      </c>
      <c r="N56" s="11">
        <v>6.3600000000000004E-2</v>
      </c>
      <c r="O56" s="11">
        <f t="shared" si="9"/>
        <v>6.3600000000000004E-2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0.5" customHeight="1">
      <c r="A57" s="9">
        <f t="shared" si="1"/>
        <v>53</v>
      </c>
      <c r="B57" s="10" t="s">
        <v>280</v>
      </c>
      <c r="C57" s="6"/>
      <c r="D57" s="10" t="s">
        <v>285</v>
      </c>
      <c r="E57" s="10" t="s">
        <v>17</v>
      </c>
      <c r="F57" s="10" t="s">
        <v>286</v>
      </c>
      <c r="G57" s="10" t="s">
        <v>287</v>
      </c>
      <c r="H57" s="10" t="s">
        <v>288</v>
      </c>
      <c r="I57" s="10" t="s">
        <v>21</v>
      </c>
      <c r="J57" s="10" t="s">
        <v>289</v>
      </c>
      <c r="K57" s="11">
        <v>0.1</v>
      </c>
      <c r="L57" s="6">
        <v>1</v>
      </c>
      <c r="M57" s="11">
        <f t="shared" si="2"/>
        <v>0.1</v>
      </c>
      <c r="N57" s="11">
        <v>5.5399999999999998E-2</v>
      </c>
      <c r="O57" s="11">
        <f t="shared" si="9"/>
        <v>5.5399999999999998E-2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10.5" customHeight="1">
      <c r="A58" s="9">
        <f t="shared" si="1"/>
        <v>54</v>
      </c>
      <c r="B58" s="6" t="s">
        <v>290</v>
      </c>
      <c r="C58" s="6"/>
      <c r="D58" s="10" t="s">
        <v>291</v>
      </c>
      <c r="E58" s="6"/>
      <c r="F58" s="6"/>
      <c r="G58" s="6" t="s">
        <v>292</v>
      </c>
      <c r="H58" s="37">
        <v>1462360151</v>
      </c>
      <c r="I58" s="10" t="s">
        <v>21</v>
      </c>
      <c r="J58" s="10" t="s">
        <v>293</v>
      </c>
      <c r="K58" s="11">
        <v>1.38</v>
      </c>
      <c r="L58" s="6">
        <v>2</v>
      </c>
      <c r="M58" s="11">
        <f t="shared" si="2"/>
        <v>2.76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10.5" customHeight="1">
      <c r="A59" s="9">
        <f t="shared" si="1"/>
        <v>55</v>
      </c>
      <c r="B59" s="6" t="s">
        <v>294</v>
      </c>
      <c r="C59" s="6"/>
      <c r="D59" s="10" t="s">
        <v>295</v>
      </c>
      <c r="E59" s="10" t="s">
        <v>17</v>
      </c>
      <c r="F59" s="10" t="s">
        <v>296</v>
      </c>
      <c r="G59" s="10" t="s">
        <v>297</v>
      </c>
      <c r="H59" s="10" t="s">
        <v>298</v>
      </c>
      <c r="I59" s="10" t="s">
        <v>21</v>
      </c>
      <c r="J59" s="10" t="s">
        <v>299</v>
      </c>
      <c r="K59" s="11">
        <v>0.1208</v>
      </c>
      <c r="L59" s="6">
        <v>25</v>
      </c>
      <c r="M59" s="11">
        <f t="shared" si="2"/>
        <v>3.02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10.5" customHeight="1">
      <c r="A60" s="9">
        <f t="shared" si="1"/>
        <v>56</v>
      </c>
      <c r="B60" s="6" t="s">
        <v>294</v>
      </c>
      <c r="C60" s="6"/>
      <c r="D60" s="10" t="s">
        <v>300</v>
      </c>
      <c r="E60" s="10" t="s">
        <v>17</v>
      </c>
      <c r="F60" s="10" t="s">
        <v>296</v>
      </c>
      <c r="G60" s="10" t="s">
        <v>297</v>
      </c>
      <c r="H60" s="10" t="s">
        <v>301</v>
      </c>
      <c r="I60" s="10" t="s">
        <v>21</v>
      </c>
      <c r="J60" s="10" t="s">
        <v>302</v>
      </c>
      <c r="K60" s="11">
        <v>0.1208</v>
      </c>
      <c r="L60" s="6">
        <v>25</v>
      </c>
      <c r="M60" s="11">
        <f t="shared" si="2"/>
        <v>3.02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10.5" customHeight="1">
      <c r="A61" s="9">
        <f t="shared" si="1"/>
        <v>57</v>
      </c>
      <c r="B61" s="6" t="s">
        <v>294</v>
      </c>
      <c r="C61" s="6"/>
      <c r="D61" s="10" t="s">
        <v>303</v>
      </c>
      <c r="E61" s="10" t="s">
        <v>17</v>
      </c>
      <c r="F61" s="10" t="s">
        <v>296</v>
      </c>
      <c r="G61" s="10" t="s">
        <v>297</v>
      </c>
      <c r="H61" s="10" t="s">
        <v>304</v>
      </c>
      <c r="I61" s="10" t="s">
        <v>21</v>
      </c>
      <c r="J61" s="10" t="s">
        <v>305</v>
      </c>
      <c r="K61" s="11">
        <v>0.1208</v>
      </c>
      <c r="L61" s="6">
        <v>25</v>
      </c>
      <c r="M61" s="11">
        <f t="shared" si="2"/>
        <v>3.02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10.5" customHeight="1">
      <c r="A62" s="9">
        <f t="shared" si="1"/>
        <v>58</v>
      </c>
      <c r="B62" s="6" t="s">
        <v>306</v>
      </c>
      <c r="C62" s="6"/>
      <c r="D62" s="21" t="s">
        <v>307</v>
      </c>
      <c r="E62" s="21" t="s">
        <v>17</v>
      </c>
      <c r="F62" s="21" t="s">
        <v>296</v>
      </c>
      <c r="G62" s="21" t="s">
        <v>308</v>
      </c>
      <c r="H62" s="21" t="s">
        <v>309</v>
      </c>
      <c r="I62" s="6" t="s">
        <v>21</v>
      </c>
      <c r="J62" s="21" t="s">
        <v>310</v>
      </c>
      <c r="K62" s="11">
        <v>0.52559999999999996</v>
      </c>
      <c r="L62" s="6">
        <v>25</v>
      </c>
      <c r="M62" s="11">
        <f t="shared" si="2"/>
        <v>13.139999999999999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10.5" customHeight="1">
      <c r="A63" s="9">
        <f t="shared" si="1"/>
        <v>59</v>
      </c>
      <c r="B63" s="6" t="s">
        <v>311</v>
      </c>
      <c r="C63" s="6"/>
      <c r="D63" s="10" t="s">
        <v>312</v>
      </c>
      <c r="E63" s="10" t="s">
        <v>17</v>
      </c>
      <c r="F63" s="10" t="s">
        <v>313</v>
      </c>
      <c r="G63" s="38" t="s">
        <v>314</v>
      </c>
      <c r="H63" s="10" t="s">
        <v>315</v>
      </c>
      <c r="I63" s="10" t="s">
        <v>21</v>
      </c>
      <c r="J63" s="10" t="s">
        <v>316</v>
      </c>
      <c r="K63" s="11">
        <v>0.43</v>
      </c>
      <c r="L63" s="6">
        <v>10</v>
      </c>
      <c r="M63" s="11">
        <f t="shared" si="2"/>
        <v>4.3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10.5" customHeight="1">
      <c r="A64" s="9">
        <f t="shared" si="1"/>
        <v>60</v>
      </c>
      <c r="B64" s="6" t="s">
        <v>317</v>
      </c>
      <c r="C64" s="6"/>
      <c r="D64" s="30" t="s">
        <v>318</v>
      </c>
      <c r="E64" s="30" t="s">
        <v>17</v>
      </c>
      <c r="F64" s="30" t="s">
        <v>192</v>
      </c>
      <c r="G64" s="30" t="s">
        <v>292</v>
      </c>
      <c r="H64" s="30" t="s">
        <v>319</v>
      </c>
      <c r="I64" s="30" t="s">
        <v>21</v>
      </c>
      <c r="J64" s="30" t="s">
        <v>320</v>
      </c>
      <c r="K64" s="39">
        <v>3.64</v>
      </c>
      <c r="L64" s="6">
        <v>5</v>
      </c>
      <c r="M64" s="11">
        <f t="shared" si="2"/>
        <v>18.2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10.5" customHeight="1">
      <c r="A65" s="9">
        <f t="shared" si="1"/>
        <v>61</v>
      </c>
      <c r="B65" s="10" t="s">
        <v>321</v>
      </c>
      <c r="C65" s="6"/>
      <c r="D65" s="10" t="s">
        <v>322</v>
      </c>
      <c r="E65" s="10" t="s">
        <v>39</v>
      </c>
      <c r="F65" s="6"/>
      <c r="G65" s="10" t="s">
        <v>323</v>
      </c>
      <c r="H65" s="10" t="s">
        <v>324</v>
      </c>
      <c r="I65" s="10" t="s">
        <v>21</v>
      </c>
      <c r="J65" s="10" t="s">
        <v>325</v>
      </c>
      <c r="K65" s="11">
        <v>0.12</v>
      </c>
      <c r="L65" s="6">
        <v>1</v>
      </c>
      <c r="M65" s="11">
        <f t="shared" si="2"/>
        <v>0.12</v>
      </c>
      <c r="N65" s="11">
        <v>6.6799999999999998E-2</v>
      </c>
      <c r="O65" s="11">
        <f>L65*N65</f>
        <v>6.6799999999999998E-2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10.5" customHeight="1">
      <c r="A66" s="9">
        <f t="shared" si="1"/>
        <v>62</v>
      </c>
      <c r="B66" s="6" t="s">
        <v>326</v>
      </c>
      <c r="C66" s="6"/>
      <c r="D66" s="10" t="s">
        <v>327</v>
      </c>
      <c r="E66" s="10" t="s">
        <v>39</v>
      </c>
      <c r="F66" s="6"/>
      <c r="G66" s="10" t="s">
        <v>328</v>
      </c>
      <c r="H66" s="10" t="s">
        <v>329</v>
      </c>
      <c r="I66" s="10" t="s">
        <v>21</v>
      </c>
      <c r="J66" s="10" t="s">
        <v>330</v>
      </c>
      <c r="K66" s="11">
        <v>5.0599999999999996</v>
      </c>
      <c r="L66" s="6">
        <v>5</v>
      </c>
      <c r="M66" s="11">
        <f t="shared" si="2"/>
        <v>25.299999999999997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10.5" customHeight="1">
      <c r="A67" s="9">
        <f t="shared" si="1"/>
        <v>63</v>
      </c>
      <c r="B67" s="10" t="s">
        <v>331</v>
      </c>
      <c r="C67" s="6"/>
      <c r="D67" s="10" t="s">
        <v>332</v>
      </c>
      <c r="E67" s="10" t="s">
        <v>39</v>
      </c>
      <c r="F67" s="6"/>
      <c r="G67" s="10" t="s">
        <v>328</v>
      </c>
      <c r="H67" s="10" t="s">
        <v>333</v>
      </c>
      <c r="I67" s="10" t="s">
        <v>21</v>
      </c>
      <c r="J67" s="10" t="s">
        <v>334</v>
      </c>
      <c r="K67" s="11">
        <v>3.11</v>
      </c>
      <c r="L67" s="6">
        <v>5</v>
      </c>
      <c r="M67" s="11">
        <f t="shared" si="2"/>
        <v>15.549999999999999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10.5" customHeight="1">
      <c r="A68" s="9">
        <f t="shared" si="1"/>
        <v>64</v>
      </c>
      <c r="B68" s="6" t="s">
        <v>335</v>
      </c>
      <c r="C68" s="6"/>
      <c r="D68" s="6" t="s">
        <v>307</v>
      </c>
      <c r="E68" s="21" t="s">
        <v>17</v>
      </c>
      <c r="F68" s="21" t="s">
        <v>296</v>
      </c>
      <c r="G68" s="6" t="s">
        <v>297</v>
      </c>
      <c r="H68" s="6" t="s">
        <v>336</v>
      </c>
      <c r="I68" s="21" t="s">
        <v>21</v>
      </c>
      <c r="J68" s="6" t="s">
        <v>337</v>
      </c>
      <c r="K68" s="40">
        <v>0.25</v>
      </c>
      <c r="L68" s="6">
        <v>1</v>
      </c>
      <c r="M68" s="11">
        <f t="shared" si="2"/>
        <v>0.25</v>
      </c>
      <c r="N68" s="11"/>
      <c r="O68" s="11">
        <f t="shared" ref="O68:O75" si="10">L68*N68</f>
        <v>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10.5" customHeight="1">
      <c r="A69" s="9">
        <f t="shared" si="1"/>
        <v>65</v>
      </c>
      <c r="B69" s="6" t="s">
        <v>338</v>
      </c>
      <c r="C69" s="6"/>
      <c r="D69" s="21" t="s">
        <v>307</v>
      </c>
      <c r="E69" s="21" t="s">
        <v>17</v>
      </c>
      <c r="F69" s="21" t="s">
        <v>296</v>
      </c>
      <c r="G69" s="21" t="s">
        <v>308</v>
      </c>
      <c r="H69" s="21" t="s">
        <v>309</v>
      </c>
      <c r="I69" s="21" t="s">
        <v>21</v>
      </c>
      <c r="J69" s="21" t="s">
        <v>310</v>
      </c>
      <c r="K69" s="40">
        <v>0.56999999999999995</v>
      </c>
      <c r="L69" s="6">
        <v>1</v>
      </c>
      <c r="M69" s="11">
        <f t="shared" si="2"/>
        <v>0.56999999999999995</v>
      </c>
      <c r="N69" s="11"/>
      <c r="O69" s="11">
        <f t="shared" si="10"/>
        <v>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0.5" customHeight="1">
      <c r="A70" s="9">
        <f t="shared" si="1"/>
        <v>66</v>
      </c>
      <c r="B70" s="10" t="s">
        <v>339</v>
      </c>
      <c r="C70" s="6"/>
      <c r="D70" s="10" t="s">
        <v>340</v>
      </c>
      <c r="E70" s="10" t="s">
        <v>17</v>
      </c>
      <c r="F70" s="10" t="s">
        <v>341</v>
      </c>
      <c r="G70" s="10" t="s">
        <v>342</v>
      </c>
      <c r="H70" s="10" t="s">
        <v>343</v>
      </c>
      <c r="I70" s="10" t="s">
        <v>21</v>
      </c>
      <c r="J70" s="10" t="s">
        <v>344</v>
      </c>
      <c r="K70" s="11">
        <v>25</v>
      </c>
      <c r="L70" s="6">
        <v>1</v>
      </c>
      <c r="M70" s="11">
        <f t="shared" si="2"/>
        <v>25</v>
      </c>
      <c r="N70" s="11">
        <v>13.2616</v>
      </c>
      <c r="O70" s="11">
        <f t="shared" si="10"/>
        <v>13.2616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10.5" customHeight="1">
      <c r="A71" s="9">
        <f t="shared" si="1"/>
        <v>67</v>
      </c>
      <c r="B71" s="10" t="s">
        <v>345</v>
      </c>
      <c r="C71" s="6"/>
      <c r="D71" s="10" t="s">
        <v>346</v>
      </c>
      <c r="E71" s="10" t="s">
        <v>17</v>
      </c>
      <c r="F71" s="10" t="s">
        <v>341</v>
      </c>
      <c r="G71" s="10" t="s">
        <v>347</v>
      </c>
      <c r="H71" s="10" t="s">
        <v>348</v>
      </c>
      <c r="I71" s="10" t="s">
        <v>349</v>
      </c>
      <c r="J71" s="10" t="s">
        <v>350</v>
      </c>
      <c r="K71" s="11">
        <v>19.04</v>
      </c>
      <c r="L71" s="6">
        <v>1</v>
      </c>
      <c r="M71" s="11">
        <f t="shared" si="2"/>
        <v>19.04</v>
      </c>
      <c r="N71" s="11">
        <v>19.04</v>
      </c>
      <c r="O71" s="11">
        <f t="shared" si="10"/>
        <v>19.04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0.5" customHeight="1">
      <c r="A72" s="9">
        <f t="shared" si="1"/>
        <v>68</v>
      </c>
      <c r="B72" s="10" t="s">
        <v>351</v>
      </c>
      <c r="C72" s="6"/>
      <c r="D72" s="10" t="s">
        <v>352</v>
      </c>
      <c r="E72" s="10" t="s">
        <v>39</v>
      </c>
      <c r="F72" s="10" t="s">
        <v>353</v>
      </c>
      <c r="G72" s="10" t="s">
        <v>354</v>
      </c>
      <c r="H72" s="10" t="s">
        <v>355</v>
      </c>
      <c r="I72" s="10" t="s">
        <v>21</v>
      </c>
      <c r="J72" s="10" t="s">
        <v>356</v>
      </c>
      <c r="K72" s="11">
        <v>1.71</v>
      </c>
      <c r="L72" s="6">
        <v>1</v>
      </c>
      <c r="M72" s="11">
        <f t="shared" si="2"/>
        <v>1.71</v>
      </c>
      <c r="N72" s="11">
        <v>1.1581999999999999</v>
      </c>
      <c r="O72" s="11">
        <f t="shared" si="10"/>
        <v>1.1581999999999999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0.5" customHeight="1">
      <c r="A73" s="9">
        <f t="shared" si="1"/>
        <v>69</v>
      </c>
      <c r="B73" s="10" t="s">
        <v>357</v>
      </c>
      <c r="C73" s="6"/>
      <c r="D73" s="10" t="s">
        <v>358</v>
      </c>
      <c r="E73" s="10" t="s">
        <v>39</v>
      </c>
      <c r="F73" s="10" t="s">
        <v>353</v>
      </c>
      <c r="G73" s="10" t="s">
        <v>359</v>
      </c>
      <c r="H73" s="10" t="s">
        <v>360</v>
      </c>
      <c r="I73" s="10" t="s">
        <v>21</v>
      </c>
      <c r="J73" s="10" t="s">
        <v>361</v>
      </c>
      <c r="K73" s="11">
        <v>3.54</v>
      </c>
      <c r="L73" s="6">
        <v>1</v>
      </c>
      <c r="M73" s="11">
        <f t="shared" si="2"/>
        <v>3.54</v>
      </c>
      <c r="N73" s="11">
        <v>2.6082000000000001</v>
      </c>
      <c r="O73" s="11">
        <f t="shared" si="10"/>
        <v>2.6082000000000001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0.5" customHeight="1">
      <c r="A74" s="9">
        <f t="shared" si="1"/>
        <v>70</v>
      </c>
      <c r="B74" s="10" t="s">
        <v>362</v>
      </c>
      <c r="C74" s="6"/>
      <c r="D74" s="10" t="s">
        <v>363</v>
      </c>
      <c r="E74" s="10" t="s">
        <v>17</v>
      </c>
      <c r="F74" s="10" t="s">
        <v>211</v>
      </c>
      <c r="G74" s="10" t="s">
        <v>287</v>
      </c>
      <c r="H74" s="10" t="s">
        <v>364</v>
      </c>
      <c r="I74" s="10" t="s">
        <v>21</v>
      </c>
      <c r="J74" s="10" t="s">
        <v>364</v>
      </c>
      <c r="K74" s="11">
        <v>0.22</v>
      </c>
      <c r="L74" s="6">
        <v>1</v>
      </c>
      <c r="M74" s="11">
        <f t="shared" si="2"/>
        <v>0.22</v>
      </c>
      <c r="N74" s="11">
        <v>0.1346</v>
      </c>
      <c r="O74" s="11">
        <f t="shared" si="10"/>
        <v>0.1346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0.5" customHeight="1">
      <c r="A75" s="9">
        <f t="shared" si="1"/>
        <v>71</v>
      </c>
      <c r="B75" s="10" t="s">
        <v>362</v>
      </c>
      <c r="C75" s="6"/>
      <c r="D75" s="10" t="s">
        <v>365</v>
      </c>
      <c r="E75" s="10" t="s">
        <v>17</v>
      </c>
      <c r="F75" s="10" t="s">
        <v>205</v>
      </c>
      <c r="G75" s="10" t="s">
        <v>287</v>
      </c>
      <c r="H75" s="10" t="s">
        <v>366</v>
      </c>
      <c r="I75" s="10" t="s">
        <v>21</v>
      </c>
      <c r="J75" s="10" t="s">
        <v>367</v>
      </c>
      <c r="K75" s="11">
        <v>0.14000000000000001</v>
      </c>
      <c r="L75" s="6">
        <v>1</v>
      </c>
      <c r="M75" s="11">
        <f t="shared" si="2"/>
        <v>0.14000000000000001</v>
      </c>
      <c r="N75" s="11">
        <v>8.6300000000000002E-2</v>
      </c>
      <c r="O75" s="11">
        <f t="shared" si="10"/>
        <v>8.6300000000000002E-2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0.5" customHeight="1">
      <c r="A76" s="9">
        <f t="shared" si="1"/>
        <v>72</v>
      </c>
      <c r="B76" s="6" t="s">
        <v>368</v>
      </c>
      <c r="C76" s="6"/>
      <c r="D76" s="6" t="s">
        <v>369</v>
      </c>
      <c r="E76" s="6" t="s">
        <v>17</v>
      </c>
      <c r="F76" s="10" t="s">
        <v>211</v>
      </c>
      <c r="G76" s="6" t="s">
        <v>370</v>
      </c>
      <c r="H76" s="6" t="s">
        <v>371</v>
      </c>
      <c r="I76" s="10" t="s">
        <v>21</v>
      </c>
      <c r="J76" s="6" t="s">
        <v>372</v>
      </c>
      <c r="K76" s="11">
        <v>7.0000000000000001E-3</v>
      </c>
      <c r="L76" s="6">
        <v>100</v>
      </c>
      <c r="M76" s="11">
        <f t="shared" si="2"/>
        <v>0.70000000000000007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0.5" customHeight="1">
      <c r="A77" s="9">
        <f t="shared" si="1"/>
        <v>73</v>
      </c>
      <c r="B77" s="6" t="s">
        <v>373</v>
      </c>
      <c r="C77" s="6"/>
      <c r="D77" s="10" t="s">
        <v>374</v>
      </c>
      <c r="E77" s="6" t="s">
        <v>17</v>
      </c>
      <c r="F77" s="10" t="s">
        <v>211</v>
      </c>
      <c r="G77" s="10" t="s">
        <v>375</v>
      </c>
      <c r="H77" s="10" t="s">
        <v>376</v>
      </c>
      <c r="I77" s="10" t="s">
        <v>21</v>
      </c>
      <c r="J77" s="10" t="s">
        <v>377</v>
      </c>
      <c r="K77" s="11">
        <v>5.8999999999999999E-3</v>
      </c>
      <c r="L77" s="6">
        <v>100</v>
      </c>
      <c r="M77" s="11">
        <f t="shared" si="2"/>
        <v>0.59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0.5" customHeight="1">
      <c r="A78" s="9">
        <f t="shared" si="1"/>
        <v>74</v>
      </c>
      <c r="B78" s="6" t="s">
        <v>378</v>
      </c>
      <c r="C78" s="6"/>
      <c r="D78" s="10" t="s">
        <v>379</v>
      </c>
      <c r="E78" s="10" t="s">
        <v>17</v>
      </c>
      <c r="F78" s="10" t="s">
        <v>211</v>
      </c>
      <c r="G78" s="10" t="s">
        <v>375</v>
      </c>
      <c r="H78" s="10" t="s">
        <v>380</v>
      </c>
      <c r="I78" s="10" t="s">
        <v>21</v>
      </c>
      <c r="J78" s="10" t="s">
        <v>381</v>
      </c>
      <c r="K78" s="11">
        <v>5.8999999999999999E-3</v>
      </c>
      <c r="L78" s="6">
        <v>100</v>
      </c>
      <c r="M78" s="11">
        <f t="shared" si="2"/>
        <v>0.59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0.5" customHeight="1">
      <c r="A79" s="9">
        <f t="shared" si="1"/>
        <v>75</v>
      </c>
      <c r="B79" s="6" t="s">
        <v>382</v>
      </c>
      <c r="C79" s="6"/>
      <c r="D79" s="10" t="s">
        <v>383</v>
      </c>
      <c r="E79" s="10" t="s">
        <v>17</v>
      </c>
      <c r="F79" s="10" t="s">
        <v>211</v>
      </c>
      <c r="G79" s="10" t="s">
        <v>375</v>
      </c>
      <c r="H79" s="10" t="s">
        <v>384</v>
      </c>
      <c r="I79" s="10" t="s">
        <v>21</v>
      </c>
      <c r="J79" s="10" t="s">
        <v>385</v>
      </c>
      <c r="K79" s="11">
        <v>5.8999999999999999E-3</v>
      </c>
      <c r="L79" s="6">
        <v>100</v>
      </c>
      <c r="M79" s="11">
        <f t="shared" si="2"/>
        <v>0.59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0.5" customHeight="1">
      <c r="A80" s="9">
        <f t="shared" si="1"/>
        <v>76</v>
      </c>
      <c r="B80" s="6" t="s">
        <v>386</v>
      </c>
      <c r="C80" s="6"/>
      <c r="D80" s="10" t="s">
        <v>387</v>
      </c>
      <c r="E80" s="10" t="s">
        <v>17</v>
      </c>
      <c r="F80" s="10" t="s">
        <v>211</v>
      </c>
      <c r="G80" s="10" t="s">
        <v>375</v>
      </c>
      <c r="H80" s="10" t="s">
        <v>388</v>
      </c>
      <c r="I80" s="10" t="s">
        <v>21</v>
      </c>
      <c r="J80" s="10" t="s">
        <v>389</v>
      </c>
      <c r="K80" s="11">
        <v>5.8999999999999999E-3</v>
      </c>
      <c r="L80" s="6">
        <v>100</v>
      </c>
      <c r="M80" s="11">
        <f t="shared" si="2"/>
        <v>0.59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0.5" customHeight="1">
      <c r="A81" s="9">
        <f t="shared" si="1"/>
        <v>77</v>
      </c>
      <c r="B81" s="6" t="s">
        <v>390</v>
      </c>
      <c r="C81" s="6"/>
      <c r="D81" s="10" t="s">
        <v>391</v>
      </c>
      <c r="E81" s="6" t="s">
        <v>17</v>
      </c>
      <c r="F81" s="10" t="s">
        <v>211</v>
      </c>
      <c r="G81" s="10" t="s">
        <v>375</v>
      </c>
      <c r="H81" s="10" t="s">
        <v>392</v>
      </c>
      <c r="I81" s="10" t="s">
        <v>21</v>
      </c>
      <c r="J81" s="10" t="s">
        <v>393</v>
      </c>
      <c r="K81" s="11">
        <v>5.8999999999999999E-3</v>
      </c>
      <c r="L81" s="6">
        <v>100</v>
      </c>
      <c r="M81" s="11">
        <f t="shared" si="2"/>
        <v>0.59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0.5" customHeight="1">
      <c r="A82" s="9">
        <f t="shared" si="1"/>
        <v>78</v>
      </c>
      <c r="B82" s="6" t="s">
        <v>394</v>
      </c>
      <c r="C82" s="6"/>
      <c r="D82" s="10" t="s">
        <v>395</v>
      </c>
      <c r="E82" s="6" t="s">
        <v>17</v>
      </c>
      <c r="F82" s="10" t="s">
        <v>211</v>
      </c>
      <c r="G82" s="10" t="s">
        <v>375</v>
      </c>
      <c r="H82" s="10" t="s">
        <v>396</v>
      </c>
      <c r="I82" s="10" t="s">
        <v>21</v>
      </c>
      <c r="J82" s="10" t="s">
        <v>397</v>
      </c>
      <c r="K82" s="11">
        <v>5.8999999999999999E-3</v>
      </c>
      <c r="L82" s="6">
        <v>100</v>
      </c>
      <c r="M82" s="11">
        <f t="shared" si="2"/>
        <v>0.59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0.5" customHeight="1">
      <c r="A83" s="9">
        <f t="shared" si="1"/>
        <v>79</v>
      </c>
      <c r="B83" s="6" t="s">
        <v>398</v>
      </c>
      <c r="C83" s="6"/>
      <c r="D83" s="10" t="s">
        <v>399</v>
      </c>
      <c r="E83" s="10" t="s">
        <v>17</v>
      </c>
      <c r="F83" s="10" t="s">
        <v>211</v>
      </c>
      <c r="G83" s="10" t="s">
        <v>375</v>
      </c>
      <c r="H83" s="10" t="s">
        <v>400</v>
      </c>
      <c r="I83" s="6" t="s">
        <v>21</v>
      </c>
      <c r="J83" s="10" t="s">
        <v>401</v>
      </c>
      <c r="K83" s="11">
        <v>5.8999999999999999E-3</v>
      </c>
      <c r="L83" s="6">
        <v>100</v>
      </c>
      <c r="M83" s="11">
        <f t="shared" si="2"/>
        <v>0.59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0.5" customHeight="1">
      <c r="A84" s="9">
        <f t="shared" si="1"/>
        <v>80</v>
      </c>
      <c r="B84" s="6" t="s">
        <v>402</v>
      </c>
      <c r="C84" s="6"/>
      <c r="D84" s="10" t="s">
        <v>403</v>
      </c>
      <c r="E84" s="6" t="s">
        <v>17</v>
      </c>
      <c r="F84" s="10" t="s">
        <v>211</v>
      </c>
      <c r="G84" s="10" t="s">
        <v>375</v>
      </c>
      <c r="H84" s="10" t="s">
        <v>404</v>
      </c>
      <c r="I84" s="10" t="s">
        <v>21</v>
      </c>
      <c r="J84" s="10" t="s">
        <v>405</v>
      </c>
      <c r="K84" s="11">
        <v>5.8999999999999999E-3</v>
      </c>
      <c r="L84" s="6">
        <v>100</v>
      </c>
      <c r="M84" s="11">
        <f t="shared" si="2"/>
        <v>0.59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0.5" customHeight="1">
      <c r="A85" s="9">
        <f t="shared" si="1"/>
        <v>81</v>
      </c>
      <c r="B85" s="6" t="s">
        <v>406</v>
      </c>
      <c r="C85" s="6"/>
      <c r="D85" s="10" t="s">
        <v>407</v>
      </c>
      <c r="E85" s="6" t="s">
        <v>17</v>
      </c>
      <c r="F85" s="10" t="s">
        <v>211</v>
      </c>
      <c r="G85" s="10" t="s">
        <v>375</v>
      </c>
      <c r="H85" s="10" t="s">
        <v>408</v>
      </c>
      <c r="I85" s="10" t="s">
        <v>21</v>
      </c>
      <c r="J85" s="10" t="s">
        <v>409</v>
      </c>
      <c r="K85" s="11">
        <v>8.8999999999999999E-3</v>
      </c>
      <c r="L85" s="6">
        <v>100</v>
      </c>
      <c r="M85" s="11">
        <f t="shared" si="2"/>
        <v>0.89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0.5" customHeight="1">
      <c r="A86" s="9">
        <f t="shared" si="1"/>
        <v>82</v>
      </c>
      <c r="B86" s="6" t="s">
        <v>410</v>
      </c>
      <c r="C86" s="6"/>
      <c r="D86" s="10" t="s">
        <v>411</v>
      </c>
      <c r="E86" s="6" t="s">
        <v>17</v>
      </c>
      <c r="F86" s="10" t="s">
        <v>211</v>
      </c>
      <c r="G86" s="10" t="s">
        <v>412</v>
      </c>
      <c r="H86" s="10" t="s">
        <v>413</v>
      </c>
      <c r="I86" s="10" t="s">
        <v>21</v>
      </c>
      <c r="J86" s="10" t="s">
        <v>414</v>
      </c>
      <c r="K86" s="11">
        <v>5.3E-3</v>
      </c>
      <c r="L86" s="6">
        <v>100</v>
      </c>
      <c r="M86" s="11">
        <f t="shared" si="2"/>
        <v>0.53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0.5" customHeight="1">
      <c r="A87" s="9">
        <f t="shared" si="1"/>
        <v>83</v>
      </c>
      <c r="B87" s="6" t="s">
        <v>415</v>
      </c>
      <c r="C87" s="6"/>
      <c r="D87" s="10" t="s">
        <v>416</v>
      </c>
      <c r="E87" s="10" t="s">
        <v>17</v>
      </c>
      <c r="F87" s="10" t="s">
        <v>211</v>
      </c>
      <c r="G87" s="10" t="s">
        <v>417</v>
      </c>
      <c r="H87" s="10" t="s">
        <v>418</v>
      </c>
      <c r="I87" s="6" t="s">
        <v>21</v>
      </c>
      <c r="J87" s="10" t="s">
        <v>419</v>
      </c>
      <c r="K87" s="11">
        <v>1.1900000000000001E-2</v>
      </c>
      <c r="L87" s="6">
        <v>100</v>
      </c>
      <c r="M87" s="11">
        <f t="shared" si="2"/>
        <v>1.1900000000000002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0.5" customHeight="1">
      <c r="A88" s="9">
        <f t="shared" si="1"/>
        <v>84</v>
      </c>
      <c r="B88" s="6" t="s">
        <v>420</v>
      </c>
      <c r="C88" s="6"/>
      <c r="D88" s="10" t="s">
        <v>421</v>
      </c>
      <c r="E88" s="10" t="s">
        <v>17</v>
      </c>
      <c r="F88" s="10" t="s">
        <v>211</v>
      </c>
      <c r="G88" s="10" t="s">
        <v>417</v>
      </c>
      <c r="H88" s="10" t="s">
        <v>422</v>
      </c>
      <c r="I88" s="6" t="s">
        <v>21</v>
      </c>
      <c r="J88" s="10" t="s">
        <v>423</v>
      </c>
      <c r="K88" s="11">
        <v>0.1</v>
      </c>
      <c r="L88" s="6">
        <v>1</v>
      </c>
      <c r="M88" s="11">
        <f t="shared" si="2"/>
        <v>0.1</v>
      </c>
      <c r="N88" s="6">
        <v>1.1900000000000001E-2</v>
      </c>
      <c r="O88" s="6">
        <v>100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0.5" customHeight="1">
      <c r="A89" s="9">
        <f t="shared" si="1"/>
        <v>85</v>
      </c>
      <c r="B89" s="10" t="s">
        <v>424</v>
      </c>
      <c r="C89" s="6"/>
      <c r="D89" s="10" t="s">
        <v>425</v>
      </c>
      <c r="E89" s="10" t="s">
        <v>17</v>
      </c>
      <c r="F89" s="10" t="s">
        <v>211</v>
      </c>
      <c r="G89" s="10" t="s">
        <v>417</v>
      </c>
      <c r="H89" s="10" t="s">
        <v>426</v>
      </c>
      <c r="I89" s="6" t="s">
        <v>21</v>
      </c>
      <c r="J89" s="10" t="s">
        <v>427</v>
      </c>
      <c r="K89" s="11">
        <v>0.1</v>
      </c>
      <c r="L89" s="6">
        <v>1</v>
      </c>
      <c r="M89" s="11">
        <f t="shared" si="2"/>
        <v>0.1</v>
      </c>
      <c r="N89" s="6">
        <v>1.1900000000000001E-2</v>
      </c>
      <c r="O89" s="6">
        <v>100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0.5" customHeight="1">
      <c r="A90" s="9">
        <f t="shared" si="1"/>
        <v>86</v>
      </c>
      <c r="B90" s="10" t="s">
        <v>428</v>
      </c>
      <c r="C90" s="6"/>
      <c r="D90" s="10" t="s">
        <v>429</v>
      </c>
      <c r="E90" s="10" t="s">
        <v>17</v>
      </c>
      <c r="F90" s="10" t="s">
        <v>211</v>
      </c>
      <c r="G90" s="10" t="s">
        <v>417</v>
      </c>
      <c r="H90" s="10" t="s">
        <v>430</v>
      </c>
      <c r="I90" s="10" t="s">
        <v>21</v>
      </c>
      <c r="J90" s="10" t="s">
        <v>431</v>
      </c>
      <c r="K90" s="11">
        <v>1.0999999999999999E-2</v>
      </c>
      <c r="L90" s="6">
        <v>100</v>
      </c>
      <c r="M90" s="11">
        <f t="shared" si="2"/>
        <v>1.0999999999999999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0.5" customHeight="1">
      <c r="A91" s="9">
        <f t="shared" si="1"/>
        <v>87</v>
      </c>
      <c r="B91" s="6" t="s">
        <v>432</v>
      </c>
      <c r="C91" s="6"/>
      <c r="D91" s="10" t="s">
        <v>433</v>
      </c>
      <c r="E91" s="10" t="s">
        <v>17</v>
      </c>
      <c r="F91" s="10" t="s">
        <v>211</v>
      </c>
      <c r="G91" s="10" t="s">
        <v>417</v>
      </c>
      <c r="H91" s="10" t="s">
        <v>434</v>
      </c>
      <c r="I91" s="10" t="s">
        <v>21</v>
      </c>
      <c r="J91" s="10" t="s">
        <v>435</v>
      </c>
      <c r="K91" s="11">
        <v>1.7500000000000002E-2</v>
      </c>
      <c r="L91" s="6">
        <v>100</v>
      </c>
      <c r="M91" s="11">
        <f t="shared" si="2"/>
        <v>1.7500000000000002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0.5" customHeight="1">
      <c r="A92" s="9">
        <f t="shared" si="1"/>
        <v>88</v>
      </c>
      <c r="B92" s="6" t="s">
        <v>436</v>
      </c>
      <c r="C92" s="6"/>
      <c r="D92" s="10" t="s">
        <v>437</v>
      </c>
      <c r="E92" s="6" t="s">
        <v>17</v>
      </c>
      <c r="F92" s="10" t="s">
        <v>211</v>
      </c>
      <c r="G92" s="10" t="s">
        <v>417</v>
      </c>
      <c r="H92" s="10" t="s">
        <v>438</v>
      </c>
      <c r="I92" s="10" t="s">
        <v>21</v>
      </c>
      <c r="J92" s="10" t="s">
        <v>439</v>
      </c>
      <c r="K92" s="11">
        <v>1.1599999999999999E-2</v>
      </c>
      <c r="L92" s="6">
        <v>100</v>
      </c>
      <c r="M92" s="11">
        <f t="shared" si="2"/>
        <v>1.1599999999999999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0.5" customHeight="1">
      <c r="A93" s="9">
        <f t="shared" si="1"/>
        <v>89</v>
      </c>
      <c r="B93" s="6" t="s">
        <v>440</v>
      </c>
      <c r="C93" s="6"/>
      <c r="D93" s="10" t="s">
        <v>441</v>
      </c>
      <c r="E93" s="10" t="s">
        <v>17</v>
      </c>
      <c r="F93" s="10" t="s">
        <v>211</v>
      </c>
      <c r="G93" s="10" t="s">
        <v>442</v>
      </c>
      <c r="H93" s="10" t="s">
        <v>443</v>
      </c>
      <c r="I93" s="10" t="s">
        <v>21</v>
      </c>
      <c r="J93" s="10" t="s">
        <v>444</v>
      </c>
      <c r="K93" s="11">
        <v>1.5599999999999999E-2</v>
      </c>
      <c r="L93" s="6">
        <v>100</v>
      </c>
      <c r="M93" s="11">
        <f t="shared" si="2"/>
        <v>1.5599999999999998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0.5" customHeight="1">
      <c r="A94" s="9">
        <f t="shared" si="1"/>
        <v>90</v>
      </c>
      <c r="B94" s="6" t="s">
        <v>445</v>
      </c>
      <c r="C94" s="6"/>
      <c r="D94" s="6" t="s">
        <v>446</v>
      </c>
      <c r="E94" s="10" t="s">
        <v>17</v>
      </c>
      <c r="F94" s="10" t="s">
        <v>211</v>
      </c>
      <c r="G94" s="6" t="s">
        <v>370</v>
      </c>
      <c r="H94" s="6" t="s">
        <v>447</v>
      </c>
      <c r="I94" s="10" t="s">
        <v>21</v>
      </c>
      <c r="J94" s="6" t="s">
        <v>448</v>
      </c>
      <c r="K94" s="11">
        <v>3.3099999999999997E-2</v>
      </c>
      <c r="L94" s="6">
        <v>100</v>
      </c>
      <c r="M94" s="11">
        <f t="shared" si="2"/>
        <v>3.3099999999999996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0.5" customHeight="1">
      <c r="A95" s="9">
        <f t="shared" si="1"/>
        <v>91</v>
      </c>
      <c r="B95" s="6" t="s">
        <v>449</v>
      </c>
      <c r="C95" s="6"/>
      <c r="D95" s="10" t="s">
        <v>450</v>
      </c>
      <c r="E95" s="10" t="s">
        <v>17</v>
      </c>
      <c r="F95" s="10" t="s">
        <v>211</v>
      </c>
      <c r="G95" s="10" t="s">
        <v>442</v>
      </c>
      <c r="H95" s="10" t="s">
        <v>451</v>
      </c>
      <c r="I95" s="10" t="s">
        <v>21</v>
      </c>
      <c r="J95" s="10" t="s">
        <v>452</v>
      </c>
      <c r="K95" s="11">
        <v>0.1</v>
      </c>
      <c r="L95" s="6">
        <v>1</v>
      </c>
      <c r="M95" s="11">
        <f t="shared" si="2"/>
        <v>0.1</v>
      </c>
      <c r="N95" s="11">
        <v>1.8499999999999999E-2</v>
      </c>
      <c r="O95" s="11">
        <f t="shared" ref="O95:O154" si="11">L95*N95</f>
        <v>1.8499999999999999E-2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0.5" customHeight="1">
      <c r="A96" s="9">
        <f t="shared" si="1"/>
        <v>92</v>
      </c>
      <c r="B96" s="6" t="s">
        <v>453</v>
      </c>
      <c r="C96" s="6"/>
      <c r="D96" s="10" t="s">
        <v>454</v>
      </c>
      <c r="E96" s="6" t="s">
        <v>17</v>
      </c>
      <c r="F96" s="10" t="s">
        <v>211</v>
      </c>
      <c r="G96" s="10" t="s">
        <v>442</v>
      </c>
      <c r="H96" s="10" t="s">
        <v>455</v>
      </c>
      <c r="I96" s="10" t="s">
        <v>21</v>
      </c>
      <c r="J96" s="10" t="s">
        <v>456</v>
      </c>
      <c r="K96" s="11">
        <v>3.1600000000000003E-2</v>
      </c>
      <c r="L96" s="6">
        <v>100</v>
      </c>
      <c r="M96" s="11">
        <f t="shared" si="2"/>
        <v>3.16</v>
      </c>
      <c r="N96" s="6"/>
      <c r="O96" s="11">
        <f t="shared" si="11"/>
        <v>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0.5" customHeight="1">
      <c r="A97" s="9">
        <f t="shared" si="1"/>
        <v>93</v>
      </c>
      <c r="B97" s="6" t="s">
        <v>457</v>
      </c>
      <c r="C97" s="6"/>
      <c r="D97" s="6" t="s">
        <v>458</v>
      </c>
      <c r="E97" s="10" t="s">
        <v>17</v>
      </c>
      <c r="F97" s="10" t="s">
        <v>211</v>
      </c>
      <c r="G97" s="10" t="s">
        <v>442</v>
      </c>
      <c r="H97" s="6" t="s">
        <v>459</v>
      </c>
      <c r="I97" s="6" t="s">
        <v>21</v>
      </c>
      <c r="J97" s="6" t="s">
        <v>460</v>
      </c>
      <c r="K97" s="11">
        <v>4.3999999999999997E-2</v>
      </c>
      <c r="L97" s="6">
        <v>100</v>
      </c>
      <c r="M97" s="11">
        <f t="shared" si="2"/>
        <v>4.3999999999999995</v>
      </c>
      <c r="N97" s="6"/>
      <c r="O97" s="11">
        <f t="shared" si="11"/>
        <v>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0.5" customHeight="1">
      <c r="A98" s="9">
        <f t="shared" si="1"/>
        <v>94</v>
      </c>
      <c r="B98" s="6" t="s">
        <v>461</v>
      </c>
      <c r="C98" s="6"/>
      <c r="D98" s="10" t="s">
        <v>462</v>
      </c>
      <c r="E98" s="10" t="s">
        <v>17</v>
      </c>
      <c r="F98" s="10" t="s">
        <v>211</v>
      </c>
      <c r="G98" s="10" t="s">
        <v>282</v>
      </c>
      <c r="H98" s="10" t="s">
        <v>463</v>
      </c>
      <c r="I98" s="10" t="s">
        <v>21</v>
      </c>
      <c r="J98" s="10" t="s">
        <v>464</v>
      </c>
      <c r="K98" s="11">
        <v>6.3200000000000006E-2</v>
      </c>
      <c r="L98" s="6">
        <v>100</v>
      </c>
      <c r="M98" s="11">
        <f t="shared" si="2"/>
        <v>6.32</v>
      </c>
      <c r="N98" s="6"/>
      <c r="O98" s="11">
        <f t="shared" si="11"/>
        <v>0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0.5" customHeight="1">
      <c r="A99" s="9">
        <f t="shared" si="1"/>
        <v>95</v>
      </c>
      <c r="B99" s="6" t="s">
        <v>465</v>
      </c>
      <c r="C99" s="6"/>
      <c r="D99" s="10" t="s">
        <v>466</v>
      </c>
      <c r="E99" s="10" t="s">
        <v>17</v>
      </c>
      <c r="F99" s="10" t="s">
        <v>211</v>
      </c>
      <c r="G99" s="10" t="s">
        <v>442</v>
      </c>
      <c r="H99" s="10" t="s">
        <v>467</v>
      </c>
      <c r="I99" s="10" t="s">
        <v>21</v>
      </c>
      <c r="J99" s="10" t="s">
        <v>468</v>
      </c>
      <c r="K99" s="11">
        <v>6.7199999999999996E-2</v>
      </c>
      <c r="L99" s="6">
        <v>100</v>
      </c>
      <c r="M99" s="11">
        <f t="shared" si="2"/>
        <v>6.72</v>
      </c>
      <c r="N99" s="6"/>
      <c r="O99" s="11">
        <f t="shared" si="11"/>
        <v>0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0.5" customHeight="1">
      <c r="A100" s="9">
        <f t="shared" si="1"/>
        <v>96</v>
      </c>
      <c r="B100" s="6" t="s">
        <v>469</v>
      </c>
      <c r="C100" s="6"/>
      <c r="D100" s="20" t="s">
        <v>470</v>
      </c>
      <c r="E100" s="21" t="s">
        <v>192</v>
      </c>
      <c r="F100" s="41" t="s">
        <v>192</v>
      </c>
      <c r="G100" s="20" t="s">
        <v>60</v>
      </c>
      <c r="H100" s="20" t="s">
        <v>471</v>
      </c>
      <c r="I100" s="21" t="s">
        <v>21</v>
      </c>
      <c r="J100" s="20" t="s">
        <v>472</v>
      </c>
      <c r="K100" s="22">
        <v>24.95</v>
      </c>
      <c r="L100" s="6">
        <v>3</v>
      </c>
      <c r="M100" s="11">
        <f t="shared" si="2"/>
        <v>74.849999999999994</v>
      </c>
      <c r="N100" s="6"/>
      <c r="O100" s="11">
        <f t="shared" si="11"/>
        <v>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0.5" customHeight="1">
      <c r="A101" s="9">
        <f t="shared" si="1"/>
        <v>97</v>
      </c>
      <c r="B101" s="10" t="s">
        <v>473</v>
      </c>
      <c r="C101" s="6"/>
      <c r="D101" s="20" t="s">
        <v>474</v>
      </c>
      <c r="E101" s="21" t="s">
        <v>192</v>
      </c>
      <c r="F101" s="41" t="s">
        <v>192</v>
      </c>
      <c r="G101" s="20" t="s">
        <v>475</v>
      </c>
      <c r="H101" s="20" t="s">
        <v>476</v>
      </c>
      <c r="I101" s="21" t="s">
        <v>21</v>
      </c>
      <c r="J101" s="20" t="s">
        <v>477</v>
      </c>
      <c r="K101" s="22">
        <v>63.75</v>
      </c>
      <c r="L101" s="6">
        <v>1</v>
      </c>
      <c r="M101" s="11">
        <f t="shared" si="2"/>
        <v>63.75</v>
      </c>
      <c r="N101" s="6"/>
      <c r="O101" s="11">
        <f t="shared" si="11"/>
        <v>0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0.5" customHeight="1">
      <c r="A102" s="9">
        <f t="shared" si="1"/>
        <v>98</v>
      </c>
      <c r="B102" s="10" t="s">
        <v>478</v>
      </c>
      <c r="C102" s="6"/>
      <c r="D102" s="20" t="s">
        <v>479</v>
      </c>
      <c r="E102" s="21" t="s">
        <v>192</v>
      </c>
      <c r="F102" s="41" t="s">
        <v>192</v>
      </c>
      <c r="G102" s="20" t="s">
        <v>475</v>
      </c>
      <c r="H102" s="20" t="s">
        <v>480</v>
      </c>
      <c r="I102" s="21" t="s">
        <v>21</v>
      </c>
      <c r="J102" s="20" t="s">
        <v>481</v>
      </c>
      <c r="K102" s="22">
        <v>31.88</v>
      </c>
      <c r="L102" s="6">
        <v>1</v>
      </c>
      <c r="M102" s="11">
        <f t="shared" si="2"/>
        <v>31.88</v>
      </c>
      <c r="N102" s="6"/>
      <c r="O102" s="11">
        <f t="shared" si="11"/>
        <v>0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0.5" customHeight="1">
      <c r="A103" s="9">
        <f t="shared" si="1"/>
        <v>99</v>
      </c>
      <c r="B103" s="6"/>
      <c r="C103" s="6"/>
      <c r="D103" s="6"/>
      <c r="E103" s="6"/>
      <c r="F103" s="6"/>
      <c r="G103" s="6"/>
      <c r="H103" s="6"/>
      <c r="I103" s="6"/>
      <c r="J103" s="6"/>
      <c r="K103" s="11"/>
      <c r="L103" s="6"/>
      <c r="M103" s="11"/>
      <c r="N103" s="11"/>
      <c r="O103" s="11">
        <f t="shared" si="11"/>
        <v>0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0.5" customHeight="1">
      <c r="A104" s="9">
        <f t="shared" si="1"/>
        <v>100</v>
      </c>
      <c r="B104" s="12" t="s">
        <v>482</v>
      </c>
      <c r="C104" s="12"/>
      <c r="D104" s="42" t="s">
        <v>483</v>
      </c>
      <c r="E104" s="12" t="s">
        <v>17</v>
      </c>
      <c r="F104" s="42" t="s">
        <v>192</v>
      </c>
      <c r="G104" s="12" t="s">
        <v>484</v>
      </c>
      <c r="H104" s="43"/>
      <c r="I104" s="42" t="s">
        <v>485</v>
      </c>
      <c r="J104" s="12" t="s">
        <v>486</v>
      </c>
      <c r="K104" s="14">
        <v>0.95</v>
      </c>
      <c r="L104" s="15">
        <v>1</v>
      </c>
      <c r="M104" s="14">
        <v>0.95</v>
      </c>
      <c r="N104" s="44"/>
      <c r="O104" s="11">
        <f t="shared" si="11"/>
        <v>0</v>
      </c>
      <c r="P104" s="45">
        <v>0.9</v>
      </c>
      <c r="Q104" s="45">
        <v>0.86</v>
      </c>
      <c r="R104" s="45">
        <v>0.86</v>
      </c>
      <c r="S104" s="45">
        <v>0.86</v>
      </c>
      <c r="T104" s="45">
        <v>0.86</v>
      </c>
      <c r="U104" s="46"/>
      <c r="V104" s="46"/>
      <c r="W104" s="45">
        <v>0.9</v>
      </c>
      <c r="X104" s="45">
        <v>0.86</v>
      </c>
      <c r="Y104" s="45">
        <v>0.86</v>
      </c>
      <c r="Z104" s="45">
        <v>0.86</v>
      </c>
      <c r="AA104" s="45">
        <v>0.86</v>
      </c>
      <c r="AB104" s="46"/>
      <c r="AC104" s="46"/>
      <c r="AD104" s="45">
        <v>22.5</v>
      </c>
      <c r="AE104" s="45">
        <v>86</v>
      </c>
      <c r="AF104" s="45">
        <v>215</v>
      </c>
      <c r="AG104" s="45">
        <v>430</v>
      </c>
      <c r="AH104" s="45">
        <v>860</v>
      </c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</row>
    <row r="105" spans="1:44" ht="10.5" customHeight="1">
      <c r="A105" s="9">
        <f t="shared" si="1"/>
        <v>101</v>
      </c>
      <c r="B105" s="13" t="s">
        <v>487</v>
      </c>
      <c r="C105" s="13"/>
      <c r="D105" s="13" t="s">
        <v>488</v>
      </c>
      <c r="E105" s="13" t="s">
        <v>17</v>
      </c>
      <c r="F105" s="47" t="s">
        <v>489</v>
      </c>
      <c r="G105" s="48" t="s">
        <v>297</v>
      </c>
      <c r="H105" s="13" t="s">
        <v>490</v>
      </c>
      <c r="I105" s="47" t="s">
        <v>21</v>
      </c>
      <c r="J105" s="13" t="s">
        <v>491</v>
      </c>
      <c r="K105" s="49">
        <v>0.48</v>
      </c>
      <c r="L105" s="18">
        <v>2</v>
      </c>
      <c r="M105" s="14">
        <v>0.96</v>
      </c>
      <c r="N105" s="44"/>
      <c r="O105" s="11">
        <f t="shared" si="11"/>
        <v>0</v>
      </c>
      <c r="P105" s="45">
        <v>0.45</v>
      </c>
      <c r="Q105" s="45">
        <v>0.39</v>
      </c>
      <c r="R105" s="45">
        <v>0.37</v>
      </c>
      <c r="S105" s="45">
        <v>0.32</v>
      </c>
      <c r="T105" s="45">
        <v>0.32</v>
      </c>
      <c r="U105" s="46"/>
      <c r="V105" s="46"/>
      <c r="W105" s="45">
        <v>0.9</v>
      </c>
      <c r="X105" s="45">
        <v>0.77</v>
      </c>
      <c r="Y105" s="45">
        <v>0.75</v>
      </c>
      <c r="Z105" s="45">
        <v>0.64</v>
      </c>
      <c r="AA105" s="45">
        <v>0.64</v>
      </c>
      <c r="AB105" s="46"/>
      <c r="AC105" s="46"/>
      <c r="AD105" s="45">
        <v>22.62</v>
      </c>
      <c r="AE105" s="45">
        <v>77</v>
      </c>
      <c r="AF105" s="45">
        <v>186.78</v>
      </c>
      <c r="AG105" s="45">
        <v>317.62</v>
      </c>
      <c r="AH105" s="45">
        <v>635.24</v>
      </c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</row>
    <row r="106" spans="1:44" ht="10.5" customHeight="1">
      <c r="A106" s="9">
        <f t="shared" si="1"/>
        <v>102</v>
      </c>
      <c r="B106" s="13" t="s">
        <v>492</v>
      </c>
      <c r="C106" s="13"/>
      <c r="D106" s="13" t="s">
        <v>493</v>
      </c>
      <c r="E106" s="13" t="s">
        <v>39</v>
      </c>
      <c r="F106" s="46"/>
      <c r="G106" s="13" t="s">
        <v>328</v>
      </c>
      <c r="H106" s="13" t="s">
        <v>494</v>
      </c>
      <c r="I106" s="13" t="s">
        <v>21</v>
      </c>
      <c r="J106" s="13" t="s">
        <v>495</v>
      </c>
      <c r="K106" s="49">
        <v>0.14000000000000001</v>
      </c>
      <c r="L106" s="18">
        <v>1</v>
      </c>
      <c r="M106" s="14">
        <v>0.14000000000000001</v>
      </c>
      <c r="N106" s="44"/>
      <c r="O106" s="11">
        <f t="shared" si="11"/>
        <v>0</v>
      </c>
      <c r="P106" s="45">
        <v>0.12</v>
      </c>
      <c r="Q106" s="45">
        <v>0.1</v>
      </c>
      <c r="R106" s="45">
        <v>0.1</v>
      </c>
      <c r="S106" s="45">
        <v>0.08</v>
      </c>
      <c r="T106" s="45">
        <v>7.0000000000000007E-2</v>
      </c>
      <c r="U106" s="46"/>
      <c r="V106" s="46"/>
      <c r="W106" s="45">
        <v>0.12</v>
      </c>
      <c r="X106" s="45">
        <v>0.1</v>
      </c>
      <c r="Y106" s="45">
        <v>0.1</v>
      </c>
      <c r="Z106" s="45">
        <v>0.08</v>
      </c>
      <c r="AA106" s="45">
        <v>7.0000000000000007E-2</v>
      </c>
      <c r="AB106" s="46"/>
      <c r="AC106" s="46"/>
      <c r="AD106" s="45">
        <v>3.08</v>
      </c>
      <c r="AE106" s="45">
        <v>10.14</v>
      </c>
      <c r="AF106" s="45">
        <v>25.36</v>
      </c>
      <c r="AG106" s="45">
        <v>40.090000000000003</v>
      </c>
      <c r="AH106" s="45">
        <v>68.83</v>
      </c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</row>
    <row r="107" spans="1:44" ht="10.5" customHeight="1">
      <c r="A107" s="9">
        <f t="shared" si="1"/>
        <v>103</v>
      </c>
      <c r="B107" s="13" t="s">
        <v>496</v>
      </c>
      <c r="C107" s="13"/>
      <c r="D107" s="13" t="s">
        <v>497</v>
      </c>
      <c r="E107" s="13" t="s">
        <v>39</v>
      </c>
      <c r="F107" s="13" t="s">
        <v>171</v>
      </c>
      <c r="G107" s="13" t="s">
        <v>172</v>
      </c>
      <c r="H107" s="13" t="s">
        <v>498</v>
      </c>
      <c r="I107" s="13" t="s">
        <v>21</v>
      </c>
      <c r="J107" s="13" t="s">
        <v>499</v>
      </c>
      <c r="K107" s="49">
        <v>0.83</v>
      </c>
      <c r="L107" s="18">
        <v>1</v>
      </c>
      <c r="M107" s="14">
        <v>0.83</v>
      </c>
      <c r="N107" s="44"/>
      <c r="O107" s="11">
        <f t="shared" si="11"/>
        <v>0</v>
      </c>
      <c r="P107" s="45">
        <v>0.74</v>
      </c>
      <c r="Q107" s="45">
        <v>0.61</v>
      </c>
      <c r="R107" s="45">
        <v>0.61</v>
      </c>
      <c r="S107" s="45">
        <v>0.57999999999999996</v>
      </c>
      <c r="T107" s="45">
        <v>0.48</v>
      </c>
      <c r="U107" s="46"/>
      <c r="V107" s="46"/>
      <c r="W107" s="45">
        <v>0.74</v>
      </c>
      <c r="X107" s="45">
        <v>0.61</v>
      </c>
      <c r="Y107" s="45">
        <v>0.61</v>
      </c>
      <c r="Z107" s="45">
        <v>0.57999999999999996</v>
      </c>
      <c r="AA107" s="45">
        <v>0.48</v>
      </c>
      <c r="AB107" s="46"/>
      <c r="AC107" s="46"/>
      <c r="AD107" s="45">
        <v>18.399999999999999</v>
      </c>
      <c r="AE107" s="45">
        <v>60.8</v>
      </c>
      <c r="AF107" s="45">
        <v>152</v>
      </c>
      <c r="AG107" s="45">
        <v>288</v>
      </c>
      <c r="AH107" s="45">
        <v>480</v>
      </c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</row>
    <row r="108" spans="1:44" ht="10.5" customHeight="1">
      <c r="A108" s="9">
        <f t="shared" si="1"/>
        <v>104</v>
      </c>
      <c r="B108" s="13" t="s">
        <v>500</v>
      </c>
      <c r="C108" s="13"/>
      <c r="D108" s="13" t="s">
        <v>307</v>
      </c>
      <c r="E108" s="13" t="s">
        <v>17</v>
      </c>
      <c r="F108" s="13" t="s">
        <v>296</v>
      </c>
      <c r="G108" s="13" t="s">
        <v>297</v>
      </c>
      <c r="H108" s="13" t="s">
        <v>336</v>
      </c>
      <c r="I108" s="13" t="s">
        <v>21</v>
      </c>
      <c r="J108" s="13" t="s">
        <v>337</v>
      </c>
      <c r="K108" s="49">
        <v>0.15</v>
      </c>
      <c r="L108" s="18">
        <v>3</v>
      </c>
      <c r="M108" s="14">
        <v>0.45</v>
      </c>
      <c r="N108" s="44"/>
      <c r="O108" s="11">
        <f t="shared" si="11"/>
        <v>0</v>
      </c>
      <c r="P108" s="45">
        <v>0.14000000000000001</v>
      </c>
      <c r="Q108" s="45">
        <v>0.13</v>
      </c>
      <c r="R108" s="45">
        <v>0.12</v>
      </c>
      <c r="S108" s="45">
        <v>0.12</v>
      </c>
      <c r="T108" s="45">
        <v>0.12</v>
      </c>
      <c r="U108" s="46"/>
      <c r="V108" s="46"/>
      <c r="W108" s="45">
        <v>0.42</v>
      </c>
      <c r="X108" s="45">
        <v>0.39</v>
      </c>
      <c r="Y108" s="45">
        <v>0.36</v>
      </c>
      <c r="Z108" s="45">
        <v>0.35</v>
      </c>
      <c r="AA108" s="45">
        <v>0.35</v>
      </c>
      <c r="AB108" s="46"/>
      <c r="AC108" s="46"/>
      <c r="AD108" s="45">
        <v>10.62</v>
      </c>
      <c r="AE108" s="45">
        <v>38.700000000000003</v>
      </c>
      <c r="AF108" s="45">
        <v>91.08</v>
      </c>
      <c r="AG108" s="45">
        <v>174.57</v>
      </c>
      <c r="AH108" s="45">
        <v>349.14</v>
      </c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</row>
    <row r="109" spans="1:44" ht="10.5" customHeight="1">
      <c r="A109" s="9">
        <f t="shared" si="1"/>
        <v>105</v>
      </c>
      <c r="B109" s="13" t="s">
        <v>501</v>
      </c>
      <c r="C109" s="13"/>
      <c r="D109" s="13" t="s">
        <v>307</v>
      </c>
      <c r="E109" s="13" t="s">
        <v>17</v>
      </c>
      <c r="F109" s="13" t="s">
        <v>296</v>
      </c>
      <c r="G109" s="13" t="s">
        <v>308</v>
      </c>
      <c r="H109" s="13" t="s">
        <v>309</v>
      </c>
      <c r="I109" s="13" t="s">
        <v>21</v>
      </c>
      <c r="J109" s="13" t="s">
        <v>310</v>
      </c>
      <c r="K109" s="49">
        <v>0.56000000000000005</v>
      </c>
      <c r="L109" s="18">
        <v>1</v>
      </c>
      <c r="M109" s="14">
        <v>0.56000000000000005</v>
      </c>
      <c r="N109" s="44"/>
      <c r="O109" s="11">
        <f t="shared" si="11"/>
        <v>0</v>
      </c>
      <c r="P109" s="45">
        <v>0.53</v>
      </c>
      <c r="Q109" s="45">
        <v>0.44</v>
      </c>
      <c r="R109" s="45">
        <v>0.4</v>
      </c>
      <c r="S109" s="45">
        <v>0.38</v>
      </c>
      <c r="T109" s="45">
        <v>0.3</v>
      </c>
      <c r="U109" s="46"/>
      <c r="V109" s="46"/>
      <c r="W109" s="45">
        <v>0.53</v>
      </c>
      <c r="X109" s="45">
        <v>0.44</v>
      </c>
      <c r="Y109" s="45">
        <v>0.4</v>
      </c>
      <c r="Z109" s="45">
        <v>0.38</v>
      </c>
      <c r="AA109" s="45">
        <v>0.3</v>
      </c>
      <c r="AB109" s="46"/>
      <c r="AC109" s="46"/>
      <c r="AD109" s="45">
        <v>13.34</v>
      </c>
      <c r="AE109" s="45">
        <v>44.29</v>
      </c>
      <c r="AF109" s="45">
        <v>100.65</v>
      </c>
      <c r="AG109" s="45">
        <v>191.24</v>
      </c>
      <c r="AH109" s="45">
        <v>301.95</v>
      </c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</row>
    <row r="110" spans="1:44" ht="10.5" customHeight="1">
      <c r="A110" s="9">
        <f t="shared" si="1"/>
        <v>106</v>
      </c>
      <c r="B110" s="13" t="s">
        <v>502</v>
      </c>
      <c r="C110" s="13"/>
      <c r="D110" s="13" t="s">
        <v>503</v>
      </c>
      <c r="E110" s="13" t="s">
        <v>39</v>
      </c>
      <c r="F110" s="13" t="s">
        <v>226</v>
      </c>
      <c r="G110" s="13" t="s">
        <v>504</v>
      </c>
      <c r="H110" s="13" t="s">
        <v>505</v>
      </c>
      <c r="I110" s="13" t="s">
        <v>21</v>
      </c>
      <c r="J110" s="13" t="s">
        <v>506</v>
      </c>
      <c r="K110" s="49">
        <v>0.43</v>
      </c>
      <c r="L110" s="18">
        <v>1</v>
      </c>
      <c r="M110" s="14">
        <v>0.43</v>
      </c>
      <c r="N110" s="44"/>
      <c r="O110" s="11">
        <f t="shared" si="11"/>
        <v>0</v>
      </c>
      <c r="P110" s="45">
        <v>0.25</v>
      </c>
      <c r="Q110" s="45">
        <v>0.2</v>
      </c>
      <c r="R110" s="45">
        <v>0.17</v>
      </c>
      <c r="S110" s="45">
        <v>0.14000000000000001</v>
      </c>
      <c r="T110" s="45">
        <v>0.11</v>
      </c>
      <c r="U110" s="46"/>
      <c r="V110" s="46"/>
      <c r="W110" s="45">
        <v>0.25</v>
      </c>
      <c r="X110" s="45">
        <v>0.2</v>
      </c>
      <c r="Y110" s="45">
        <v>0.17</v>
      </c>
      <c r="Z110" s="45">
        <v>0.14000000000000001</v>
      </c>
      <c r="AA110" s="45">
        <v>0.11</v>
      </c>
      <c r="AB110" s="46"/>
      <c r="AC110" s="46"/>
      <c r="AD110" s="45">
        <v>6.3</v>
      </c>
      <c r="AE110" s="45">
        <v>20.16</v>
      </c>
      <c r="AF110" s="45">
        <v>42.53</v>
      </c>
      <c r="AG110" s="45">
        <v>72.45</v>
      </c>
      <c r="AH110" s="45">
        <v>113.4</v>
      </c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</row>
    <row r="111" spans="1:44" ht="10.5" customHeight="1">
      <c r="A111" s="9">
        <f t="shared" si="1"/>
        <v>107</v>
      </c>
      <c r="B111" s="13" t="s">
        <v>202</v>
      </c>
      <c r="C111" s="13"/>
      <c r="D111" s="13" t="s">
        <v>507</v>
      </c>
      <c r="E111" s="13" t="s">
        <v>17</v>
      </c>
      <c r="F111" s="50" t="s">
        <v>211</v>
      </c>
      <c r="G111" s="13" t="s">
        <v>508</v>
      </c>
      <c r="H111" s="13" t="s">
        <v>509</v>
      </c>
      <c r="I111" s="13" t="s">
        <v>21</v>
      </c>
      <c r="J111" s="13" t="s">
        <v>510</v>
      </c>
      <c r="K111" s="49">
        <v>0.27</v>
      </c>
      <c r="L111" s="18">
        <v>3</v>
      </c>
      <c r="M111" s="14">
        <v>0.81</v>
      </c>
      <c r="N111" s="44"/>
      <c r="O111" s="11">
        <f t="shared" si="11"/>
        <v>0</v>
      </c>
      <c r="P111" s="45">
        <v>0.14000000000000001</v>
      </c>
      <c r="Q111" s="45">
        <v>0.1</v>
      </c>
      <c r="R111" s="45">
        <v>7.0000000000000007E-2</v>
      </c>
      <c r="S111" s="45">
        <v>0.06</v>
      </c>
      <c r="T111" s="45">
        <v>0.05</v>
      </c>
      <c r="U111" s="46"/>
      <c r="V111" s="46"/>
      <c r="W111" s="45">
        <v>0.43</v>
      </c>
      <c r="X111" s="45">
        <v>0.31</v>
      </c>
      <c r="Y111" s="45">
        <v>0.21</v>
      </c>
      <c r="Z111" s="45">
        <v>0.19</v>
      </c>
      <c r="AA111" s="45">
        <v>0.15</v>
      </c>
      <c r="AB111" s="46"/>
      <c r="AC111" s="46"/>
      <c r="AD111" s="45">
        <v>10.86</v>
      </c>
      <c r="AE111" s="45">
        <v>31.02</v>
      </c>
      <c r="AF111" s="45">
        <v>52.74</v>
      </c>
      <c r="AG111" s="45">
        <v>93.06</v>
      </c>
      <c r="AH111" s="45">
        <v>145.80000000000001</v>
      </c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</row>
    <row r="112" spans="1:44" ht="10.5" customHeight="1">
      <c r="A112" s="9">
        <f t="shared" si="1"/>
        <v>108</v>
      </c>
      <c r="B112" s="13" t="s">
        <v>511</v>
      </c>
      <c r="C112" s="13"/>
      <c r="D112" s="13" t="s">
        <v>454</v>
      </c>
      <c r="E112" s="13" t="s">
        <v>17</v>
      </c>
      <c r="F112" s="50" t="s">
        <v>211</v>
      </c>
      <c r="G112" s="13" t="s">
        <v>512</v>
      </c>
      <c r="H112" s="13" t="s">
        <v>513</v>
      </c>
      <c r="I112" s="13" t="s">
        <v>21</v>
      </c>
      <c r="J112" s="13" t="s">
        <v>514</v>
      </c>
      <c r="K112" s="49">
        <v>0.13</v>
      </c>
      <c r="L112" s="18">
        <v>2</v>
      </c>
      <c r="M112" s="14">
        <v>0.26</v>
      </c>
      <c r="N112" s="44"/>
      <c r="O112" s="11">
        <f t="shared" si="11"/>
        <v>0</v>
      </c>
      <c r="P112" s="45">
        <v>0.09</v>
      </c>
      <c r="Q112" s="45">
        <v>0.04</v>
      </c>
      <c r="R112" s="45">
        <v>0.04</v>
      </c>
      <c r="S112" s="45">
        <v>0.03</v>
      </c>
      <c r="T112" s="45">
        <v>0.03</v>
      </c>
      <c r="U112" s="46"/>
      <c r="V112" s="46"/>
      <c r="W112" s="45">
        <v>0.19</v>
      </c>
      <c r="X112" s="45">
        <v>0.09</v>
      </c>
      <c r="Y112" s="45">
        <v>0.09</v>
      </c>
      <c r="Z112" s="45">
        <v>0.06</v>
      </c>
      <c r="AA112" s="45">
        <v>0.05</v>
      </c>
      <c r="AB112" s="46"/>
      <c r="AC112" s="46"/>
      <c r="AD112" s="45">
        <v>4.7</v>
      </c>
      <c r="AE112" s="45">
        <v>8.8000000000000007</v>
      </c>
      <c r="AF112" s="45">
        <v>22</v>
      </c>
      <c r="AG112" s="45">
        <v>30.86</v>
      </c>
      <c r="AH112" s="45">
        <v>51.1</v>
      </c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</row>
    <row r="113" spans="1:44" ht="10.5" customHeight="1">
      <c r="A113" s="9">
        <f t="shared" si="1"/>
        <v>109</v>
      </c>
      <c r="B113" s="46"/>
      <c r="C113" s="46"/>
      <c r="D113" s="46"/>
      <c r="E113" s="46"/>
      <c r="F113" s="51"/>
      <c r="G113" s="52"/>
      <c r="H113" s="46"/>
      <c r="I113" s="46"/>
      <c r="J113" s="46"/>
      <c r="K113" s="44"/>
      <c r="L113" s="46"/>
      <c r="M113" s="44"/>
      <c r="N113" s="44"/>
      <c r="O113" s="11">
        <f t="shared" si="11"/>
        <v>0</v>
      </c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</row>
    <row r="114" spans="1:44" ht="10.5" customHeight="1">
      <c r="A114" s="9">
        <f t="shared" si="1"/>
        <v>110</v>
      </c>
      <c r="B114" s="13" t="s">
        <v>515</v>
      </c>
      <c r="C114" s="46"/>
      <c r="D114" s="13" t="s">
        <v>516</v>
      </c>
      <c r="E114" s="13" t="s">
        <v>39</v>
      </c>
      <c r="F114" s="13" t="s">
        <v>40</v>
      </c>
      <c r="G114" s="13" t="s">
        <v>41</v>
      </c>
      <c r="H114" s="13" t="s">
        <v>517</v>
      </c>
      <c r="I114" s="13" t="s">
        <v>43</v>
      </c>
      <c r="J114" s="13">
        <v>455</v>
      </c>
      <c r="K114" s="49">
        <v>3.95</v>
      </c>
      <c r="L114" s="18">
        <v>1</v>
      </c>
      <c r="M114" s="14">
        <v>3.95</v>
      </c>
      <c r="N114" s="44"/>
      <c r="O114" s="11">
        <f t="shared" si="11"/>
        <v>0</v>
      </c>
      <c r="P114" s="45">
        <v>3.56</v>
      </c>
      <c r="Q114" s="45">
        <v>3.16</v>
      </c>
      <c r="R114" s="45">
        <v>3.16</v>
      </c>
      <c r="S114" s="45">
        <v>3.16</v>
      </c>
      <c r="T114" s="45">
        <v>3.16</v>
      </c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</row>
    <row r="115" spans="1:44" ht="10.5" customHeight="1">
      <c r="A115" s="9">
        <f t="shared" si="1"/>
        <v>111</v>
      </c>
      <c r="B115" s="56" t="s">
        <v>518</v>
      </c>
      <c r="C115" s="57"/>
      <c r="D115" s="13" t="s">
        <v>519</v>
      </c>
      <c r="E115" s="13" t="s">
        <v>39</v>
      </c>
      <c r="F115" s="13" t="s">
        <v>40</v>
      </c>
      <c r="G115" s="13" t="s">
        <v>41</v>
      </c>
      <c r="H115" s="13" t="s">
        <v>520</v>
      </c>
      <c r="I115" s="13" t="s">
        <v>43</v>
      </c>
      <c r="J115" s="13">
        <v>1046</v>
      </c>
      <c r="K115" s="49">
        <v>4.5</v>
      </c>
      <c r="L115" s="18">
        <v>1</v>
      </c>
      <c r="M115" s="14">
        <v>4.5</v>
      </c>
      <c r="N115" s="44"/>
      <c r="O115" s="11">
        <f t="shared" si="11"/>
        <v>0</v>
      </c>
      <c r="P115" s="45">
        <v>4.05</v>
      </c>
      <c r="Q115" s="45">
        <v>3.6</v>
      </c>
      <c r="R115" s="45">
        <v>3.6</v>
      </c>
      <c r="S115" s="45">
        <v>3.6</v>
      </c>
      <c r="T115" s="45">
        <v>3.6</v>
      </c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</row>
    <row r="116" spans="1:44" ht="10.5" customHeight="1">
      <c r="A116" s="9">
        <f t="shared" si="1"/>
        <v>112</v>
      </c>
      <c r="B116" s="13" t="s">
        <v>521</v>
      </c>
      <c r="C116" s="46"/>
      <c r="D116" s="13" t="s">
        <v>522</v>
      </c>
      <c r="E116" s="13" t="s">
        <v>39</v>
      </c>
      <c r="F116" s="13" t="s">
        <v>40</v>
      </c>
      <c r="G116" s="13" t="s">
        <v>41</v>
      </c>
      <c r="H116" s="13" t="s">
        <v>523</v>
      </c>
      <c r="I116" s="13" t="s">
        <v>43</v>
      </c>
      <c r="J116" s="13">
        <v>1045</v>
      </c>
      <c r="K116" s="49">
        <v>4.95</v>
      </c>
      <c r="L116" s="18">
        <v>1</v>
      </c>
      <c r="M116" s="14">
        <v>4.95</v>
      </c>
      <c r="N116" s="44"/>
      <c r="O116" s="11">
        <f t="shared" si="11"/>
        <v>0</v>
      </c>
      <c r="P116" s="45">
        <v>4.46</v>
      </c>
      <c r="Q116" s="45">
        <v>3.96</v>
      </c>
      <c r="R116" s="45">
        <v>3.96</v>
      </c>
      <c r="S116" s="45">
        <v>3.96</v>
      </c>
      <c r="T116" s="45">
        <v>3.96</v>
      </c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</row>
    <row r="117" spans="1:44" ht="10.5" customHeight="1">
      <c r="A117" s="9">
        <f t="shared" si="1"/>
        <v>113</v>
      </c>
      <c r="B117" s="13" t="s">
        <v>524</v>
      </c>
      <c r="C117" s="46"/>
      <c r="D117" s="13" t="s">
        <v>525</v>
      </c>
      <c r="E117" s="13" t="s">
        <v>39</v>
      </c>
      <c r="F117" s="13" t="s">
        <v>40</v>
      </c>
      <c r="G117" s="13" t="s">
        <v>41</v>
      </c>
      <c r="H117" s="13" t="s">
        <v>526</v>
      </c>
      <c r="I117" s="13" t="s">
        <v>43</v>
      </c>
      <c r="J117" s="13">
        <v>1613</v>
      </c>
      <c r="K117" s="49">
        <v>7.5</v>
      </c>
      <c r="L117" s="18">
        <v>1</v>
      </c>
      <c r="M117" s="14">
        <v>7.5</v>
      </c>
      <c r="N117" s="44"/>
      <c r="O117" s="11">
        <f t="shared" si="11"/>
        <v>0</v>
      </c>
      <c r="P117" s="45">
        <v>6.75</v>
      </c>
      <c r="Q117" s="45">
        <v>6</v>
      </c>
      <c r="R117" s="45">
        <v>6</v>
      </c>
      <c r="S117" s="45">
        <v>6</v>
      </c>
      <c r="T117" s="45">
        <v>6</v>
      </c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</row>
    <row r="118" spans="1:44" ht="10.5" customHeight="1">
      <c r="A118" s="9">
        <f t="shared" si="1"/>
        <v>114</v>
      </c>
      <c r="B118" s="13" t="s">
        <v>527</v>
      </c>
      <c r="C118" s="46"/>
      <c r="D118" s="13" t="s">
        <v>528</v>
      </c>
      <c r="E118" s="13" t="s">
        <v>39</v>
      </c>
      <c r="F118" s="13" t="s">
        <v>40</v>
      </c>
      <c r="G118" s="13" t="s">
        <v>41</v>
      </c>
      <c r="H118" s="13" t="s">
        <v>529</v>
      </c>
      <c r="I118" s="13" t="s">
        <v>43</v>
      </c>
      <c r="J118" s="13">
        <v>1623</v>
      </c>
      <c r="K118" s="49">
        <v>4.95</v>
      </c>
      <c r="L118" s="18">
        <v>1</v>
      </c>
      <c r="M118" s="14">
        <v>4.95</v>
      </c>
      <c r="N118" s="44"/>
      <c r="O118" s="11">
        <f t="shared" si="11"/>
        <v>0</v>
      </c>
      <c r="P118" s="45">
        <v>4.46</v>
      </c>
      <c r="Q118" s="45">
        <v>3.96</v>
      </c>
      <c r="R118" s="45">
        <v>3.96</v>
      </c>
      <c r="S118" s="45">
        <v>3.96</v>
      </c>
      <c r="T118" s="45">
        <v>3.96</v>
      </c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</row>
    <row r="119" spans="1:44" ht="10.5" customHeight="1">
      <c r="A119" s="9">
        <f t="shared" si="1"/>
        <v>115</v>
      </c>
      <c r="B119" s="33" t="s">
        <v>530</v>
      </c>
      <c r="C119" s="6"/>
      <c r="D119" s="33" t="s">
        <v>531</v>
      </c>
      <c r="E119" s="33" t="s">
        <v>17</v>
      </c>
      <c r="F119" s="33" t="s">
        <v>532</v>
      </c>
      <c r="G119" s="33" t="s">
        <v>533</v>
      </c>
      <c r="H119" s="33" t="s">
        <v>534</v>
      </c>
      <c r="I119" s="13" t="s">
        <v>21</v>
      </c>
      <c r="J119" s="33" t="s">
        <v>535</v>
      </c>
      <c r="K119" s="34">
        <v>1.04</v>
      </c>
      <c r="L119" s="35">
        <v>1</v>
      </c>
      <c r="M119" s="14">
        <v>4.95</v>
      </c>
      <c r="N119" s="34">
        <v>0.70399999999999996</v>
      </c>
      <c r="O119" s="11">
        <f t="shared" si="11"/>
        <v>0.70399999999999996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0.5" customHeight="1">
      <c r="A120" s="9"/>
      <c r="B120" s="6"/>
      <c r="C120" s="6"/>
      <c r="D120" s="21"/>
      <c r="E120" s="21"/>
      <c r="F120" s="23"/>
      <c r="G120" s="21"/>
      <c r="H120" s="21"/>
      <c r="I120" s="21"/>
      <c r="J120" s="21"/>
      <c r="K120" s="22"/>
      <c r="L120" s="6"/>
      <c r="M120" s="11"/>
      <c r="N120" s="6"/>
      <c r="O120" s="11">
        <f t="shared" si="11"/>
        <v>0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0.5" customHeight="1">
      <c r="A121" s="9"/>
      <c r="B121" s="6"/>
      <c r="C121" s="6"/>
      <c r="D121" s="21"/>
      <c r="E121" s="21"/>
      <c r="F121" s="23"/>
      <c r="G121" s="21"/>
      <c r="H121" s="21"/>
      <c r="I121" s="21"/>
      <c r="J121" s="21"/>
      <c r="K121" s="22"/>
      <c r="L121" s="6"/>
      <c r="M121" s="11"/>
      <c r="N121" s="6"/>
      <c r="O121" s="11">
        <f t="shared" si="11"/>
        <v>0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0.5" customHeight="1">
      <c r="A122" s="9"/>
      <c r="B122" s="6"/>
      <c r="C122" s="6"/>
      <c r="D122" s="21"/>
      <c r="E122" s="21"/>
      <c r="F122" s="23"/>
      <c r="G122" s="21"/>
      <c r="H122" s="21"/>
      <c r="I122" s="21"/>
      <c r="J122" s="21"/>
      <c r="K122" s="22"/>
      <c r="L122" s="6"/>
      <c r="M122" s="11"/>
      <c r="N122" s="6"/>
      <c r="O122" s="11">
        <f t="shared" si="11"/>
        <v>0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0.5" customHeight="1">
      <c r="A123" s="9"/>
      <c r="B123" s="6"/>
      <c r="C123" s="6"/>
      <c r="D123" s="21"/>
      <c r="E123" s="21"/>
      <c r="F123" s="23"/>
      <c r="G123" s="21"/>
      <c r="H123" s="21"/>
      <c r="I123" s="21"/>
      <c r="J123" s="21"/>
      <c r="K123" s="22"/>
      <c r="L123" s="6"/>
      <c r="M123" s="11"/>
      <c r="N123" s="6"/>
      <c r="O123" s="11">
        <f t="shared" si="11"/>
        <v>0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0.5" customHeight="1">
      <c r="A124" s="9"/>
      <c r="B124" s="6"/>
      <c r="C124" s="6"/>
      <c r="D124" s="21"/>
      <c r="E124" s="21"/>
      <c r="F124" s="23"/>
      <c r="G124" s="21"/>
      <c r="H124" s="21"/>
      <c r="I124" s="21"/>
      <c r="J124" s="21"/>
      <c r="K124" s="22"/>
      <c r="L124" s="6"/>
      <c r="M124" s="11"/>
      <c r="N124" s="6"/>
      <c r="O124" s="11">
        <f t="shared" si="11"/>
        <v>0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0.5" customHeight="1">
      <c r="A125" s="9"/>
      <c r="B125" s="6"/>
      <c r="C125" s="6"/>
      <c r="D125" s="21"/>
      <c r="E125" s="21"/>
      <c r="F125" s="23"/>
      <c r="G125" s="21"/>
      <c r="H125" s="21"/>
      <c r="I125" s="21"/>
      <c r="J125" s="21"/>
      <c r="K125" s="22"/>
      <c r="L125" s="6"/>
      <c r="M125" s="11"/>
      <c r="N125" s="6"/>
      <c r="O125" s="11">
        <f t="shared" si="11"/>
        <v>0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0.5" customHeight="1">
      <c r="A126" s="9"/>
      <c r="B126" s="6"/>
      <c r="C126" s="6"/>
      <c r="D126" s="21"/>
      <c r="E126" s="21"/>
      <c r="F126" s="23"/>
      <c r="G126" s="21"/>
      <c r="H126" s="21"/>
      <c r="I126" s="21"/>
      <c r="J126" s="21"/>
      <c r="K126" s="22"/>
      <c r="L126" s="6"/>
      <c r="M126" s="11"/>
      <c r="N126" s="6"/>
      <c r="O126" s="11">
        <f t="shared" si="11"/>
        <v>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0.5" customHeight="1">
      <c r="A127" s="9"/>
      <c r="B127" s="6"/>
      <c r="C127" s="6"/>
      <c r="D127" s="21"/>
      <c r="E127" s="21"/>
      <c r="F127" s="23"/>
      <c r="G127" s="21"/>
      <c r="H127" s="21"/>
      <c r="I127" s="21"/>
      <c r="J127" s="21"/>
      <c r="K127" s="22"/>
      <c r="L127" s="6"/>
      <c r="M127" s="11"/>
      <c r="N127" s="6"/>
      <c r="O127" s="11">
        <f t="shared" si="11"/>
        <v>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0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1">
        <f t="shared" si="11"/>
        <v>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0.5" customHeight="1">
      <c r="A129" s="7"/>
      <c r="B129" s="7" t="s">
        <v>349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6"/>
      <c r="O129" s="11">
        <f t="shared" si="11"/>
        <v>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0.5" customHeight="1">
      <c r="A130" s="9">
        <v>1</v>
      </c>
      <c r="B130" s="6" t="s">
        <v>536</v>
      </c>
      <c r="C130" s="6"/>
      <c r="D130" s="10" t="s">
        <v>537</v>
      </c>
      <c r="E130" s="10" t="s">
        <v>17</v>
      </c>
      <c r="F130" s="10" t="s">
        <v>538</v>
      </c>
      <c r="G130" s="10" t="s">
        <v>539</v>
      </c>
      <c r="H130" s="10" t="s">
        <v>540</v>
      </c>
      <c r="I130" s="10" t="s">
        <v>349</v>
      </c>
      <c r="J130" s="10" t="s">
        <v>541</v>
      </c>
      <c r="K130" s="11">
        <v>2.68</v>
      </c>
      <c r="L130" s="6">
        <v>5</v>
      </c>
      <c r="M130" s="11">
        <f>K130*L130</f>
        <v>13.4</v>
      </c>
      <c r="N130" s="6"/>
      <c r="O130" s="11">
        <f t="shared" si="11"/>
        <v>0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0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1">
        <f t="shared" si="11"/>
        <v>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0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1">
        <f t="shared" si="11"/>
        <v>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0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1">
        <f t="shared" si="11"/>
        <v>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0.5" customHeight="1">
      <c r="A134" s="7"/>
      <c r="B134" s="8" t="s">
        <v>233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6"/>
      <c r="O134" s="11">
        <f t="shared" si="11"/>
        <v>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0.5" customHeight="1">
      <c r="A135" s="9">
        <f>1</f>
        <v>1</v>
      </c>
      <c r="B135" s="33" t="s">
        <v>351</v>
      </c>
      <c r="C135" s="6"/>
      <c r="D135" s="33" t="s">
        <v>542</v>
      </c>
      <c r="E135" s="33" t="s">
        <v>39</v>
      </c>
      <c r="F135" s="33" t="s">
        <v>543</v>
      </c>
      <c r="G135" s="33" t="s">
        <v>544</v>
      </c>
      <c r="H135" s="33" t="s">
        <v>545</v>
      </c>
      <c r="I135" s="33" t="s">
        <v>233</v>
      </c>
      <c r="J135" s="33" t="s">
        <v>545</v>
      </c>
      <c r="K135" s="34">
        <v>1.95</v>
      </c>
      <c r="L135" s="35">
        <v>1</v>
      </c>
      <c r="M135" s="11">
        <f>K135*L135</f>
        <v>1.95</v>
      </c>
      <c r="N135" s="34">
        <v>1.76</v>
      </c>
      <c r="O135" s="11">
        <f t="shared" si="11"/>
        <v>1.76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0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1">
        <f t="shared" si="11"/>
        <v>0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0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1">
        <f t="shared" si="11"/>
        <v>0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0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1">
        <f t="shared" si="11"/>
        <v>0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0.5" customHeight="1">
      <c r="A139" s="7"/>
      <c r="B139" s="8" t="s">
        <v>546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6"/>
      <c r="O139" s="11">
        <f t="shared" si="11"/>
        <v>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0.5" customHeight="1">
      <c r="A140" s="9">
        <f>1</f>
        <v>1</v>
      </c>
      <c r="B140" s="10" t="s">
        <v>547</v>
      </c>
      <c r="C140" s="10" t="s">
        <v>548</v>
      </c>
      <c r="D140" s="10" t="s">
        <v>549</v>
      </c>
      <c r="E140" s="10" t="s">
        <v>39</v>
      </c>
      <c r="F140" s="10" t="s">
        <v>353</v>
      </c>
      <c r="G140" s="10" t="s">
        <v>550</v>
      </c>
      <c r="H140" s="6"/>
      <c r="I140" s="10" t="s">
        <v>551</v>
      </c>
      <c r="J140" s="10" t="s">
        <v>552</v>
      </c>
      <c r="K140" s="11">
        <v>0.54900000000000004</v>
      </c>
      <c r="L140" s="6">
        <v>1</v>
      </c>
      <c r="M140" s="11">
        <f>K140*L140</f>
        <v>0.54900000000000004</v>
      </c>
      <c r="N140" s="11">
        <v>0.54900000000000004</v>
      </c>
      <c r="O140" s="11">
        <f t="shared" si="11"/>
        <v>0.54900000000000004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0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1">
        <f t="shared" si="11"/>
        <v>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0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1">
        <f t="shared" si="11"/>
        <v>0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0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1">
        <f t="shared" si="11"/>
        <v>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0.5" customHeight="1">
      <c r="A144" s="7"/>
      <c r="B144" s="8" t="s">
        <v>553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6"/>
      <c r="O144" s="11">
        <f t="shared" si="11"/>
        <v>0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0.5" customHeight="1">
      <c r="A145" s="9">
        <f>1</f>
        <v>1</v>
      </c>
      <c r="B145" s="6" t="s">
        <v>554</v>
      </c>
      <c r="C145" s="6"/>
      <c r="D145" s="6"/>
      <c r="E145" s="6"/>
      <c r="F145" s="6"/>
      <c r="G145" s="6"/>
      <c r="H145" s="6"/>
      <c r="I145" s="6"/>
      <c r="J145" s="6"/>
      <c r="K145" s="11"/>
      <c r="L145" s="6"/>
      <c r="M145" s="11">
        <f>K145*L145</f>
        <v>0</v>
      </c>
      <c r="N145" s="11"/>
      <c r="O145" s="11">
        <f t="shared" si="11"/>
        <v>0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0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1">
        <f t="shared" si="11"/>
        <v>0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0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1">
        <f t="shared" si="11"/>
        <v>0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0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11">
        <f t="shared" si="11"/>
        <v>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0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11">
        <f t="shared" si="11"/>
        <v>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0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11">
        <f t="shared" si="11"/>
        <v>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0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11">
        <f t="shared" si="11"/>
        <v>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0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1">
        <f t="shared" si="11"/>
        <v>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0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1">
        <f t="shared" si="11"/>
        <v>0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0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1">
        <f t="shared" si="11"/>
        <v>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0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0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0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0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0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0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0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0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0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0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0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0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0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0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0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0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0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0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0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0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0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0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0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0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0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0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0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0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0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0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0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0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0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0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0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0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0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0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0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0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0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0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0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0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0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0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0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0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0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0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0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0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0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0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0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0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0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0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0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0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0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0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0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0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0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0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0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0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0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0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0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0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0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0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0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0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0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0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0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0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0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0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0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0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0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0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0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0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0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0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0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0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0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0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0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0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0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0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0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0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0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0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0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0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0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0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0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0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0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0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0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0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0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0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0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0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0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0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0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0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0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0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0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0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0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0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0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0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0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0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0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0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0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0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0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0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0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0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0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0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0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0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0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0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0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0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0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0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0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0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0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0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0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0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0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0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0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0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0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0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0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0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0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0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0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0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0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0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0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0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0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0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0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0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0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0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0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0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0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0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0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0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0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0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0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0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0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0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0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0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0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0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0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0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0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0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0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0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0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0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0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0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0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0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0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0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0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0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0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0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0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0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0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0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0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0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0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0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0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0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0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0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0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0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0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0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0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0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0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0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0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0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0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0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0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0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0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0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0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0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0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0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0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0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0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0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0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0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0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0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0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0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0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0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0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0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0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0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0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0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0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0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0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0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0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0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0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0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0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0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0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0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0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0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0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0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0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0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0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0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0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0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0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0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0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0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0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0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0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0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0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0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0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0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0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0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0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0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0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0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0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0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0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0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0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0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0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0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0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0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0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0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0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0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0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0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0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0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0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0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0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0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0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0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0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0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0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0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0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0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0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0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0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0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0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0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0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0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0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0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0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0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0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0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0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0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0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0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0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0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0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0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0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0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0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0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0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0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0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0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0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0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0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0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0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0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0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0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0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0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0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0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0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0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0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0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0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0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0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0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0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0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0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0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0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0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0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0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0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0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0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0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0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0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0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0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0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0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0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0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0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0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0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0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0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0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0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0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0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0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0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0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0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0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0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0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0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0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0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0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0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0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0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0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0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0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0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0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0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0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0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0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0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0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0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0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0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0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0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0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0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0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0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0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0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0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0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0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0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0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0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0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0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0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0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0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0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0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0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0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0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0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0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0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0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0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0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0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0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0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0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0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0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0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0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0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0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0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0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0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0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0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0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0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0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0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0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0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0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0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0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0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0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0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0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0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0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0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0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0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0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0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0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0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0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0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0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0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0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0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0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0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0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0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0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0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0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0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0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0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0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0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0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0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0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0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0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0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0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0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0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0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0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0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0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0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0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0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0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0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0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0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0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0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0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0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0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0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0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0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0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0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0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0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0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0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0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0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0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0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0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0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0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0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0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0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0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0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0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0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0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0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0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0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0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0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0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0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0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0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0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0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0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0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0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0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0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0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0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0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0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0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0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0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0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0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0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0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0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0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0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0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0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0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0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0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0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0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0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0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0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0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0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0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0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0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0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0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0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0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0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0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0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0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0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0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0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0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0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0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0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0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0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10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10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10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10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10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10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10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10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10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10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10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10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10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10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10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10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10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10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10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10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10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10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10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10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10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10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10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10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10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10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10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10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10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10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10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10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10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10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10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10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10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10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10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10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10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10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10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10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10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10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10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10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10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10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10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10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10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10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10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10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10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10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10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10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10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10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10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10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10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10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10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10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10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10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10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10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10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10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10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10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10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10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10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10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10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10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10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10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10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10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10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10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10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10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10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10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10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10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10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10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10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10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10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10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10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10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10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10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10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10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10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10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10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10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10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10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10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10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10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10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10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10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10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10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10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10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10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10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10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10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10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10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10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10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10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10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10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10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10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10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10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10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10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10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10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10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10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10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10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10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10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10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10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10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10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10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10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10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10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10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10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10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10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10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10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10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10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10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10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10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10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10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10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10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10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10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10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10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10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10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10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10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10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10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10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10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10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10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10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10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10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10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10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10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10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10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10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10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10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10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10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10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10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10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10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10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10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10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10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10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10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10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10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:44" ht="10.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 spans="1:44" ht="10.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  <row r="1003" spans="1:44" ht="10.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</row>
    <row r="1004" spans="1:44" ht="10.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</row>
    <row r="1005" spans="1:44" ht="10.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</row>
    <row r="1006" spans="1:44" ht="10.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</row>
    <row r="1007" spans="1:44" ht="10.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</row>
    <row r="1008" spans="1:44" ht="10.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</row>
    <row r="1009" spans="1:44" ht="10.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</row>
    <row r="1010" spans="1:44" ht="10.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</row>
    <row r="1011" spans="1:44" ht="10.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</row>
    <row r="1012" spans="1:44" ht="10.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</row>
    <row r="1013" spans="1:44" ht="10.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</row>
    <row r="1014" spans="1:44" ht="10.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</row>
    <row r="1015" spans="1:44" ht="10.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</row>
    <row r="1016" spans="1:44" ht="10.5" customHeight="1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</row>
    <row r="1017" spans="1:44" ht="10.5" customHeight="1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</row>
    <row r="1018" spans="1:44" ht="10.5" customHeight="1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</row>
    <row r="1019" spans="1:44" ht="10.5" customHeight="1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</row>
    <row r="1020" spans="1:44" ht="10.5" customHeight="1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</row>
    <row r="1021" spans="1:44" ht="10.5" customHeight="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</row>
    <row r="1022" spans="1:44" ht="10.5" customHeight="1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</row>
    <row r="1023" spans="1:44" ht="10.5" customHeight="1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</row>
    <row r="1024" spans="1:44" ht="10.5" customHeight="1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</row>
    <row r="1025" spans="1:44" ht="10.5" customHeight="1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</row>
    <row r="1026" spans="1:44" ht="10.5" customHeight="1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</row>
  </sheetData>
  <mergeCells count="2">
    <mergeCell ref="A1:D1"/>
    <mergeCell ref="B115:C115"/>
  </mergeCells>
  <hyperlinks>
    <hyperlink ref="H7" r:id="rId1" xr:uid="{00000000-0004-0000-0000-000000000000}"/>
    <hyperlink ref="I7" r:id="rId2" xr:uid="{00000000-0004-0000-0000-000001000000}"/>
    <hyperlink ref="J7" r:id="rId3" xr:uid="{00000000-0004-0000-0000-000002000000}"/>
  </hyperlinks>
  <pageMargins left="0.75" right="0.75" top="1" bottom="1" header="0" footer="0"/>
  <pageSetup orientation="portrait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Microsoft Office User</cp:lastModifiedBy>
  <dcterms:created xsi:type="dcterms:W3CDTF">2015-10-06T19:06:42Z</dcterms:created>
  <dcterms:modified xsi:type="dcterms:W3CDTF">2021-04-03T20:46:08Z</dcterms:modified>
</cp:coreProperties>
</file>