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yantanmukhuti/Desktop/PURDUE/SPRING 2021/SMARTWATCH_COURSE/omni/Hardware/Basic/Top/"/>
    </mc:Choice>
  </mc:AlternateContent>
  <xr:revisionPtr revIDLastSave="0" documentId="13_ncr:1_{D6B2B8E9-53DD-4942-8C21-4486BBB5A710}" xr6:coauthVersionLast="46" xr6:coauthVersionMax="46" xr10:uidLastSave="{00000000-0000-0000-0000-000000000000}"/>
  <bookViews>
    <workbookView xWindow="0" yWindow="460" windowWidth="28800" windowHeight="16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9" i="1" l="1"/>
  <c r="A29" i="1"/>
  <c r="M28" i="1"/>
  <c r="A28" i="1"/>
  <c r="A27" i="1"/>
  <c r="M26" i="1"/>
  <c r="A26" i="1"/>
  <c r="A25" i="1"/>
  <c r="M25" i="1"/>
  <c r="M24" i="1"/>
  <c r="A24" i="1"/>
  <c r="O23" i="1"/>
  <c r="A23" i="1"/>
  <c r="M22" i="1"/>
  <c r="A22" i="1"/>
  <c r="M21" i="1"/>
  <c r="A21" i="1"/>
  <c r="M20" i="1"/>
  <c r="A20" i="1"/>
  <c r="M19" i="1"/>
  <c r="A19" i="1"/>
  <c r="M18" i="1"/>
  <c r="M17" i="1"/>
  <c r="M16" i="1"/>
  <c r="M15" i="1"/>
  <c r="M14" i="1"/>
  <c r="O13" i="1"/>
  <c r="M13" i="1"/>
  <c r="M12" i="1"/>
  <c r="M11" i="1"/>
  <c r="M10" i="1"/>
  <c r="O9" i="1"/>
  <c r="M9" i="1"/>
  <c r="M8" i="1"/>
  <c r="M7" i="1"/>
  <c r="O5" i="1"/>
  <c r="O6" i="1"/>
  <c r="M6" i="1"/>
  <c r="M5" i="1"/>
  <c r="O4" i="1"/>
  <c r="M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M3" i="1"/>
  <c r="O3" i="1"/>
  <c r="O1" i="1" l="1"/>
  <c r="M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<sst xmlns="http://schemas.openxmlformats.org/spreadsheetml/2006/main" count="261" uniqueCount="182">
  <si>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</si>
  <si>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</si>
  <si>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</si>
  <si>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</si>
  <si>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</si>
  <si>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</si>
  <si>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</si>
  <si>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</si>
  <si>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</si>
  <si>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</si>
  <si>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</si>
  <si>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</si>
  <si>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</si>
  <si>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Total</t>
  </si>
  <si>
    <t>Price per unit</t>
  </si>
  <si>
    <t>0603</t>
  </si>
  <si>
    <t>Samsung Electro-Mechanics</t>
  </si>
  <si>
    <t>Stackpole Electronics Inc</t>
  </si>
  <si>
    <t>1uF capacitor</t>
  </si>
  <si>
    <t>1µF ±10% 25V Ceramic Capacitor X5R 0603 (1608 Metric)</t>
  </si>
  <si>
    <t>CL10A105KA8NNNC</t>
  </si>
  <si>
    <t>1276-1102-1-ND</t>
  </si>
  <si>
    <t>Per 100</t>
  </si>
  <si>
    <t>THT</t>
  </si>
  <si>
    <t>Total (in Bulk)</t>
  </si>
  <si>
    <t>10 kOhms ±1% 0.1W, 1/10W Chip Resistor 0603 (1608 Metric) Automotive AEC-Q200 Thick Film</t>
  </si>
  <si>
    <t>RMCF0603FT10K0</t>
  </si>
  <si>
    <t>RMCF0603FT10K0CT-ND</t>
  </si>
  <si>
    <t>Omni Basic Top Board Rev A / Purdue Milestones</t>
  </si>
  <si>
    <t>C1, C3, C6</t>
  </si>
  <si>
    <t>4.7 uF Capacitor</t>
  </si>
  <si>
    <t>red 622nm LED Indication - Discrete 2.2V 0603 (1608 Metric)</t>
  </si>
  <si>
    <t>CL10A475KO8NNNC</t>
  </si>
  <si>
    <t>1276-1784-1-ND</t>
  </si>
  <si>
    <t>C1, C7</t>
  </si>
  <si>
    <t>10 uF 0603 Capacitor</t>
  </si>
  <si>
    <t>10µF ±10% 10V Ceramic Capacitor X5R 0603 (1608 Metric)</t>
  </si>
  <si>
    <t>Murata Electronics</t>
  </si>
  <si>
    <t>GRM188R61A106KE69J</t>
  </si>
  <si>
    <t>490-14372-1-ND</t>
  </si>
  <si>
    <t>C4, C16</t>
  </si>
  <si>
    <t>12pF capacitor</t>
  </si>
  <si>
    <t>12pF ±5% 50V Ceramic Capacitor C0G, NP0 0603 (1608 Metric)</t>
  </si>
  <si>
    <t>Walsin Technology Corporation</t>
  </si>
  <si>
    <t>0603N120J500CT</t>
  </si>
  <si>
    <t>1292-1480-1-ND</t>
  </si>
  <si>
    <t>C5, C8</t>
  </si>
  <si>
    <t>47 pF Capacitor</t>
  </si>
  <si>
    <t>47pF ±5% 50V Ceramic Capacitor C0G, NP0 0603 (1608 Metric)</t>
  </si>
  <si>
    <t>0603N470J500CT</t>
  </si>
  <si>
    <t>1292-1528-1-ND</t>
  </si>
  <si>
    <t>100 nF Capacitor</t>
  </si>
  <si>
    <t>0.1µF ±5% 16V Ceramic Capacitor X7R 0603 (1608 Metric)</t>
  </si>
  <si>
    <t>Yageo</t>
  </si>
  <si>
    <t>CC0603JRX7R7BB104</t>
  </si>
  <si>
    <t>311-1776-1-ND</t>
  </si>
  <si>
    <t>C11, C13</t>
  </si>
  <si>
    <t>C12, C14</t>
  </si>
  <si>
    <t>2.2u capacitor</t>
  </si>
  <si>
    <t>2.2µF ±10% 16V Ceramic Capacitor X5R 0603 (1608 Metric)</t>
  </si>
  <si>
    <t>CL10A225KO8NNNC</t>
  </si>
  <si>
    <t>1276-1040-1-ND</t>
  </si>
  <si>
    <t>C17, C18, C19, C20, C21</t>
  </si>
  <si>
    <t>MCP73831 T Li-Ion, Li-Pol Controller</t>
  </si>
  <si>
    <t>Charger IC Lithium-Ion/Polymer SOT-23-5</t>
  </si>
  <si>
    <t>SOT-23-5</t>
  </si>
  <si>
    <t>Microchip Technology</t>
  </si>
  <si>
    <t>MCP73831T-2ACI/OT</t>
  </si>
  <si>
    <t>MCP73831T-2ACI/OTCT-ND</t>
  </si>
  <si>
    <t>CHRG1</t>
  </si>
  <si>
    <t>Schottky Diode</t>
  </si>
  <si>
    <t>Diode Schottky 30V 1.5A Surface Mount USC</t>
  </si>
  <si>
    <t>USC</t>
  </si>
  <si>
    <t>Toshiba Semiconductor and Storage</t>
  </si>
  <si>
    <t>CUS15S30,H3F</t>
  </si>
  <si>
    <t>CUS15S30H3FCT-ND</t>
  </si>
  <si>
    <t>D1, D2, D3</t>
  </si>
  <si>
    <t>Cortex Debug Connector - 10 pin</t>
  </si>
  <si>
    <t>Connector Header Through Hole 10 position 0.050" (1.27mm)</t>
  </si>
  <si>
    <t>NA</t>
  </si>
  <si>
    <t>Amphenol ICC (FCI)</t>
  </si>
  <si>
    <t>20021111-00010T4LF</t>
  </si>
  <si>
    <t>609-3712-ND</t>
  </si>
  <si>
    <t>DEBUG1 CORTEX_DEBUG_PTH</t>
  </si>
  <si>
    <t>10µH Inductor</t>
  </si>
  <si>
    <t>10µH Shielded Multilayer Inductor 250mA 1.05Ohm 0603 (1608 Metric)</t>
  </si>
  <si>
    <t>TDK Corporation</t>
  </si>
  <si>
    <t>MLZ1608M100WTD25</t>
  </si>
  <si>
    <t>L1</t>
  </si>
  <si>
    <t>MIC5504 Voltage Regulator</t>
  </si>
  <si>
    <t>Linear Voltage Regulator IC  1 Output  300mA SOT-23-5</t>
  </si>
  <si>
    <t>SOT23-5</t>
  </si>
  <si>
    <t>MIC5504-3.3YM5-TR</t>
  </si>
  <si>
    <t>576-4764-1-ND</t>
  </si>
  <si>
    <t>LD01</t>
  </si>
  <si>
    <t>Red LED</t>
  </si>
  <si>
    <t>Red 622nm LED Indication - Discrete 2.2V 0603 (1608 Metric)</t>
  </si>
  <si>
    <t>Inolux</t>
  </si>
  <si>
    <t>IN-S63ATR</t>
  </si>
  <si>
    <t>1830-1065-1-ND</t>
  </si>
  <si>
    <t>LED1, LED3</t>
  </si>
  <si>
    <t>Blue LED</t>
  </si>
  <si>
    <t>Blue 470nm LED Indication - Discrete 3V 0603 (1608 Metric)</t>
  </si>
  <si>
    <t>IN-S63AT5B</t>
  </si>
  <si>
    <t>1830-1061-1-ND</t>
  </si>
  <si>
    <t>Yellow LED</t>
  </si>
  <si>
    <t>Yellow 590nm LED Indication - Discrete 2V 0603 (1608 Metric)</t>
  </si>
  <si>
    <t>Wurth Electronics Inc.</t>
  </si>
  <si>
    <t>150060YS75000</t>
  </si>
  <si>
    <t>732-4981-1-ND</t>
  </si>
  <si>
    <t>LED2</t>
  </si>
  <si>
    <t>LED4</t>
  </si>
  <si>
    <t>10k Resistor</t>
  </si>
  <si>
    <t>R1, R2, R10, R13</t>
  </si>
  <si>
    <t>100k Resistor</t>
  </si>
  <si>
    <t>100 kOhms ±1% 0.1W, 1/10W Chip Resistor 0603 (1608 Metric) Automotive AEC-Q200 Thick Film</t>
  </si>
  <si>
    <t>RMCF0603FT100K</t>
  </si>
  <si>
    <t>RMCF0603FT100KCT-ND</t>
  </si>
  <si>
    <t>R3, R6, R7</t>
  </si>
  <si>
    <t>1k Resistor</t>
  </si>
  <si>
    <t>1 kOhms ±1% 0.1W, 1/10W Chip Resistor 0603 (1608 Metric) Automotive AEC-Q200 Thick Film</t>
  </si>
  <si>
    <t>RMCF0603FT1K00</t>
  </si>
  <si>
    <t>RMCF0603FT1K00CT-ND</t>
  </si>
  <si>
    <t>R8, R9, R14, R16</t>
  </si>
  <si>
    <t>27 ohm resistor</t>
  </si>
  <si>
    <t>27 Ohms ±1% 0.1W, 1/10W Chip Resistor 0603 (1608 Metric) Automotive AEC-Q200 Thick Film</t>
  </si>
  <si>
    <t>RMCF0603FT27R0</t>
  </si>
  <si>
    <t>RMCF0603FT27R0CT-ND</t>
  </si>
  <si>
    <t>R11, R12</t>
  </si>
  <si>
    <t>390k resistor</t>
  </si>
  <si>
    <t>390 kOhms ±1% 0.1W, 1/10W Chip Resistor 0603 (1608 Metric) Automotive AEC-Q200 Thick Film</t>
  </si>
  <si>
    <t>RMCF0603FG390K</t>
  </si>
  <si>
    <t>RMCF0603FG390KCT-ND</t>
  </si>
  <si>
    <t>R15</t>
  </si>
  <si>
    <t>Tiny Rectangular Button</t>
  </si>
  <si>
    <t>Tactile Switch SPST-NO Top Actuated Surface Mount</t>
  </si>
  <si>
    <t>Gull Wing</t>
  </si>
  <si>
    <t>C&amp;K Components</t>
  </si>
  <si>
    <t>PTS830GM140 SMTR LFS</t>
  </si>
  <si>
    <t>CKN10587CT-ND</t>
  </si>
  <si>
    <t>RESET, SW1</t>
  </si>
  <si>
    <t>SWITCH.MOM (TACTILE_SWITCH_SMD_6.2MM_TALL)</t>
  </si>
  <si>
    <t>Tactile Switch SPST-NO Top Actuated Surface Mount - TACT 4.5 X 4.5, 3.8 MM H, 1.8N,</t>
  </si>
  <si>
    <t>C&amp;K</t>
  </si>
  <si>
    <t>PTS 647 SM38 SMTR2 LFS</t>
  </si>
  <si>
    <t>PTS647SM38SMTR2LFSCT-ND</t>
  </si>
  <si>
    <t>SW2, SW3</t>
  </si>
  <si>
    <t>NRF52832_MODULE_MDBT42</t>
  </si>
  <si>
    <t>Bluetooth Bluetooth v4.2 Transceiver Module 2.4GHz Integrated, Chip Surface Mount</t>
  </si>
  <si>
    <t>41-SMD Module</t>
  </si>
  <si>
    <t>Seeed Technology Co., Ltd</t>
  </si>
  <si>
    <t>317030213</t>
  </si>
  <si>
    <t>1597-1434-ND</t>
  </si>
  <si>
    <t>U1</t>
  </si>
  <si>
    <t>FT231XS USB Serial</t>
  </si>
  <si>
    <t>USB Bridge, USB to UART USB 2.0 UART Interface 20-SSOP</t>
  </si>
  <si>
    <t>20-SSOP</t>
  </si>
  <si>
    <t>FTDI, Future Technology Devices International Ltd</t>
  </si>
  <si>
    <t>FT231XS-U</t>
  </si>
  <si>
    <t>768-1156-5-ND</t>
  </si>
  <si>
    <t>U3</t>
  </si>
  <si>
    <t>0.96" OLED</t>
  </si>
  <si>
    <t>Datasheet 128x64 OLED Module SPI 0.96"Graphic Displays,White on Black</t>
  </si>
  <si>
    <t>Flexible Connector</t>
  </si>
  <si>
    <t>EastRising</t>
  </si>
  <si>
    <t>https://www.buydisplay.com/datasheet-128x64-oled-module-spi-0-96-inch-graphic-displays-white-on-black</t>
  </si>
  <si>
    <t>BuyDisplay.com</t>
  </si>
  <si>
    <t>U4</t>
  </si>
  <si>
    <t>Micro USB</t>
  </si>
  <si>
    <t>USB - micro B USB 2.0 Receptacle Connector 5 Position Surface Mount, Right Angle</t>
  </si>
  <si>
    <t>Flange, Horizontal</t>
  </si>
  <si>
    <t>Amphenol FCI</t>
  </si>
  <si>
    <t>10118192-0001LF</t>
  </si>
  <si>
    <t>609-4613-1-ND</t>
  </si>
  <si>
    <t>USB1</t>
  </si>
  <si>
    <t>CRYSTALECS-.327-12.5-12-C-TR (CRYSTAL) (32.7680kHz)</t>
  </si>
  <si>
    <t>32.768kHz ±10ppm Crystal 12.5pF 90 kOhms 2-SMD, No Lead</t>
  </si>
  <si>
    <t>2-SMD, No Lead</t>
  </si>
  <si>
    <t>ECS Inc.</t>
  </si>
  <si>
    <t>ECS-.327-12.5-12-C-TR</t>
  </si>
  <si>
    <t>XC2288CT-ND</t>
  </si>
  <si>
    <t>XTAL1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</si>
</sst>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8"/>
      <color theme="1"/>
      <name val="Segoe UI Historic"/>
      <family val="2"/>
    </font>
    <font>
      <sz val="9"/>
      <color theme="1"/>
      <name val="Segoe UI Historic"/>
      <family val="2"/>
    </font>
    <font>
      <sz val="9"/>
      <color rgb="FF000000"/>
      <name val="Segoe UI Historic"/>
      <family val="2"/>
    </font>
    <font>
      <sz val="9"/>
      <name val="Segoe UI Historic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164" fontId="9" fillId="3" borderId="1" xfId="0" applyNumberFormat="1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quotePrefix="1" applyFont="1"/>
    <xf numFmtId="44" fontId="4" fillId="0" borderId="0" xfId="0" applyNumberFormat="1" applyFont="1"/>
    <xf numFmtId="0" fontId="9" fillId="3" borderId="2" xfId="0" quotePrefix="1" applyFont="1" applyFill="1" applyBorder="1" applyAlignment="1">
      <alignment horizontal="center" vertical="center"/>
    </xf>
    <xf numFmtId="0" fontId="9" fillId="3" borderId="3" xfId="0" quotePrefix="1" applyFont="1" applyFill="1" applyBorder="1" applyAlignment="1">
      <alignment horizontal="center" vertical="center"/>
    </xf>
    <xf numFmtId="0" fontId="9" fillId="3" borderId="4" xfId="0" quotePrefix="1" applyFont="1" applyFill="1" applyBorder="1" applyAlignment="1">
      <alignment horizontal="center" vertical="center"/>
    </xf>
    <xf numFmtId="0" fontId="10" fillId="0" borderId="0" xfId="0" applyFont="1"/>
    <xf numFmtId="44" fontId="10" fillId="0" borderId="0" xfId="0" applyNumberFormat="1" applyFont="1"/>
    <xf numFmtId="0" fontId="10" fillId="0" borderId="0" xfId="0" applyFont="1" applyAlignment="1">
      <alignment horizontal="center"/>
    </xf>
    <xf numFmtId="0" fontId="10" fillId="0" borderId="0" xfId="0" quotePrefix="1" applyFont="1"/>
    <xf numFmtId="0" fontId="11" fillId="0" borderId="0" xfId="0" applyFont="1"/>
    <xf numFmtId="0" fontId="11" fillId="0" borderId="0" xfId="0" applyFont="1" applyAlignment="1">
      <alignment wrapText="1"/>
    </xf>
    <xf numFmtId="44" fontId="11" fillId="0" borderId="0" xfId="0" applyNumberFormat="1" applyFont="1"/>
    <xf numFmtId="0" fontId="12" fillId="0" borderId="0" xfId="0" quotePrefix="1" applyFont="1"/>
    <xf numFmtId="0" fontId="12" fillId="0" borderId="0" xfId="0" applyFont="1"/>
    <xf numFmtId="0" fontId="12" fillId="0" borderId="0" xfId="0" quotePrefix="1" applyFont="1" applyAlignment="1">
      <alignment wrapText="1"/>
    </xf>
    <xf numFmtId="44" fontId="12" fillId="0" borderId="0" xfId="0" applyNumberFormat="1" applyFont="1"/>
    <xf numFmtId="44" fontId="10" fillId="0" borderId="0" xfId="0" applyNumberFormat="1" applyFont="1" applyAlignment="1">
      <alignment horizontal="left"/>
    </xf>
    <xf numFmtId="0" fontId="11" fillId="0" borderId="0" xfId="0" applyFont="1" applyAlignment="1">
      <alignment horizontal="right"/>
    </xf>
    <xf numFmtId="44" fontId="11" fillId="0" borderId="0" xfId="0" applyNumberFormat="1" applyFont="1" applyAlignment="1">
      <alignment horizontal="left"/>
    </xf>
    <xf numFmtId="0" fontId="10" fillId="0" borderId="0" xfId="0" quotePrefix="1" applyFont="1" applyAlignment="1">
      <alignment vertical="top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display.com/datasheet-128x64-oled-module-spi-0-96-inch-graphic-displays-white-on-black" TargetMode="External"/><Relationship Id="rId2" Type="http://schemas.openxmlformats.org/officeDocument/2006/relationships/hyperlink" Target="http://buydisplay.com/" TargetMode="External"/><Relationship Id="rId1" Type="http://schemas.openxmlformats.org/officeDocument/2006/relationships/hyperlink" Target="https://www.buydisplay.com/datasheet-128x64-oled-module-spi-0-96-inch-graphic-displays-white-on-black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zoomScale="133" zoomScaleNormal="125" zoomScalePageLayoutView="125" workbookViewId="0">
      <selection activeCell="C12" sqref="C12"/>
    </sheetView>
  </sheetViews>
  <sheetFormatPr baseColWidth="10" defaultRowHeight="11" x14ac:dyDescent="0.15"/>
  <cols>
    <col min="1" max="1" width="5.33203125" style="1" bestFit="1" customWidth="1"/>
    <col min="2" max="2" width="42.1640625" style="1" customWidth="1"/>
    <col min="3" max="3" width="23.6640625" style="1" customWidth="1"/>
    <col min="4" max="4" width="67.1640625" style="1" customWidth="1"/>
    <col min="5" max="5" width="10.5" style="1" customWidth="1"/>
    <col min="6" max="6" width="13.83203125" style="1" customWidth="1"/>
    <col min="7" max="7" width="34.5" style="1" customWidth="1"/>
    <col min="8" max="8" width="73.1640625" style="1" hidden="1" customWidth="1"/>
    <col min="9" max="9" width="11.6640625" style="1" hidden="1" customWidth="1"/>
    <col min="10" max="10" width="73.1640625" style="1" hidden="1" customWidth="1"/>
    <col min="11" max="11" width="10.83203125" style="1"/>
    <col min="12" max="12" width="6.6640625" style="1" bestFit="1" customWidth="1"/>
    <col min="13" max="16384" width="10.83203125" style="1"/>
  </cols>
  <sheetData>
    <row r="1" spans="1:15" s="3" customFormat="1" ht="16" x14ac:dyDescent="0.25">
      <c r="A1" s="15" t="s">
        <v>28</v>
      </c>
      <c r="B1" s="16"/>
      <c r="C1" s="16"/>
      <c r="D1" s="17"/>
      <c r="E1" s="9"/>
      <c r="F1" s="9"/>
      <c r="G1" s="9"/>
      <c r="H1" s="9"/>
      <c r="I1" s="9"/>
      <c r="J1" s="9"/>
      <c r="K1" s="9"/>
      <c r="L1" s="10" t="s">
        <v>13</v>
      </c>
      <c r="M1" s="11">
        <f>SUM(M3:M72)</f>
        <v>93.235600000000005</v>
      </c>
      <c r="N1" s="10" t="s">
        <v>24</v>
      </c>
      <c r="O1" s="11">
        <f>SUM(O3:O72)</f>
        <v>0.19009999999999999</v>
      </c>
    </row>
    <row r="2" spans="1:15" s="2" customFormat="1" ht="13" x14ac:dyDescent="0.2">
      <c r="A2" s="4" t="s">
        <v>0</v>
      </c>
      <c r="B2" s="4" t="s">
        <v>1</v>
      </c>
      <c r="C2" s="4" t="s">
        <v>3</v>
      </c>
      <c r="D2" s="4" t="s">
        <v>2</v>
      </c>
      <c r="E2" s="4" t="s">
        <v>10</v>
      </c>
      <c r="F2" s="4" t="s">
        <v>11</v>
      </c>
      <c r="G2" s="4" t="s">
        <v>4</v>
      </c>
      <c r="H2" s="4" t="s">
        <v>5</v>
      </c>
      <c r="I2" s="4" t="s">
        <v>7</v>
      </c>
      <c r="J2" s="4" t="s">
        <v>8</v>
      </c>
      <c r="K2" s="4" t="s">
        <v>14</v>
      </c>
      <c r="L2" s="4" t="s">
        <v>6</v>
      </c>
      <c r="M2" s="4" t="s">
        <v>13</v>
      </c>
      <c r="N2" s="4" t="s">
        <v>22</v>
      </c>
      <c r="O2" s="4" t="s">
        <v>13</v>
      </c>
    </row>
    <row r="3" spans="1:15" s="2" customFormat="1" ht="13" x14ac:dyDescent="0.2">
      <c r="A3" s="5">
        <v>1</v>
      </c>
      <c r="B3" s="8" t="s">
        <v>18</v>
      </c>
      <c r="C3" s="6" t="s">
        <v>29</v>
      </c>
      <c r="D3" s="6" t="s">
        <v>19</v>
      </c>
      <c r="E3" s="6" t="s">
        <v>12</v>
      </c>
      <c r="F3" s="6" t="s">
        <v>15</v>
      </c>
      <c r="G3" s="6" t="s">
        <v>16</v>
      </c>
      <c r="H3" s="6" t="s">
        <v>20</v>
      </c>
      <c r="I3" s="6" t="s">
        <v>9</v>
      </c>
      <c r="J3" s="6" t="s">
        <v>21</v>
      </c>
      <c r="K3" s="7">
        <v>0.1</v>
      </c>
      <c r="L3" s="8">
        <v>3</v>
      </c>
      <c r="M3" s="7">
        <f t="shared" ref="M3:M22" si="0">K3*L3</f>
        <v>0.30000000000000004</v>
      </c>
      <c r="N3" s="7">
        <v>1.8499999999999999E-2</v>
      </c>
      <c r="O3" s="7">
        <f>L3*N3</f>
        <v>5.5499999999999994E-2</v>
      </c>
    </row>
    <row r="4" spans="1:15" ht="14" x14ac:dyDescent="0.2">
      <c r="A4" s="12">
        <f t="shared" ref="A4:A24" si="1">A3+1</f>
        <v>2</v>
      </c>
      <c r="B4" s="2" t="s">
        <v>30</v>
      </c>
      <c r="C4" s="2" t="s">
        <v>34</v>
      </c>
      <c r="D4" s="2" t="s">
        <v>31</v>
      </c>
      <c r="E4" s="13" t="s">
        <v>12</v>
      </c>
      <c r="F4" s="13" t="s">
        <v>15</v>
      </c>
      <c r="G4" s="13" t="s">
        <v>16</v>
      </c>
      <c r="H4" s="2" t="s">
        <v>32</v>
      </c>
      <c r="I4" s="2" t="s">
        <v>9</v>
      </c>
      <c r="J4" s="2" t="s">
        <v>33</v>
      </c>
      <c r="K4" s="14">
        <v>4.3999999999999997E-2</v>
      </c>
      <c r="L4" s="2">
        <v>2</v>
      </c>
      <c r="M4" s="14">
        <f t="shared" si="0"/>
        <v>8.7999999999999995E-2</v>
      </c>
      <c r="N4" s="18"/>
      <c r="O4" s="19">
        <f t="shared" ref="O4" si="2">L4*N4</f>
        <v>0</v>
      </c>
    </row>
    <row r="5" spans="1:15" ht="14" x14ac:dyDescent="0.2">
      <c r="A5" s="20">
        <f t="shared" si="1"/>
        <v>3</v>
      </c>
      <c r="B5" s="18" t="s">
        <v>35</v>
      </c>
      <c r="C5" s="18" t="s">
        <v>40</v>
      </c>
      <c r="D5" s="21" t="s">
        <v>36</v>
      </c>
      <c r="E5" s="21" t="s">
        <v>12</v>
      </c>
      <c r="F5" s="21" t="s">
        <v>15</v>
      </c>
      <c r="G5" s="21" t="s">
        <v>37</v>
      </c>
      <c r="H5" s="21" t="s">
        <v>38</v>
      </c>
      <c r="I5" s="21" t="s">
        <v>9</v>
      </c>
      <c r="J5" s="21" t="s">
        <v>39</v>
      </c>
      <c r="K5" s="19">
        <v>6.3200000000000006E-2</v>
      </c>
      <c r="L5" s="18">
        <v>2</v>
      </c>
      <c r="M5" s="19">
        <f t="shared" si="0"/>
        <v>0.12640000000000001</v>
      </c>
      <c r="N5" s="18"/>
      <c r="O5" s="19">
        <f>L5*N5</f>
        <v>0</v>
      </c>
    </row>
    <row r="6" spans="1:15" ht="14" x14ac:dyDescent="0.2">
      <c r="A6" s="20">
        <f t="shared" si="1"/>
        <v>4</v>
      </c>
      <c r="B6" s="18" t="s">
        <v>41</v>
      </c>
      <c r="C6" s="18" t="s">
        <v>46</v>
      </c>
      <c r="D6" s="21" t="s">
        <v>42</v>
      </c>
      <c r="E6" s="21" t="s">
        <v>12</v>
      </c>
      <c r="F6" s="21" t="s">
        <v>15</v>
      </c>
      <c r="G6" s="21" t="s">
        <v>43</v>
      </c>
      <c r="H6" s="21" t="s">
        <v>44</v>
      </c>
      <c r="I6" s="18" t="s">
        <v>9</v>
      </c>
      <c r="J6" s="21" t="s">
        <v>45</v>
      </c>
      <c r="K6" s="19">
        <v>1.1900000000000001E-2</v>
      </c>
      <c r="L6" s="18">
        <v>2</v>
      </c>
      <c r="M6" s="19">
        <f t="shared" si="0"/>
        <v>2.3800000000000002E-2</v>
      </c>
      <c r="N6" s="18"/>
      <c r="O6" s="19">
        <f t="shared" ref="O6" si="3">L6*N6</f>
        <v>0</v>
      </c>
    </row>
    <row r="7" spans="1:15" ht="14" x14ac:dyDescent="0.2">
      <c r="A7" s="20">
        <f t="shared" si="1"/>
        <v>5</v>
      </c>
      <c r="B7" s="21" t="s">
        <v>47</v>
      </c>
      <c r="C7" s="18" t="s">
        <v>56</v>
      </c>
      <c r="D7" s="21" t="s">
        <v>48</v>
      </c>
      <c r="E7" s="21" t="s">
        <v>12</v>
      </c>
      <c r="F7" s="21" t="s">
        <v>15</v>
      </c>
      <c r="G7" s="21" t="s">
        <v>43</v>
      </c>
      <c r="H7" s="21" t="s">
        <v>49</v>
      </c>
      <c r="I7" s="21" t="s">
        <v>9</v>
      </c>
      <c r="J7" s="21" t="s">
        <v>50</v>
      </c>
      <c r="K7" s="19">
        <v>1.0999999999999999E-2</v>
      </c>
      <c r="L7" s="18">
        <v>2</v>
      </c>
      <c r="M7" s="19">
        <f t="shared" si="0"/>
        <v>2.1999999999999999E-2</v>
      </c>
      <c r="N7" s="18"/>
      <c r="O7" s="18"/>
    </row>
    <row r="8" spans="1:15" ht="14" x14ac:dyDescent="0.2">
      <c r="A8" s="20">
        <f t="shared" si="1"/>
        <v>6</v>
      </c>
      <c r="B8" s="18" t="s">
        <v>51</v>
      </c>
      <c r="C8" s="18" t="s">
        <v>57</v>
      </c>
      <c r="D8" s="18" t="s">
        <v>52</v>
      </c>
      <c r="E8" s="21" t="s">
        <v>12</v>
      </c>
      <c r="F8" s="21" t="s">
        <v>15</v>
      </c>
      <c r="G8" s="18" t="s">
        <v>53</v>
      </c>
      <c r="H8" s="18" t="s">
        <v>54</v>
      </c>
      <c r="I8" s="21" t="s">
        <v>9</v>
      </c>
      <c r="J8" s="18" t="s">
        <v>55</v>
      </c>
      <c r="K8" s="19">
        <v>3.3099999999999997E-2</v>
      </c>
      <c r="L8" s="18">
        <v>2</v>
      </c>
      <c r="M8" s="19">
        <f t="shared" si="0"/>
        <v>6.6199999999999995E-2</v>
      </c>
      <c r="N8" s="18"/>
      <c r="O8" s="18"/>
    </row>
    <row r="9" spans="1:15" ht="14" x14ac:dyDescent="0.2">
      <c r="A9" s="20">
        <f t="shared" si="1"/>
        <v>7</v>
      </c>
      <c r="B9" s="18" t="s">
        <v>58</v>
      </c>
      <c r="C9" s="18" t="s">
        <v>62</v>
      </c>
      <c r="D9" s="21" t="s">
        <v>59</v>
      </c>
      <c r="E9" s="18" t="s">
        <v>12</v>
      </c>
      <c r="F9" s="21" t="s">
        <v>15</v>
      </c>
      <c r="G9" s="21" t="s">
        <v>16</v>
      </c>
      <c r="H9" s="21" t="s">
        <v>60</v>
      </c>
      <c r="I9" s="21" t="s">
        <v>9</v>
      </c>
      <c r="J9" s="21" t="s">
        <v>61</v>
      </c>
      <c r="K9" s="19">
        <v>3.1600000000000003E-2</v>
      </c>
      <c r="L9" s="18">
        <v>5</v>
      </c>
      <c r="M9" s="19">
        <f t="shared" si="0"/>
        <v>0.15800000000000003</v>
      </c>
      <c r="N9" s="18"/>
      <c r="O9" s="19">
        <f t="shared" ref="O9" si="4">L9*N9</f>
        <v>0</v>
      </c>
    </row>
    <row r="10" spans="1:15" ht="15" x14ac:dyDescent="0.2">
      <c r="A10" s="20">
        <f t="shared" si="1"/>
        <v>8</v>
      </c>
      <c r="B10" s="18" t="s">
        <v>63</v>
      </c>
      <c r="C10" s="18" t="s">
        <v>69</v>
      </c>
      <c r="D10" s="22" t="s">
        <v>64</v>
      </c>
      <c r="E10" s="22" t="s">
        <v>12</v>
      </c>
      <c r="F10" s="23" t="s">
        <v>65</v>
      </c>
      <c r="G10" s="22" t="s">
        <v>66</v>
      </c>
      <c r="H10" s="22" t="s">
        <v>67</v>
      </c>
      <c r="I10" s="22" t="s">
        <v>9</v>
      </c>
      <c r="J10" s="22" t="s">
        <v>68</v>
      </c>
      <c r="K10" s="24">
        <v>0.56000000000000005</v>
      </c>
      <c r="L10" s="18">
        <v>1</v>
      </c>
      <c r="M10" s="19">
        <f t="shared" si="0"/>
        <v>0.56000000000000005</v>
      </c>
      <c r="N10" s="18"/>
      <c r="O10" s="18"/>
    </row>
    <row r="11" spans="1:15" ht="15" x14ac:dyDescent="0.2">
      <c r="A11" s="20">
        <f t="shared" si="1"/>
        <v>9</v>
      </c>
      <c r="B11" s="18" t="s">
        <v>70</v>
      </c>
      <c r="C11" s="18" t="s">
        <v>76</v>
      </c>
      <c r="D11" s="25" t="s">
        <v>71</v>
      </c>
      <c r="E11" s="26" t="s">
        <v>12</v>
      </c>
      <c r="F11" s="27" t="s">
        <v>72</v>
      </c>
      <c r="G11" s="25" t="s">
        <v>73</v>
      </c>
      <c r="H11" s="25" t="s">
        <v>74</v>
      </c>
      <c r="I11" s="21" t="s">
        <v>9</v>
      </c>
      <c r="J11" s="25" t="s">
        <v>75</v>
      </c>
      <c r="K11" s="28">
        <v>0.25600000000000001</v>
      </c>
      <c r="L11" s="18">
        <v>3</v>
      </c>
      <c r="M11" s="19">
        <f t="shared" si="0"/>
        <v>0.76800000000000002</v>
      </c>
      <c r="N11" s="18"/>
      <c r="O11" s="18"/>
    </row>
    <row r="12" spans="1:15" ht="14" x14ac:dyDescent="0.2">
      <c r="A12" s="20">
        <f t="shared" si="1"/>
        <v>10</v>
      </c>
      <c r="B12" s="18" t="s">
        <v>77</v>
      </c>
      <c r="C12" s="18" t="s">
        <v>83</v>
      </c>
      <c r="D12" s="21" t="s">
        <v>78</v>
      </c>
      <c r="E12" s="21" t="s">
        <v>23</v>
      </c>
      <c r="F12" s="21" t="s">
        <v>79</v>
      </c>
      <c r="G12" s="21" t="s">
        <v>80</v>
      </c>
      <c r="H12" s="21" t="s">
        <v>81</v>
      </c>
      <c r="I12" s="21" t="s">
        <v>9</v>
      </c>
      <c r="J12" s="21" t="s">
        <v>82</v>
      </c>
      <c r="K12" s="29">
        <v>0.69</v>
      </c>
      <c r="L12" s="18">
        <v>1</v>
      </c>
      <c r="M12" s="19">
        <f t="shared" si="0"/>
        <v>0.69</v>
      </c>
      <c r="N12" s="18"/>
      <c r="O12" s="18"/>
    </row>
    <row r="13" spans="1:15" ht="14" x14ac:dyDescent="0.2">
      <c r="A13" s="20">
        <f t="shared" si="1"/>
        <v>11</v>
      </c>
      <c r="B13" s="21" t="s">
        <v>84</v>
      </c>
      <c r="C13" s="18" t="s">
        <v>88</v>
      </c>
      <c r="D13" s="21" t="s">
        <v>85</v>
      </c>
      <c r="E13" s="21" t="s">
        <v>12</v>
      </c>
      <c r="F13" s="21" t="s">
        <v>15</v>
      </c>
      <c r="G13" s="21" t="s">
        <v>86</v>
      </c>
      <c r="H13" s="21" t="s">
        <v>87</v>
      </c>
      <c r="I13" s="21" t="s">
        <v>9</v>
      </c>
      <c r="J13" s="21" t="s">
        <v>87</v>
      </c>
      <c r="K13" s="19">
        <v>0.22</v>
      </c>
      <c r="L13" s="18">
        <v>1</v>
      </c>
      <c r="M13" s="19">
        <f t="shared" si="0"/>
        <v>0.22</v>
      </c>
      <c r="N13" s="19">
        <v>0.1346</v>
      </c>
      <c r="O13" s="19">
        <f t="shared" ref="O13" si="5">L13*N13</f>
        <v>0.1346</v>
      </c>
    </row>
    <row r="14" spans="1:15" ht="14" x14ac:dyDescent="0.2">
      <c r="A14" s="20">
        <f t="shared" si="1"/>
        <v>12</v>
      </c>
      <c r="B14" s="18" t="s">
        <v>89</v>
      </c>
      <c r="C14" s="18" t="s">
        <v>94</v>
      </c>
      <c r="D14" s="21" t="s">
        <v>90</v>
      </c>
      <c r="E14" s="21" t="s">
        <v>12</v>
      </c>
      <c r="F14" s="21" t="s">
        <v>91</v>
      </c>
      <c r="G14" s="21" t="s">
        <v>66</v>
      </c>
      <c r="H14" s="21" t="s">
        <v>92</v>
      </c>
      <c r="I14" s="21" t="s">
        <v>9</v>
      </c>
      <c r="J14" s="21" t="s">
        <v>93</v>
      </c>
      <c r="K14" s="19">
        <v>0.11</v>
      </c>
      <c r="L14" s="18">
        <v>1</v>
      </c>
      <c r="M14" s="19">
        <f t="shared" si="0"/>
        <v>0.11</v>
      </c>
      <c r="N14" s="18"/>
      <c r="O14" s="18"/>
    </row>
    <row r="15" spans="1:15" ht="14" x14ac:dyDescent="0.2">
      <c r="A15" s="20">
        <f t="shared" si="1"/>
        <v>13</v>
      </c>
      <c r="B15" s="18" t="s">
        <v>95</v>
      </c>
      <c r="C15" s="18" t="s">
        <v>100</v>
      </c>
      <c r="D15" s="18" t="s">
        <v>96</v>
      </c>
      <c r="E15" s="21" t="s">
        <v>12</v>
      </c>
      <c r="F15" s="21" t="s">
        <v>15</v>
      </c>
      <c r="G15" s="18" t="s">
        <v>97</v>
      </c>
      <c r="H15" s="18" t="s">
        <v>98</v>
      </c>
      <c r="I15" s="21" t="s">
        <v>9</v>
      </c>
      <c r="J15" s="18" t="s">
        <v>99</v>
      </c>
      <c r="K15" s="19">
        <v>0.17699999999999999</v>
      </c>
      <c r="L15" s="18">
        <v>2</v>
      </c>
      <c r="M15" s="19">
        <f t="shared" si="0"/>
        <v>0.35399999999999998</v>
      </c>
      <c r="N15" s="18"/>
      <c r="O15" s="18"/>
    </row>
    <row r="16" spans="1:15" ht="14" x14ac:dyDescent="0.2">
      <c r="A16" s="20">
        <f t="shared" si="1"/>
        <v>14</v>
      </c>
      <c r="B16" s="18" t="s">
        <v>101</v>
      </c>
      <c r="C16" s="18" t="s">
        <v>110</v>
      </c>
      <c r="D16" s="18" t="s">
        <v>102</v>
      </c>
      <c r="E16" s="21" t="s">
        <v>12</v>
      </c>
      <c r="F16" s="21" t="s">
        <v>15</v>
      </c>
      <c r="G16" s="18" t="s">
        <v>97</v>
      </c>
      <c r="H16" s="18" t="s">
        <v>103</v>
      </c>
      <c r="I16" s="21" t="s">
        <v>9</v>
      </c>
      <c r="J16" s="18" t="s">
        <v>104</v>
      </c>
      <c r="K16" s="19">
        <v>0.17699999999999999</v>
      </c>
      <c r="L16" s="18">
        <v>1</v>
      </c>
      <c r="M16" s="19">
        <f t="shared" si="0"/>
        <v>0.17699999999999999</v>
      </c>
      <c r="N16" s="18"/>
      <c r="O16" s="18"/>
    </row>
    <row r="17" spans="1:15" ht="14" x14ac:dyDescent="0.2">
      <c r="A17" s="20">
        <f t="shared" si="1"/>
        <v>15</v>
      </c>
      <c r="B17" s="18" t="s">
        <v>105</v>
      </c>
      <c r="C17" s="18" t="s">
        <v>111</v>
      </c>
      <c r="D17" s="21" t="s">
        <v>106</v>
      </c>
      <c r="E17" s="21" t="s">
        <v>12</v>
      </c>
      <c r="F17" s="21" t="s">
        <v>15</v>
      </c>
      <c r="G17" s="21" t="s">
        <v>107</v>
      </c>
      <c r="H17" s="21" t="s">
        <v>108</v>
      </c>
      <c r="I17" s="21" t="s">
        <v>9</v>
      </c>
      <c r="J17" s="21" t="s">
        <v>109</v>
      </c>
      <c r="K17" s="19">
        <v>0.14000000000000001</v>
      </c>
      <c r="L17" s="18">
        <v>1</v>
      </c>
      <c r="M17" s="19">
        <f t="shared" si="0"/>
        <v>0.14000000000000001</v>
      </c>
      <c r="N17" s="18"/>
      <c r="O17" s="18"/>
    </row>
    <row r="18" spans="1:15" ht="14" x14ac:dyDescent="0.2">
      <c r="A18" s="20">
        <f t="shared" si="1"/>
        <v>16</v>
      </c>
      <c r="B18" s="18" t="s">
        <v>112</v>
      </c>
      <c r="C18" s="18" t="s">
        <v>113</v>
      </c>
      <c r="D18" s="21" t="s">
        <v>25</v>
      </c>
      <c r="E18" s="21" t="s">
        <v>12</v>
      </c>
      <c r="F18" s="21" t="s">
        <v>15</v>
      </c>
      <c r="G18" s="21" t="s">
        <v>17</v>
      </c>
      <c r="H18" s="21" t="s">
        <v>26</v>
      </c>
      <c r="I18" s="21" t="s">
        <v>9</v>
      </c>
      <c r="J18" s="21" t="s">
        <v>27</v>
      </c>
      <c r="K18" s="19">
        <v>5.8999999999999999E-3</v>
      </c>
      <c r="L18" s="18">
        <v>4</v>
      </c>
      <c r="M18" s="19">
        <f t="shared" si="0"/>
        <v>2.3599999999999999E-2</v>
      </c>
      <c r="N18" s="18"/>
      <c r="O18" s="18"/>
    </row>
    <row r="19" spans="1:15" ht="14" x14ac:dyDescent="0.2">
      <c r="A19" s="20">
        <f t="shared" si="1"/>
        <v>17</v>
      </c>
      <c r="B19" s="18" t="s">
        <v>114</v>
      </c>
      <c r="C19" s="18" t="s">
        <v>118</v>
      </c>
      <c r="D19" s="21" t="s">
        <v>115</v>
      </c>
      <c r="E19" s="18" t="s">
        <v>12</v>
      </c>
      <c r="F19" s="21" t="s">
        <v>15</v>
      </c>
      <c r="G19" s="21" t="s">
        <v>17</v>
      </c>
      <c r="H19" s="21" t="s">
        <v>116</v>
      </c>
      <c r="I19" s="21" t="s">
        <v>9</v>
      </c>
      <c r="J19" s="21" t="s">
        <v>117</v>
      </c>
      <c r="K19" s="19">
        <v>5.8999999999999999E-3</v>
      </c>
      <c r="L19" s="18">
        <v>3</v>
      </c>
      <c r="M19" s="19">
        <f t="shared" si="0"/>
        <v>1.77E-2</v>
      </c>
      <c r="N19" s="18"/>
      <c r="O19" s="18"/>
    </row>
    <row r="20" spans="1:15" ht="14" x14ac:dyDescent="0.2">
      <c r="A20" s="20">
        <f t="shared" si="1"/>
        <v>18</v>
      </c>
      <c r="B20" s="18" t="s">
        <v>119</v>
      </c>
      <c r="C20" s="18" t="s">
        <v>123</v>
      </c>
      <c r="D20" s="21" t="s">
        <v>120</v>
      </c>
      <c r="E20" s="21" t="s">
        <v>12</v>
      </c>
      <c r="F20" s="21" t="s">
        <v>15</v>
      </c>
      <c r="G20" s="21" t="s">
        <v>17</v>
      </c>
      <c r="H20" s="21" t="s">
        <v>121</v>
      </c>
      <c r="I20" s="21" t="s">
        <v>9</v>
      </c>
      <c r="J20" s="21" t="s">
        <v>122</v>
      </c>
      <c r="K20" s="19">
        <v>5.8999999999999999E-3</v>
      </c>
      <c r="L20" s="18">
        <v>4</v>
      </c>
      <c r="M20" s="19">
        <f t="shared" si="0"/>
        <v>2.3599999999999999E-2</v>
      </c>
      <c r="N20" s="18"/>
      <c r="O20" s="18"/>
    </row>
    <row r="21" spans="1:15" ht="14" x14ac:dyDescent="0.2">
      <c r="A21" s="20">
        <f t="shared" si="1"/>
        <v>19</v>
      </c>
      <c r="B21" s="18" t="s">
        <v>124</v>
      </c>
      <c r="C21" s="18" t="s">
        <v>128</v>
      </c>
      <c r="D21" s="21" t="s">
        <v>125</v>
      </c>
      <c r="E21" s="18" t="s">
        <v>12</v>
      </c>
      <c r="F21" s="21" t="s">
        <v>15</v>
      </c>
      <c r="G21" s="21" t="s">
        <v>17</v>
      </c>
      <c r="H21" s="21" t="s">
        <v>126</v>
      </c>
      <c r="I21" s="21" t="s">
        <v>9</v>
      </c>
      <c r="J21" s="21" t="s">
        <v>127</v>
      </c>
      <c r="K21" s="19">
        <v>5.8999999999999999E-3</v>
      </c>
      <c r="L21" s="18">
        <v>2</v>
      </c>
      <c r="M21" s="19">
        <f t="shared" si="0"/>
        <v>1.18E-2</v>
      </c>
      <c r="N21" s="18"/>
      <c r="O21" s="18"/>
    </row>
    <row r="22" spans="1:15" ht="14" x14ac:dyDescent="0.2">
      <c r="A22" s="20">
        <f t="shared" si="1"/>
        <v>20</v>
      </c>
      <c r="B22" s="18" t="s">
        <v>129</v>
      </c>
      <c r="C22" s="18" t="s">
        <v>133</v>
      </c>
      <c r="D22" s="21" t="s">
        <v>130</v>
      </c>
      <c r="E22" s="21" t="s">
        <v>12</v>
      </c>
      <c r="F22" s="21" t="s">
        <v>15</v>
      </c>
      <c r="G22" s="21" t="s">
        <v>17</v>
      </c>
      <c r="H22" s="21" t="s">
        <v>131</v>
      </c>
      <c r="I22" s="18" t="s">
        <v>9</v>
      </c>
      <c r="J22" s="21" t="s">
        <v>132</v>
      </c>
      <c r="K22" s="19">
        <v>5.8999999999999999E-3</v>
      </c>
      <c r="L22" s="18">
        <v>1</v>
      </c>
      <c r="M22" s="19">
        <f t="shared" si="0"/>
        <v>5.8999999999999999E-3</v>
      </c>
      <c r="N22" s="18"/>
      <c r="O22" s="18"/>
    </row>
    <row r="23" spans="1:15" ht="14" x14ac:dyDescent="0.2">
      <c r="A23" s="20">
        <f t="shared" si="1"/>
        <v>21</v>
      </c>
      <c r="B23" s="22" t="s">
        <v>134</v>
      </c>
      <c r="C23" s="22" t="s">
        <v>140</v>
      </c>
      <c r="D23" s="22" t="s">
        <v>135</v>
      </c>
      <c r="E23" s="22" t="s">
        <v>12</v>
      </c>
      <c r="F23" s="22" t="s">
        <v>136</v>
      </c>
      <c r="G23" s="22" t="s">
        <v>137</v>
      </c>
      <c r="H23" s="22" t="s">
        <v>138</v>
      </c>
      <c r="I23" s="22" t="s">
        <v>9</v>
      </c>
      <c r="J23" s="22" t="s">
        <v>139</v>
      </c>
      <c r="K23" s="24">
        <v>0.56000000000000005</v>
      </c>
      <c r="L23" s="30">
        <v>2</v>
      </c>
      <c r="M23" s="24">
        <v>0.56000000000000005</v>
      </c>
      <c r="N23" s="24"/>
      <c r="O23" s="19">
        <f t="shared" ref="O23" si="6">L23*N23</f>
        <v>0</v>
      </c>
    </row>
    <row r="24" spans="1:15" ht="14" x14ac:dyDescent="0.2">
      <c r="A24" s="20">
        <f t="shared" si="1"/>
        <v>22</v>
      </c>
      <c r="B24" s="18" t="s">
        <v>141</v>
      </c>
      <c r="C24" s="18" t="s">
        <v>146</v>
      </c>
      <c r="D24" s="21" t="s">
        <v>142</v>
      </c>
      <c r="E24" s="21" t="s">
        <v>12</v>
      </c>
      <c r="F24" s="21" t="s">
        <v>136</v>
      </c>
      <c r="G24" s="21" t="s">
        <v>143</v>
      </c>
      <c r="H24" s="21" t="s">
        <v>144</v>
      </c>
      <c r="I24" s="21" t="s">
        <v>9</v>
      </c>
      <c r="J24" s="21" t="s">
        <v>145</v>
      </c>
      <c r="K24" s="19">
        <v>0.1208</v>
      </c>
      <c r="L24" s="18">
        <v>2</v>
      </c>
      <c r="M24" s="19">
        <f t="shared" ref="M24:M26" si="7">K24*L24</f>
        <v>0.24160000000000001</v>
      </c>
      <c r="N24" s="18"/>
      <c r="O24" s="18"/>
    </row>
    <row r="25" spans="1:15" ht="14" x14ac:dyDescent="0.2">
      <c r="A25" s="20">
        <f>A24+1</f>
        <v>23</v>
      </c>
      <c r="B25" s="18" t="s">
        <v>147</v>
      </c>
      <c r="C25" s="18" t="s">
        <v>153</v>
      </c>
      <c r="D25" s="21" t="s">
        <v>148</v>
      </c>
      <c r="E25" s="21" t="s">
        <v>12</v>
      </c>
      <c r="F25" s="21" t="s">
        <v>149</v>
      </c>
      <c r="G25" s="21" t="s">
        <v>150</v>
      </c>
      <c r="H25" s="21" t="s">
        <v>151</v>
      </c>
      <c r="I25" s="21" t="s">
        <v>9</v>
      </c>
      <c r="J25" s="21" t="s">
        <v>152</v>
      </c>
      <c r="K25" s="19">
        <v>10.1</v>
      </c>
      <c r="L25" s="18">
        <v>1</v>
      </c>
      <c r="M25" s="19">
        <f t="shared" si="7"/>
        <v>10.1</v>
      </c>
      <c r="N25" s="18"/>
      <c r="O25" s="18"/>
    </row>
    <row r="26" spans="1:15" ht="14" x14ac:dyDescent="0.2">
      <c r="A26" s="20">
        <f t="shared" ref="A26:A29" si="8">A25+1</f>
        <v>24</v>
      </c>
      <c r="B26" s="21" t="s">
        <v>154</v>
      </c>
      <c r="C26" s="18" t="s">
        <v>160</v>
      </c>
      <c r="D26" s="21" t="s">
        <v>155</v>
      </c>
      <c r="E26" s="21" t="s">
        <v>12</v>
      </c>
      <c r="F26" s="21" t="s">
        <v>156</v>
      </c>
      <c r="G26" s="21" t="s">
        <v>157</v>
      </c>
      <c r="H26" s="21" t="s">
        <v>158</v>
      </c>
      <c r="I26" s="21" t="s">
        <v>9</v>
      </c>
      <c r="J26" s="21" t="s">
        <v>159</v>
      </c>
      <c r="K26" s="19">
        <v>2.12</v>
      </c>
      <c r="L26" s="18">
        <v>1</v>
      </c>
      <c r="M26" s="19">
        <f t="shared" si="7"/>
        <v>2.12</v>
      </c>
      <c r="N26" s="18"/>
      <c r="O26" s="18"/>
    </row>
    <row r="27" spans="1:15" ht="14" x14ac:dyDescent="0.2">
      <c r="A27" s="20">
        <f t="shared" si="8"/>
        <v>25</v>
      </c>
      <c r="B27" s="22" t="s">
        <v>161</v>
      </c>
      <c r="C27" s="22" t="s">
        <v>167</v>
      </c>
      <c r="D27" s="22" t="s">
        <v>162</v>
      </c>
      <c r="E27" s="22" t="s">
        <v>12</v>
      </c>
      <c r="F27" s="22" t="s">
        <v>163</v>
      </c>
      <c r="G27" s="22" t="s">
        <v>164</v>
      </c>
      <c r="H27" s="22" t="s">
        <v>165</v>
      </c>
      <c r="I27" s="22" t="s">
        <v>166</v>
      </c>
      <c r="J27" s="22" t="s">
        <v>165</v>
      </c>
      <c r="K27" s="24">
        <v>2.5099999999999998</v>
      </c>
      <c r="L27" s="30">
        <v>1</v>
      </c>
      <c r="M27" s="31">
        <v>75.3</v>
      </c>
      <c r="N27" s="18"/>
      <c r="O27" s="18"/>
    </row>
    <row r="28" spans="1:15" ht="14" x14ac:dyDescent="0.2">
      <c r="A28" s="20">
        <f t="shared" si="8"/>
        <v>26</v>
      </c>
      <c r="B28" s="18" t="s">
        <v>168</v>
      </c>
      <c r="C28" s="18" t="s">
        <v>174</v>
      </c>
      <c r="D28" s="21" t="s">
        <v>169</v>
      </c>
      <c r="E28" s="21" t="s">
        <v>12</v>
      </c>
      <c r="F28" s="21" t="s">
        <v>170</v>
      </c>
      <c r="G28" s="32" t="s">
        <v>171</v>
      </c>
      <c r="H28" s="21" t="s">
        <v>172</v>
      </c>
      <c r="I28" s="21" t="s">
        <v>9</v>
      </c>
      <c r="J28" s="21" t="s">
        <v>173</v>
      </c>
      <c r="K28" s="19">
        <v>0.43</v>
      </c>
      <c r="L28" s="18">
        <v>1</v>
      </c>
      <c r="M28" s="19">
        <f t="shared" ref="M28:M29" si="9">K28*L28</f>
        <v>0.43</v>
      </c>
      <c r="N28" s="18"/>
      <c r="O28" s="18"/>
    </row>
    <row r="29" spans="1:15" ht="14" x14ac:dyDescent="0.2">
      <c r="A29" s="20">
        <f t="shared" si="8"/>
        <v>27</v>
      </c>
      <c r="B29" s="21" t="s">
        <v>175</v>
      </c>
      <c r="C29" s="18" t="s">
        <v>181</v>
      </c>
      <c r="D29" s="21" t="s">
        <v>176</v>
      </c>
      <c r="E29" s="21" t="s">
        <v>12</v>
      </c>
      <c r="F29" s="21" t="s">
        <v>177</v>
      </c>
      <c r="G29" s="21" t="s">
        <v>178</v>
      </c>
      <c r="H29" s="21" t="s">
        <v>179</v>
      </c>
      <c r="I29" s="21" t="s">
        <v>9</v>
      </c>
      <c r="J29" s="21" t="s">
        <v>180</v>
      </c>
      <c r="K29" s="19">
        <v>0.59799999999999998</v>
      </c>
      <c r="L29" s="18">
        <v>1</v>
      </c>
      <c r="M29" s="19">
        <f t="shared" si="9"/>
        <v>0.59799999999999998</v>
      </c>
      <c r="N29" s="18"/>
      <c r="O29" s="18"/>
    </row>
  </sheetData>
  <mergeCells count="1">
    <mergeCell ref="A1:D1"/>
  </mergeCells>
  <hyperlinks>
    <hyperlink ref="H27" r:id="rId1" xr:uid="{E7BCC7B9-D357-9046-A2E1-175686AC1EEE}"/>
    <hyperlink ref="I27" r:id="rId2" xr:uid="{B71EB50C-C44F-DF4C-852F-7EC12F2CCF11}"/>
    <hyperlink ref="J27" r:id="rId3" xr:uid="{61C5E6A2-5B68-6541-84C3-DB547148498A}"/>
  </hyperlinks>
  <pageMargins left="0.75" right="0.75" top="1" bottom="1" header="0.5" footer="0.5"/>
  <pageSetup orientation="portrait" horizontalDpi="4294967292" verticalDpi="4294967292"/>
  <legacyDrawing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Microsoft Office User</cp:lastModifiedBy>
  <dcterms:created xsi:type="dcterms:W3CDTF">2015-10-06T19:06:42Z</dcterms:created>
  <dcterms:modified xsi:type="dcterms:W3CDTF">2021-04-03T20:17:20Z</dcterms:modified>
</cp:coreProperties>
</file>