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8_{DE82D974-DE62-431E-AF1A-33A2B56718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oup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PHc//Z9C86GDDW9FD53DACs98Q=="/>
    </ext>
  </extLst>
</workbook>
</file>

<file path=xl/calcChain.xml><?xml version="1.0" encoding="utf-8"?>
<calcChain xmlns="http://schemas.openxmlformats.org/spreadsheetml/2006/main">
  <c r="G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C22" i="1"/>
  <c r="C23" i="1"/>
  <c r="C24" i="1"/>
  <c r="C25" i="1"/>
  <c r="C26" i="1"/>
  <c r="C21" i="1"/>
  <c r="E4" i="1"/>
  <c r="F4" i="1" s="1"/>
  <c r="E5" i="1"/>
  <c r="F5" i="1"/>
  <c r="G5" i="1" s="1"/>
  <c r="E6" i="1"/>
  <c r="F6" i="1" s="1"/>
  <c r="E7" i="1"/>
  <c r="G7" i="1" s="1"/>
  <c r="F7" i="1"/>
  <c r="E8" i="1"/>
  <c r="F8" i="1" s="1"/>
  <c r="E9" i="1"/>
  <c r="F9" i="1" s="1"/>
  <c r="E10" i="1"/>
  <c r="F10" i="1"/>
  <c r="G10" i="1" s="1"/>
  <c r="E11" i="1"/>
  <c r="F11" i="1" s="1"/>
  <c r="G11" i="1" s="1"/>
  <c r="E12" i="1"/>
  <c r="E13" i="1"/>
  <c r="F13" i="1" s="1"/>
  <c r="E14" i="1"/>
  <c r="F14" i="1" s="1"/>
  <c r="E15" i="1"/>
  <c r="F15" i="1" s="1"/>
  <c r="E16" i="1"/>
  <c r="F16" i="1" s="1"/>
  <c r="E17" i="1"/>
  <c r="F17" i="1" s="1"/>
  <c r="G16" i="1" l="1"/>
  <c r="G13" i="1"/>
  <c r="B25" i="1" s="1"/>
  <c r="G8" i="1"/>
  <c r="B21" i="1" s="1"/>
  <c r="G14" i="1"/>
  <c r="G15" i="1"/>
  <c r="B26" i="1" s="1"/>
  <c r="F12" i="1"/>
  <c r="G12" i="1" s="1"/>
  <c r="G6" i="1"/>
  <c r="B23" i="1"/>
  <c r="G9" i="1"/>
  <c r="G17" i="1"/>
  <c r="B22" i="1" s="1"/>
  <c r="B24" i="1" l="1"/>
</calcChain>
</file>

<file path=xl/sharedStrings.xml><?xml version="1.0" encoding="utf-8"?>
<sst xmlns="http://schemas.openxmlformats.org/spreadsheetml/2006/main" count="48" uniqueCount="34">
  <si>
    <t>Category</t>
  </si>
  <si>
    <t>Toys Ordered</t>
  </si>
  <si>
    <t>Price Each</t>
  </si>
  <si>
    <t>Q. Ordered</t>
  </si>
  <si>
    <t>Cost</t>
  </si>
  <si>
    <t>Discount</t>
  </si>
  <si>
    <t>Final Cost</t>
  </si>
  <si>
    <t>Dolls</t>
  </si>
  <si>
    <t>BBQ Barbie Doll</t>
  </si>
  <si>
    <t>Prince Eric Doll</t>
  </si>
  <si>
    <t>Princess Jasmine Doll</t>
  </si>
  <si>
    <t>Action figures</t>
  </si>
  <si>
    <t>BatMan</t>
  </si>
  <si>
    <t xml:space="preserve">Spiderman </t>
  </si>
  <si>
    <t>Educational Toys</t>
  </si>
  <si>
    <t>Robot Kit</t>
  </si>
  <si>
    <t>Creative toys</t>
  </si>
  <si>
    <t>Spirograph</t>
  </si>
  <si>
    <t>Lego</t>
  </si>
  <si>
    <t>Speak and Spell</t>
  </si>
  <si>
    <t>Electronic Toys</t>
  </si>
  <si>
    <t>Digital Pet</t>
  </si>
  <si>
    <t>Robot</t>
  </si>
  <si>
    <t>Games</t>
  </si>
  <si>
    <t>PS5</t>
  </si>
  <si>
    <t>Xbox</t>
  </si>
  <si>
    <t>Stickers</t>
  </si>
  <si>
    <t>Activity Toy</t>
  </si>
  <si>
    <t>offer</t>
  </si>
  <si>
    <t>Row Labels</t>
  </si>
  <si>
    <t>Sumif of Final Cost</t>
  </si>
  <si>
    <t>Sumif of Q. Ordered</t>
  </si>
  <si>
    <t>Summary Table</t>
  </si>
  <si>
    <t>Today's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</si>
</sst>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8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2"/>
      <color theme="1"/>
      <name val="Calibri"/>
      <family val="2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0">
    <cellStyle name="20% - Accent1" xfId="2" builtinId="30" customBuiltin="1"/>
    <cellStyle name="20% - Accent2" xfId="5" builtinId="34" customBuiltin="1"/>
    <cellStyle name="20% - Accent3" xfId="8" builtinId="38" customBuiltin="1"/>
    <cellStyle name="20% - Accent4" xfId="11" builtinId="42" customBuiltin="1"/>
    <cellStyle name="20% - Accent5" xfId="14" builtinId="46" customBuiltin="1"/>
    <cellStyle name="20% - Accent6" xfId="17" builtinId="50" customBuiltin="1"/>
    <cellStyle name="40% - Accent1" xfId="3" builtinId="31" customBuiltin="1"/>
    <cellStyle name="40% - Accent2" xfId="6" builtinId="35" customBuiltin="1"/>
    <cellStyle name="40% - Accent3" xfId="9" builtinId="39" customBuiltin="1"/>
    <cellStyle name="40% - Accent4" xfId="12" builtinId="43" customBuiltin="1"/>
    <cellStyle name="40% - Accent5" xfId="15" builtinId="47" customBuiltin="1"/>
    <cellStyle name="40% - Accent6" xfId="18" builtinId="51" customBuiltin="1"/>
    <cellStyle name="60% - Accent1" xfId="4" builtinId="32" customBuiltin="1"/>
    <cellStyle name="60% - Accent2" xfId="7" builtinId="36" customBuiltin="1"/>
    <cellStyle name="60% - Accent3" xfId="10" builtinId="40" customBuiltin="1"/>
    <cellStyle name="60% - Accent4" xfId="13" builtinId="44" customBuiltin="1"/>
    <cellStyle name="60% - Accent5" xfId="16" builtinId="48" customBuiltin="1"/>
    <cellStyle name="60% - Accent6" xfId="19" builtinId="52" customBuiltin="1"/>
    <cellStyle name="Currency" xfId="1" builtinId="4"/>
    <cellStyle name="Normal" xfId="0" builtinId="0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95" workbookViewId="0">
      <selection activeCell="H4" sqref="H4"/>
    </sheetView>
  </sheetViews>
  <sheetFormatPr defaultColWidth="14.42578125" defaultRowHeight="18.75" customHeight="1" x14ac:dyDescent="0.25"/>
  <cols>
    <col min="1" max="1" width="15.85546875" style="1" bestFit="1" customWidth="1"/>
    <col min="2" max="2" width="16.28515625" style="1" bestFit="1" customWidth="1"/>
    <col min="3" max="3" width="17.7109375" style="4" bestFit="1" customWidth="1"/>
    <col min="4" max="4" width="17.140625" style="1" customWidth="1"/>
    <col min="5" max="5" width="17.85546875" style="4" bestFit="1" customWidth="1"/>
    <col min="6" max="6" width="19.5703125" style="4" customWidth="1"/>
    <col min="7" max="7" width="13.140625" style="4" customWidth="1"/>
    <col min="8" max="8" width="8.7109375" style="1" customWidth="1"/>
    <col min="9" max="26" width="8.7109375" customWidth="1"/>
  </cols>
  <sheetData>
    <row r="1" spans="1:8" ht="18.75" customHeight="1" x14ac:dyDescent="0.25">
      <c r="A1" s="1" t="s">
        <v>33</v>
      </c>
      <c r="B1" s="13">
        <v>0.5</v>
      </c>
    </row>
    <row r="2" spans="1:8" ht="18.75" customHeight="1" x14ac:dyDescent="0.3">
      <c r="A2" s="5" t="s">
        <v>27</v>
      </c>
      <c r="B2" s="6"/>
      <c r="C2" s="6"/>
      <c r="D2" s="6"/>
      <c r="E2" s="6"/>
      <c r="F2" s="6"/>
      <c r="G2" s="6"/>
    </row>
    <row r="3" spans="1:8" ht="18.75" customHeight="1" x14ac:dyDescent="0.25">
      <c r="A3" s="7" t="s">
        <v>0</v>
      </c>
      <c r="B3" s="7" t="s">
        <v>1</v>
      </c>
      <c r="C3" s="8" t="s">
        <v>2</v>
      </c>
      <c r="D3" s="7" t="s">
        <v>3</v>
      </c>
      <c r="E3" s="8" t="s">
        <v>4</v>
      </c>
      <c r="F3" s="8" t="s">
        <v>5</v>
      </c>
      <c r="G3" s="8" t="s">
        <v>6</v>
      </c>
      <c r="H3" s="3" t="s">
        <v>28</v>
      </c>
    </row>
    <row r="4" spans="1:8" ht="18.75" customHeight="1" x14ac:dyDescent="0.25">
      <c r="A4" s="9" t="s">
        <v>7</v>
      </c>
      <c r="B4" s="7" t="s">
        <v>8</v>
      </c>
      <c r="C4" s="8">
        <v>12.99</v>
      </c>
      <c r="D4" s="7">
        <v>2</v>
      </c>
      <c r="E4" s="8">
        <f>C4*D4</f>
        <v>25.98</v>
      </c>
      <c r="F4" s="10">
        <f>IF(D4&gt;7,E4*0.1,IF(D4&gt;4,E4*0.05,E4*0))</f>
        <v>0</v>
      </c>
      <c r="G4" s="10">
        <f>E4-F4</f>
        <v>25.98</v>
      </c>
      <c r="H4" s="1">
        <f>IF(D4&gt;10,G4*$B$1,G4)</f>
        <v>25.98</v>
      </c>
    </row>
    <row r="5" spans="1:8" ht="18.75" customHeight="1" x14ac:dyDescent="0.25">
      <c r="A5" s="9" t="s">
        <v>7</v>
      </c>
      <c r="B5" s="7" t="s">
        <v>9</v>
      </c>
      <c r="C5" s="8">
        <v>8.99</v>
      </c>
      <c r="D5" s="7">
        <v>3</v>
      </c>
      <c r="E5" s="8">
        <f t="shared" ref="E5:E17" si="0">C5*D5</f>
        <v>26.97</v>
      </c>
      <c r="F5" s="10">
        <f t="shared" ref="F5:F17" si="1">IF(D5&gt;7,E5*0.1,IF(D5&gt;4,E5*0.05,E5*0))</f>
        <v>0</v>
      </c>
      <c r="G5" s="10">
        <f t="shared" ref="G5:G17" si="2">E5-F5</f>
        <v>26.97</v>
      </c>
      <c r="H5" s="1">
        <f t="shared" ref="H5:H17" si="3">IF(D5&gt;10,G5*$B$1,G5)</f>
        <v>26.97</v>
      </c>
    </row>
    <row r="6" spans="1:8" ht="18.75" customHeight="1" x14ac:dyDescent="0.25">
      <c r="A6" s="9" t="s">
        <v>7</v>
      </c>
      <c r="B6" s="7" t="s">
        <v>10</v>
      </c>
      <c r="C6" s="8">
        <v>9.99</v>
      </c>
      <c r="D6" s="7">
        <v>10</v>
      </c>
      <c r="E6" s="8">
        <f t="shared" si="0"/>
        <v>99.9</v>
      </c>
      <c r="F6" s="10">
        <f t="shared" si="1"/>
        <v>9.990000000000002</v>
      </c>
      <c r="G6" s="10">
        <f t="shared" si="2"/>
        <v>89.91</v>
      </c>
      <c r="H6" s="1">
        <f t="shared" si="3"/>
        <v>89.91</v>
      </c>
    </row>
    <row r="7" spans="1:8" ht="18.75" customHeight="1" x14ac:dyDescent="0.25">
      <c r="A7" s="9" t="s">
        <v>11</v>
      </c>
      <c r="B7" s="7" t="s">
        <v>12</v>
      </c>
      <c r="C7" s="8">
        <v>19.989999999999998</v>
      </c>
      <c r="D7" s="7">
        <v>5</v>
      </c>
      <c r="E7" s="8">
        <f t="shared" si="0"/>
        <v>99.949999999999989</v>
      </c>
      <c r="F7" s="10">
        <f t="shared" si="1"/>
        <v>4.9974999999999996</v>
      </c>
      <c r="G7" s="10">
        <f t="shared" si="2"/>
        <v>94.952499999999986</v>
      </c>
      <c r="H7" s="1">
        <f t="shared" si="3"/>
        <v>94.952499999999986</v>
      </c>
    </row>
    <row r="8" spans="1:8" ht="18.75" customHeight="1" x14ac:dyDescent="0.25">
      <c r="A8" s="9" t="s">
        <v>11</v>
      </c>
      <c r="B8" s="7" t="s">
        <v>13</v>
      </c>
      <c r="C8" s="8">
        <v>14.99</v>
      </c>
      <c r="D8" s="7">
        <v>8</v>
      </c>
      <c r="E8" s="8">
        <f t="shared" si="0"/>
        <v>119.92</v>
      </c>
      <c r="F8" s="10">
        <f t="shared" si="1"/>
        <v>11.992000000000001</v>
      </c>
      <c r="G8" s="10">
        <f t="shared" si="2"/>
        <v>107.928</v>
      </c>
      <c r="H8" s="1">
        <f t="shared" si="3"/>
        <v>107.928</v>
      </c>
    </row>
    <row r="9" spans="1:8" ht="18.75" customHeight="1" x14ac:dyDescent="0.25">
      <c r="A9" s="9" t="s">
        <v>14</v>
      </c>
      <c r="B9" s="7" t="s">
        <v>15</v>
      </c>
      <c r="C9" s="8">
        <v>12.5</v>
      </c>
      <c r="D9" s="7">
        <v>2</v>
      </c>
      <c r="E9" s="8">
        <f t="shared" si="0"/>
        <v>25</v>
      </c>
      <c r="F9" s="10">
        <f t="shared" si="1"/>
        <v>0</v>
      </c>
      <c r="G9" s="10">
        <f t="shared" si="2"/>
        <v>25</v>
      </c>
      <c r="H9" s="1">
        <f t="shared" si="3"/>
        <v>25</v>
      </c>
    </row>
    <row r="10" spans="1:8" ht="18.75" customHeight="1" x14ac:dyDescent="0.25">
      <c r="A10" s="9" t="s">
        <v>16</v>
      </c>
      <c r="B10" s="7" t="s">
        <v>17</v>
      </c>
      <c r="C10" s="8">
        <v>60.5</v>
      </c>
      <c r="D10" s="7">
        <v>5</v>
      </c>
      <c r="E10" s="8">
        <f t="shared" si="0"/>
        <v>302.5</v>
      </c>
      <c r="F10" s="10">
        <f t="shared" si="1"/>
        <v>15.125</v>
      </c>
      <c r="G10" s="10">
        <f t="shared" si="2"/>
        <v>287.375</v>
      </c>
      <c r="H10" s="1">
        <f t="shared" si="3"/>
        <v>287.375</v>
      </c>
    </row>
    <row r="11" spans="1:8" ht="18.75" customHeight="1" x14ac:dyDescent="0.25">
      <c r="A11" s="9" t="s">
        <v>16</v>
      </c>
      <c r="B11" s="7" t="s">
        <v>18</v>
      </c>
      <c r="C11" s="8">
        <v>30.5</v>
      </c>
      <c r="D11" s="7">
        <v>1</v>
      </c>
      <c r="E11" s="8">
        <f t="shared" si="0"/>
        <v>30.5</v>
      </c>
      <c r="F11" s="10">
        <f t="shared" si="1"/>
        <v>0</v>
      </c>
      <c r="G11" s="10">
        <f t="shared" si="2"/>
        <v>30.5</v>
      </c>
      <c r="H11" s="1">
        <f t="shared" si="3"/>
        <v>30.5</v>
      </c>
    </row>
    <row r="12" spans="1:8" ht="18.75" customHeight="1" x14ac:dyDescent="0.25">
      <c r="A12" s="9" t="s">
        <v>14</v>
      </c>
      <c r="B12" s="7" t="s">
        <v>19</v>
      </c>
      <c r="C12" s="8">
        <v>10.5</v>
      </c>
      <c r="D12" s="7">
        <v>6</v>
      </c>
      <c r="E12" s="8">
        <f t="shared" si="0"/>
        <v>63</v>
      </c>
      <c r="F12" s="10">
        <f t="shared" si="1"/>
        <v>3.1500000000000004</v>
      </c>
      <c r="G12" s="10">
        <f t="shared" si="2"/>
        <v>59.85</v>
      </c>
      <c r="H12" s="1">
        <f t="shared" si="3"/>
        <v>59.85</v>
      </c>
    </row>
    <row r="13" spans="1:8" ht="18.75" customHeight="1" x14ac:dyDescent="0.25">
      <c r="A13" s="9" t="s">
        <v>20</v>
      </c>
      <c r="B13" s="7" t="s">
        <v>21</v>
      </c>
      <c r="C13" s="8">
        <v>34.5</v>
      </c>
      <c r="D13" s="7">
        <v>8</v>
      </c>
      <c r="E13" s="8">
        <f t="shared" si="0"/>
        <v>276</v>
      </c>
      <c r="F13" s="10">
        <f t="shared" si="1"/>
        <v>27.6</v>
      </c>
      <c r="G13" s="10">
        <f t="shared" si="2"/>
        <v>248.4</v>
      </c>
      <c r="H13" s="1">
        <f t="shared" si="3"/>
        <v>248.4</v>
      </c>
    </row>
    <row r="14" spans="1:8" ht="18.75" customHeight="1" x14ac:dyDescent="0.25">
      <c r="A14" s="9" t="s">
        <v>14</v>
      </c>
      <c r="B14" s="7" t="s">
        <v>22</v>
      </c>
      <c r="C14" s="8">
        <v>50</v>
      </c>
      <c r="D14" s="7">
        <v>19</v>
      </c>
      <c r="E14" s="8">
        <f t="shared" si="0"/>
        <v>950</v>
      </c>
      <c r="F14" s="10">
        <f t="shared" si="1"/>
        <v>95</v>
      </c>
      <c r="G14" s="10">
        <f t="shared" si="2"/>
        <v>855</v>
      </c>
      <c r="H14" s="1">
        <f t="shared" si="3"/>
        <v>427.5</v>
      </c>
    </row>
    <row r="15" spans="1:8" ht="18.75" customHeight="1" x14ac:dyDescent="0.25">
      <c r="A15" s="9" t="s">
        <v>23</v>
      </c>
      <c r="B15" s="7" t="s">
        <v>24</v>
      </c>
      <c r="C15" s="8">
        <v>350</v>
      </c>
      <c r="D15" s="7">
        <v>5</v>
      </c>
      <c r="E15" s="8">
        <f t="shared" si="0"/>
        <v>1750</v>
      </c>
      <c r="F15" s="10">
        <f t="shared" si="1"/>
        <v>87.5</v>
      </c>
      <c r="G15" s="10">
        <f t="shared" si="2"/>
        <v>1662.5</v>
      </c>
      <c r="H15" s="1">
        <f t="shared" si="3"/>
        <v>1662.5</v>
      </c>
    </row>
    <row r="16" spans="1:8" ht="18.75" customHeight="1" x14ac:dyDescent="0.25">
      <c r="A16" s="9" t="s">
        <v>23</v>
      </c>
      <c r="B16" s="7" t="s">
        <v>25</v>
      </c>
      <c r="C16" s="8">
        <v>400</v>
      </c>
      <c r="D16" s="7">
        <v>6</v>
      </c>
      <c r="E16" s="8">
        <f t="shared" si="0"/>
        <v>2400</v>
      </c>
      <c r="F16" s="10">
        <f t="shared" si="1"/>
        <v>120</v>
      </c>
      <c r="G16" s="10">
        <f t="shared" si="2"/>
        <v>2280</v>
      </c>
      <c r="H16" s="1">
        <f t="shared" si="3"/>
        <v>2280</v>
      </c>
    </row>
    <row r="17" spans="1:8" ht="18.75" customHeight="1" x14ac:dyDescent="0.25">
      <c r="A17" s="9" t="s">
        <v>16</v>
      </c>
      <c r="B17" s="7" t="s">
        <v>26</v>
      </c>
      <c r="C17" s="8">
        <v>19.989999999999998</v>
      </c>
      <c r="D17" s="7">
        <v>11</v>
      </c>
      <c r="E17" s="8">
        <f t="shared" si="0"/>
        <v>219.89</v>
      </c>
      <c r="F17" s="10">
        <f t="shared" si="1"/>
        <v>21.989000000000001</v>
      </c>
      <c r="G17" s="10">
        <f t="shared" si="2"/>
        <v>197.90099999999998</v>
      </c>
      <c r="H17" s="1">
        <f t="shared" si="3"/>
        <v>98.950499999999991</v>
      </c>
    </row>
    <row r="19" spans="1:8" ht="18.75" customHeight="1" x14ac:dyDescent="0.25">
      <c r="A19" s="2" t="s">
        <v>32</v>
      </c>
      <c r="B19" s="2"/>
      <c r="C19" s="2"/>
    </row>
    <row r="20" spans="1:8" ht="18.75" customHeight="1" x14ac:dyDescent="0.25">
      <c r="A20" s="1" t="s">
        <v>29</v>
      </c>
      <c r="B20" s="4" t="s">
        <v>30</v>
      </c>
      <c r="C20" s="4" t="s">
        <v>31</v>
      </c>
    </row>
    <row r="21" spans="1:8" ht="18.75" customHeight="1" x14ac:dyDescent="0.25">
      <c r="A21" s="11" t="s">
        <v>11</v>
      </c>
      <c r="B21" s="11">
        <f>SUMIF($A$4:$A$17,A21,$G$4:$G$17)</f>
        <v>202.88049999999998</v>
      </c>
      <c r="C21" s="12">
        <f>SUMIF($A$4:$A$17,A21,$D$4:$D$17)</f>
        <v>13</v>
      </c>
    </row>
    <row r="22" spans="1:8" ht="18.75" customHeight="1" x14ac:dyDescent="0.25">
      <c r="A22" s="11" t="s">
        <v>16</v>
      </c>
      <c r="B22" s="11">
        <f t="shared" ref="B22:B26" si="4">SUMIF($A$4:$A$17,A22,$G$4:$G$17)</f>
        <v>515.77599999999995</v>
      </c>
      <c r="C22" s="12">
        <f t="shared" ref="C22:C26" si="5">SUMIF($A$4:$A$17,A22,$D$4:$D$17)</f>
        <v>17</v>
      </c>
    </row>
    <row r="23" spans="1:8" ht="18.75" customHeight="1" x14ac:dyDescent="0.25">
      <c r="A23" s="11" t="s">
        <v>7</v>
      </c>
      <c r="B23" s="11">
        <f t="shared" si="4"/>
        <v>142.86000000000001</v>
      </c>
      <c r="C23" s="12">
        <f t="shared" si="5"/>
        <v>15</v>
      </c>
    </row>
    <row r="24" spans="1:8" ht="18.75" customHeight="1" x14ac:dyDescent="0.25">
      <c r="A24" s="11" t="s">
        <v>14</v>
      </c>
      <c r="B24" s="11">
        <f t="shared" si="4"/>
        <v>939.85</v>
      </c>
      <c r="C24" s="12">
        <f t="shared" si="5"/>
        <v>27</v>
      </c>
    </row>
    <row r="25" spans="1:8" ht="18.75" customHeight="1" x14ac:dyDescent="0.25">
      <c r="A25" s="11" t="s">
        <v>20</v>
      </c>
      <c r="B25" s="11">
        <f t="shared" si="4"/>
        <v>248.4</v>
      </c>
      <c r="C25" s="12">
        <f t="shared" si="5"/>
        <v>8</v>
      </c>
    </row>
    <row r="26" spans="1:8" ht="18.75" customHeight="1" x14ac:dyDescent="0.25">
      <c r="A26" s="11" t="s">
        <v>23</v>
      </c>
      <c r="B26" s="11">
        <f t="shared" si="4"/>
        <v>3942.5</v>
      </c>
      <c r="C26" s="12">
        <f t="shared" si="5"/>
        <v>11</v>
      </c>
    </row>
  </sheetData>
  <mergeCells count="2">
    <mergeCell ref="A19:C19"/>
    <mergeCell ref="A2:G2"/>
  </mergeCells>
  <conditionalFormatting sqref="B21:B26">
    <cfRule type="cellIs" dxfId="1" priority="2" operator="greaterThan">
      <formula>80</formula>
    </cfRule>
  </conditionalFormatting>
  <conditionalFormatting sqref="C21:C26">
    <cfRule type="cellIs" dxfId="0" priority="1" operator="greaterThan">
      <formula>10</formula>
    </cfRule>
  </conditionalFormatting>
  <pageMargins left="0.7" right="0.7" top="0.75" bottom="0.75" header="0" footer="0"/>
  <pageSetup orientation="landscape" r:id="rId1"/>
  <headerFooter>
    <oddHeader>&amp;L&amp;"Calibri"&amp;11&amp;K00B294Classification: PUBLIC Use&amp;1#</oddHeader>
    <oddFooter>&amp;C&amp;1#&amp;"Calibri"&amp;11&amp;K00B294PUBLIC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Geetu</dc:creator>
  <cp:lastModifiedBy>Abdulrahman O. Alsakkaf</cp:lastModifiedBy>
  <dcterms:created xsi:type="dcterms:W3CDTF">2021-06-08T14:42:39Z</dcterms:created>
  <dcterms:modified xsi:type="dcterms:W3CDTF">2024-01-16T16:53:03Z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2024-01-16T07:40:24.0679067Z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49bdef24-62c8-431c-aef0-dc3c9e569358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