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ykovkon/Desktop/"/>
    </mc:Choice>
  </mc:AlternateContent>
  <xr:revisionPtr revIDLastSave="0" documentId="13_ncr:1_{14AA41B3-E1C4-2D4F-9815-185D7B54052A}" xr6:coauthVersionLast="46" xr6:coauthVersionMax="46" xr10:uidLastSave="{00000000-0000-0000-0000-000000000000}"/>
  <bookViews>
    <workbookView xWindow="0" yWindow="0" windowWidth="28800" windowHeight="18000" xr2:uid="{AC45F608-F53F-864A-9ECF-50A3F535E0ED}"/>
  </bookViews>
  <sheets>
    <sheet name="6" sheetId="1" r:id="rId1"/>
    <sheet name="7" sheetId="2" r:id="rId2"/>
    <sheet name="8" sheetId="3" r:id="rId3"/>
    <sheet name="6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4" l="1"/>
  <c r="H37" i="4"/>
  <c r="G37" i="4"/>
  <c r="F37" i="4"/>
  <c r="E37" i="4"/>
  <c r="D37" i="4"/>
  <c r="C37" i="4"/>
  <c r="I36" i="4"/>
  <c r="H36" i="4"/>
  <c r="G36" i="4"/>
  <c r="F36" i="4"/>
  <c r="E36" i="4"/>
  <c r="D36" i="4"/>
  <c r="C36" i="4"/>
  <c r="I35" i="4"/>
  <c r="H35" i="4"/>
  <c r="G35" i="4"/>
  <c r="F35" i="4"/>
  <c r="E35" i="4"/>
  <c r="D35" i="4"/>
  <c r="C35" i="4"/>
  <c r="I34" i="4"/>
  <c r="H34" i="4"/>
  <c r="G34" i="4"/>
  <c r="F34" i="4"/>
  <c r="E34" i="4"/>
  <c r="D34" i="4"/>
  <c r="C34" i="4"/>
  <c r="I33" i="4"/>
  <c r="H33" i="4"/>
  <c r="G33" i="4"/>
  <c r="F33" i="4"/>
  <c r="E33" i="4"/>
  <c r="D33" i="4"/>
  <c r="C33" i="4"/>
  <c r="I32" i="4"/>
  <c r="H32" i="4"/>
  <c r="G32" i="4"/>
  <c r="F32" i="4"/>
  <c r="E32" i="4"/>
  <c r="D32" i="4"/>
  <c r="C32" i="4"/>
  <c r="I31" i="4"/>
  <c r="H31" i="4"/>
  <c r="G31" i="4"/>
  <c r="F31" i="4"/>
  <c r="E31" i="4"/>
  <c r="D31" i="4"/>
  <c r="C31" i="4"/>
  <c r="I30" i="4"/>
  <c r="H30" i="4"/>
  <c r="G30" i="4"/>
  <c r="F30" i="4"/>
  <c r="E30" i="4"/>
  <c r="D30" i="4"/>
  <c r="C41" i="4" s="1"/>
  <c r="C30" i="4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7" i="4"/>
  <c r="H27" i="4"/>
  <c r="G27" i="4"/>
  <c r="F27" i="4"/>
  <c r="E27" i="4"/>
  <c r="D27" i="4"/>
  <c r="C27" i="4"/>
  <c r="I26" i="4"/>
  <c r="H26" i="4"/>
  <c r="G26" i="4"/>
  <c r="F26" i="4"/>
  <c r="E26" i="4"/>
  <c r="D26" i="4"/>
  <c r="C26" i="4"/>
  <c r="I25" i="4"/>
  <c r="H25" i="4"/>
  <c r="G25" i="4"/>
  <c r="F25" i="4"/>
  <c r="E25" i="4"/>
  <c r="D25" i="4"/>
  <c r="C25" i="4"/>
  <c r="I24" i="4"/>
  <c r="H24" i="4"/>
  <c r="G24" i="4"/>
  <c r="F24" i="4"/>
  <c r="E24" i="4"/>
  <c r="D24" i="4"/>
  <c r="C24" i="4"/>
  <c r="I23" i="4"/>
  <c r="H23" i="4"/>
  <c r="C45" i="4" s="1"/>
  <c r="G23" i="4"/>
  <c r="F23" i="4"/>
  <c r="C43" i="4" s="1"/>
  <c r="E23" i="4"/>
  <c r="C42" i="4" s="1"/>
  <c r="D23" i="4"/>
  <c r="C23" i="4"/>
  <c r="I20" i="4"/>
  <c r="H20" i="4"/>
  <c r="G20" i="4"/>
  <c r="F20" i="4"/>
  <c r="E20" i="4"/>
  <c r="D20" i="4"/>
  <c r="C20" i="4"/>
  <c r="C37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3" i="1"/>
  <c r="D23" i="1"/>
  <c r="F23" i="1"/>
  <c r="G23" i="1"/>
  <c r="H23" i="1"/>
  <c r="I23" i="1"/>
  <c r="D24" i="1"/>
  <c r="F24" i="1"/>
  <c r="G24" i="1"/>
  <c r="H24" i="1"/>
  <c r="I24" i="1"/>
  <c r="D25" i="1"/>
  <c r="F25" i="1"/>
  <c r="G25" i="1"/>
  <c r="H25" i="1"/>
  <c r="I25" i="1"/>
  <c r="D26" i="1"/>
  <c r="F26" i="1"/>
  <c r="G26" i="1"/>
  <c r="H26" i="1"/>
  <c r="I26" i="1"/>
  <c r="D27" i="1"/>
  <c r="F27" i="1"/>
  <c r="G27" i="1"/>
  <c r="H27" i="1"/>
  <c r="I27" i="1"/>
  <c r="D28" i="1"/>
  <c r="F28" i="1"/>
  <c r="G28" i="1"/>
  <c r="H28" i="1"/>
  <c r="I28" i="1"/>
  <c r="D29" i="1"/>
  <c r="F29" i="1"/>
  <c r="G29" i="1"/>
  <c r="H29" i="1"/>
  <c r="I29" i="1"/>
  <c r="D30" i="1"/>
  <c r="F30" i="1"/>
  <c r="G30" i="1"/>
  <c r="H30" i="1"/>
  <c r="I30" i="1"/>
  <c r="D31" i="1"/>
  <c r="F31" i="1"/>
  <c r="G31" i="1"/>
  <c r="H31" i="1"/>
  <c r="I31" i="1"/>
  <c r="D32" i="1"/>
  <c r="F32" i="1"/>
  <c r="G32" i="1"/>
  <c r="H32" i="1"/>
  <c r="I32" i="1"/>
  <c r="D33" i="1"/>
  <c r="F33" i="1"/>
  <c r="G33" i="1"/>
  <c r="H33" i="1"/>
  <c r="I33" i="1"/>
  <c r="D34" i="1"/>
  <c r="F34" i="1"/>
  <c r="G34" i="1"/>
  <c r="H34" i="1"/>
  <c r="I34" i="1"/>
  <c r="D35" i="1"/>
  <c r="F35" i="1"/>
  <c r="G35" i="1"/>
  <c r="H35" i="1"/>
  <c r="I35" i="1"/>
  <c r="D36" i="1"/>
  <c r="F36" i="1"/>
  <c r="G36" i="1"/>
  <c r="H36" i="1"/>
  <c r="I36" i="1"/>
  <c r="D37" i="1"/>
  <c r="F37" i="1"/>
  <c r="G37" i="1"/>
  <c r="H37" i="1"/>
  <c r="I37" i="1"/>
  <c r="I20" i="1"/>
  <c r="H20" i="1"/>
  <c r="G20" i="1"/>
  <c r="F20" i="1"/>
  <c r="D20" i="1"/>
  <c r="E20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0" i="1"/>
  <c r="C46" i="4" l="1"/>
  <c r="C44" i="4"/>
  <c r="C40" i="4"/>
  <c r="C42" i="1"/>
  <c r="C45" i="1"/>
  <c r="C44" i="1"/>
  <c r="C46" i="1"/>
  <c r="C43" i="1"/>
  <c r="C41" i="1"/>
  <c r="C40" i="1"/>
</calcChain>
</file>

<file path=xl/sharedStrings.xml><?xml version="1.0" encoding="utf-8"?>
<sst xmlns="http://schemas.openxmlformats.org/spreadsheetml/2006/main" count="257" uniqueCount="73">
  <si>
    <t>№</t>
  </si>
  <si>
    <t>Средняя ставка по кредиту, %</t>
  </si>
  <si>
    <t>&lt;</t>
  </si>
  <si>
    <t>&gt;</t>
  </si>
  <si>
    <t>Критерий</t>
  </si>
  <si>
    <t>Банки</t>
  </si>
  <si>
    <t>Макс. срок кредита, г</t>
  </si>
  <si>
    <t>Плата за просрочку, %</t>
  </si>
  <si>
    <t>Минимальная сумма кредита, тыс. руб</t>
  </si>
  <si>
    <t>Знак</t>
  </si>
  <si>
    <t>С</t>
  </si>
  <si>
    <t>рассмотрение дня заявки</t>
  </si>
  <si>
    <t>ВТБ24</t>
  </si>
  <si>
    <t>Санкт-Петербург</t>
  </si>
  <si>
    <t>Райффазен</t>
  </si>
  <si>
    <t>МДМ</t>
  </si>
  <si>
    <t>Сбербанк</t>
  </si>
  <si>
    <t>GeMoney</t>
  </si>
  <si>
    <t>DeltaCredit</t>
  </si>
  <si>
    <t>Абсолют</t>
  </si>
  <si>
    <t>ПСБ</t>
  </si>
  <si>
    <t>КМБ</t>
  </si>
  <si>
    <t>ОТП</t>
  </si>
  <si>
    <t>ЮниКредит</t>
  </si>
  <si>
    <t>Городской ипотечный</t>
  </si>
  <si>
    <t>РосБанк</t>
  </si>
  <si>
    <t>Северная казна</t>
  </si>
  <si>
    <t>минимальный текущий стаж</t>
  </si>
  <si>
    <t>ежемесячное страхование %</t>
  </si>
  <si>
    <t xml:space="preserve">Критерий </t>
  </si>
  <si>
    <t>W1</t>
  </si>
  <si>
    <t>W2</t>
  </si>
  <si>
    <t>W3</t>
  </si>
  <si>
    <t>W4</t>
  </si>
  <si>
    <t>W5</t>
  </si>
  <si>
    <t>W6</t>
  </si>
  <si>
    <t>{1,2,3,4,5,6,7,8,9,10,11,12,13,14,15}</t>
  </si>
  <si>
    <t>единицы * нули'</t>
  </si>
  <si>
    <t>2, 5, 7,  8, 12, 14, 15</t>
  </si>
  <si>
    <t>1, 3, 4, 6, 9, 10 , 11, 13</t>
  </si>
  <si>
    <t>=2*5 + 1*7= 17</t>
  </si>
  <si>
    <t>=5*2+7*1 = 17</t>
  </si>
  <si>
    <t>=5*2+4*4=26</t>
  </si>
  <si>
    <t>=5*2+5*2 = 20</t>
  </si>
  <si>
    <t>-</t>
  </si>
  <si>
    <t xml:space="preserve">= 4*3+3*5 = 27 </t>
  </si>
  <si>
    <t>=3*4 + 5*3 = 27</t>
  </si>
  <si>
    <t>2, 7, 14</t>
  </si>
  <si>
    <t>5, 8, 12, 15</t>
  </si>
  <si>
    <t>3, 6, 9</t>
  </si>
  <si>
    <t>1, 4, 11, 13</t>
  </si>
  <si>
    <t>=2*1+1*3 + 2*1 + 4*0 = 7</t>
  </si>
  <si>
    <t>=3*0+3*1+3*0+3*1 = 6</t>
  </si>
  <si>
    <t>=3*0+3*1+2*1+3*1 = 8</t>
  </si>
  <si>
    <t>=2*1+3*1+2*1+3*1 = 10</t>
  </si>
  <si>
    <t>=2*1+3*1+2*1+2*2 = 11</t>
  </si>
  <si>
    <t>5,8,12</t>
  </si>
  <si>
    <t xml:space="preserve">1, 4 </t>
  </si>
  <si>
    <t>11, 13</t>
  </si>
  <si>
    <t>=2*0+3*0+1*1+1*1+2*0 = 2</t>
  </si>
  <si>
    <t>=2*0+2*1+ 2*0+1*1+2*0=2</t>
  </si>
  <si>
    <t>=2*0+2*1+2*0+1*1+2*0=2</t>
  </si>
  <si>
    <t>=2*0+2*1+1*1+2*0+1*1=4</t>
  </si>
  <si>
    <t>1, 4</t>
  </si>
  <si>
    <t>=2*0+2*0+1*1+2*0=1</t>
  </si>
  <si>
    <t>=2*0+2*0+2*0+1*1=1</t>
  </si>
  <si>
    <t>=2*0+2*0+0*2+1*1=1</t>
  </si>
  <si>
    <t>=2*0+2*0+1*1=1</t>
  </si>
  <si>
    <t>=2*0+2*0+0*2=0</t>
  </si>
  <si>
    <t>ранг</t>
  </si>
  <si>
    <t>Комиссия банка, %</t>
  </si>
  <si>
    <t>Ранг</t>
  </si>
  <si>
    <t>Матрица парных сравнений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</si>
</sst>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0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2" borderId="0" xfId="0" quotePrefix="1" applyFill="1"/>
    <xf numFmtId="0" fontId="0" fillId="0" borderId="0" xfId="0" quotePrefix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5" xfId="0" applyFill="1" applyBorder="1"/>
    <xf numFmtId="0" fontId="0" fillId="0" borderId="0" xfId="0" applyFill="1" applyBorder="1"/>
    <xf numFmtId="0" fontId="0" fillId="0" borderId="5" xfId="0" applyFill="1" applyBorder="1" applyAlignment="1">
      <alignment horizontal="center" wrapText="1"/>
    </xf>
    <xf numFmtId="0" fontId="0" fillId="7" borderId="0" xfId="0" applyFill="1" applyBorder="1"/>
    <xf numFmtId="0" fontId="0" fillId="8" borderId="0" xfId="0" applyFill="1" applyBorder="1"/>
    <xf numFmtId="0" fontId="0" fillId="7" borderId="5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1" fillId="0" borderId="1" xfId="0" applyFont="1" applyBorder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7" Type="http://schemas.openxmlformats.org/officeDocument/2006/relationships/customXml" Target="../ink/ink7.xml"/><Relationship Id="rId1" Type="http://schemas.openxmlformats.org/officeDocument/2006/relationships/customXml" Target="../ink/ink5.xml"/><Relationship Id="rId6" Type="http://schemas.openxmlformats.org/officeDocument/2006/relationships/image" Target="../media/image3.png"/><Relationship Id="rId5" Type="http://schemas.openxmlformats.org/officeDocument/2006/relationships/customXml" Target="../ink/ink6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1332569</xdr:colOff>
      <xdr:row>46</xdr:row>
      <xdr:rowOff>128094</xdr:rowOff>
    </xdr:from>
    <xdr:to>
      <xdr:col>4</xdr:col>
      <xdr:colOff>1332929</xdr:colOff>
      <xdr:row>46</xdr:row>
      <xdr:rowOff>128454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135DEAC7-58C4-0F42-88DA-D1F96A038C7A}"/>
                </a:ext>
              </a:extLst>
            </xdr14:cNvPr>
            <xdr14:cNvContentPartPr/>
          </xdr14:nvContentPartPr>
          <xdr14:nvPr macro=""/>
          <xdr14:xfrm>
            <a:off x="7291800" y="10071000"/>
            <a:ext cx="360" cy="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135DEAC7-58C4-0F42-88DA-D1F96A038C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73800" y="99633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1705889</xdr:colOff>
      <xdr:row>45</xdr:row>
      <xdr:rowOff>102188</xdr:rowOff>
    </xdr:from>
    <xdr:to>
      <xdr:col>4</xdr:col>
      <xdr:colOff>1706249</xdr:colOff>
      <xdr:row>45</xdr:row>
      <xdr:rowOff>102548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06747DD6-FB5B-D443-A496-50C570521D60}"/>
                </a:ext>
              </a:extLst>
            </xdr14:cNvPr>
            <xdr14:cNvContentPartPr/>
          </xdr14:nvContentPartPr>
          <xdr14:nvPr macro=""/>
          <xdr14:xfrm>
            <a:off x="7665120" y="982800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06747DD6-FB5B-D443-A496-50C570521D6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647120" y="97203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867573</xdr:colOff>
      <xdr:row>36</xdr:row>
      <xdr:rowOff>67982</xdr:rowOff>
    </xdr:from>
    <xdr:to>
      <xdr:col>2</xdr:col>
      <xdr:colOff>867933</xdr:colOff>
      <xdr:row>36</xdr:row>
      <xdr:rowOff>68342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D0DE24D4-DC08-F048-99F4-A0E5E5580B0C}"/>
                </a:ext>
              </a:extLst>
            </xdr14:cNvPr>
            <xdr14:cNvContentPartPr/>
          </xdr14:nvContentPartPr>
          <xdr14:nvPr macro=""/>
          <xdr14:xfrm>
            <a:off x="3516120" y="7937640"/>
            <a:ext cx="360" cy="36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D0DE24D4-DC08-F048-99F4-A0E5E5580B0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98120" y="78300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59284</xdr:colOff>
      <xdr:row>34</xdr:row>
      <xdr:rowOff>119021</xdr:rowOff>
    </xdr:from>
    <xdr:to>
      <xdr:col>3</xdr:col>
      <xdr:colOff>59644</xdr:colOff>
      <xdr:row>34</xdr:row>
      <xdr:rowOff>119381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56438926-F194-DA4C-A9C6-D8334444341F}"/>
                </a:ext>
              </a:extLst>
            </xdr14:cNvPr>
            <xdr14:cNvContentPartPr/>
          </xdr14:nvContentPartPr>
          <xdr14:nvPr macro=""/>
          <xdr14:xfrm>
            <a:off x="4368600" y="7576200"/>
            <a:ext cx="360" cy="36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56438926-F194-DA4C-A9C6-D8334444341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350600" y="74685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1139744</xdr:colOff>
      <xdr:row>46</xdr:row>
      <xdr:rowOff>75983</xdr:rowOff>
    </xdr:from>
    <xdr:to>
      <xdr:col>4</xdr:col>
      <xdr:colOff>1671624</xdr:colOff>
      <xdr:row>47</xdr:row>
      <xdr:rowOff>86838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BBAFA202-9FC4-0B41-98A9-5739B57FEB7E}"/>
            </a:ext>
          </a:extLst>
        </xdr:cNvPr>
        <xdr:cNvCxnSpPr/>
      </xdr:nvCxnSpPr>
      <xdr:spPr>
        <a:xfrm flipH="1">
          <a:off x="5449060" y="10018889"/>
          <a:ext cx="2181795" cy="227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1009487</xdr:colOff>
      <xdr:row>46</xdr:row>
      <xdr:rowOff>86838</xdr:rowOff>
    </xdr:from>
    <xdr:to>
      <xdr:col>8</xdr:col>
      <xdr:colOff>662136</xdr:colOff>
      <xdr:row>47</xdr:row>
      <xdr:rowOff>43419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D1C15DF0-EAE2-AC44-BF28-FF5E3953BC5B}"/>
            </a:ext>
          </a:extLst>
        </xdr:cNvPr>
        <xdr:cNvCxnSpPr/>
      </xdr:nvCxnSpPr>
      <xdr:spPr>
        <a:xfrm>
          <a:off x="10615897" y="10029744"/>
          <a:ext cx="2398889" cy="173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748976</xdr:colOff>
      <xdr:row>50</xdr:row>
      <xdr:rowOff>151966</xdr:rowOff>
    </xdr:from>
    <xdr:to>
      <xdr:col>1</xdr:col>
      <xdr:colOff>976923</xdr:colOff>
      <xdr:row>54</xdr:row>
      <xdr:rowOff>32564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AB2E6BE5-6BB3-BB43-A13D-ED6AB16D4F7C}"/>
            </a:ext>
          </a:extLst>
        </xdr:cNvPr>
        <xdr:cNvCxnSpPr/>
      </xdr:nvCxnSpPr>
      <xdr:spPr>
        <a:xfrm>
          <a:off x="1573933" y="10930684"/>
          <a:ext cx="227947" cy="705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43854</xdr:colOff>
      <xdr:row>50</xdr:row>
      <xdr:rowOff>119836</xdr:rowOff>
    </xdr:from>
    <xdr:to>
      <xdr:col>2</xdr:col>
      <xdr:colOff>770684</xdr:colOff>
      <xdr:row>52</xdr:row>
      <xdr:rowOff>119401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62943FEF-576C-0B4E-891A-1C7022E52633}"/>
            </a:ext>
          </a:extLst>
        </xdr:cNvPr>
        <xdr:cNvCxnSpPr/>
      </xdr:nvCxnSpPr>
      <xdr:spPr>
        <a:xfrm>
          <a:off x="2692401" y="10898554"/>
          <a:ext cx="726830" cy="4120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1150599</xdr:colOff>
      <xdr:row>47</xdr:row>
      <xdr:rowOff>119402</xdr:rowOff>
    </xdr:from>
    <xdr:to>
      <xdr:col>3</xdr:col>
      <xdr:colOff>662138</xdr:colOff>
      <xdr:row>49</xdr:row>
      <xdr:rowOff>43418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74EBF3CE-8E90-7B41-AA2D-1D18603269DF}"/>
            </a:ext>
          </a:extLst>
        </xdr:cNvPr>
        <xdr:cNvCxnSpPr/>
      </xdr:nvCxnSpPr>
      <xdr:spPr>
        <a:xfrm flipH="1">
          <a:off x="1975556" y="10279402"/>
          <a:ext cx="2995898" cy="336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1235700</xdr:colOff>
      <xdr:row>49</xdr:row>
      <xdr:rowOff>73378</xdr:rowOff>
    </xdr:from>
    <xdr:to>
      <xdr:col>5</xdr:col>
      <xdr:colOff>195385</xdr:colOff>
      <xdr:row>51</xdr:row>
      <xdr:rowOff>84233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191B674F-823C-D548-A801-2C664859C07D}"/>
            </a:ext>
          </a:extLst>
        </xdr:cNvPr>
        <xdr:cNvCxnSpPr/>
      </xdr:nvCxnSpPr>
      <xdr:spPr>
        <a:xfrm>
          <a:off x="7213167" y="10504311"/>
          <a:ext cx="686885" cy="417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1541368</xdr:colOff>
      <xdr:row>49</xdr:row>
      <xdr:rowOff>98126</xdr:rowOff>
    </xdr:from>
    <xdr:to>
      <xdr:col>4</xdr:col>
      <xdr:colOff>391203</xdr:colOff>
      <xdr:row>52</xdr:row>
      <xdr:rowOff>10855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660B27C1-6134-3048-B800-D2B38A4F28A3}"/>
            </a:ext>
          </a:extLst>
        </xdr:cNvPr>
        <xdr:cNvCxnSpPr/>
      </xdr:nvCxnSpPr>
      <xdr:spPr>
        <a:xfrm flipH="1">
          <a:off x="5850684" y="10670605"/>
          <a:ext cx="499750" cy="5314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716126</xdr:colOff>
      <xdr:row>54</xdr:row>
      <xdr:rowOff>146824</xdr:rowOff>
    </xdr:from>
    <xdr:to>
      <xdr:col>1</xdr:col>
      <xdr:colOff>835526</xdr:colOff>
      <xdr:row>58</xdr:row>
      <xdr:rowOff>11140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CE01334C-6A76-C044-934E-767EB12CD928}"/>
            </a:ext>
          </a:extLst>
        </xdr:cNvPr>
        <xdr:cNvCxnSpPr/>
      </xdr:nvCxnSpPr>
      <xdr:spPr>
        <a:xfrm>
          <a:off x="1540512" y="11443140"/>
          <a:ext cx="119400" cy="6664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1515088</xdr:colOff>
      <xdr:row>47</xdr:row>
      <xdr:rowOff>14568</xdr:rowOff>
    </xdr:from>
    <xdr:to>
      <xdr:col>8</xdr:col>
      <xdr:colOff>489318</xdr:colOff>
      <xdr:row>51</xdr:row>
      <xdr:rowOff>77982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93A84E2B-2337-1147-B082-C3F7FA6ED708}"/>
            </a:ext>
          </a:extLst>
        </xdr:cNvPr>
        <xdr:cNvCxnSpPr/>
      </xdr:nvCxnSpPr>
      <xdr:spPr>
        <a:xfrm flipH="1">
          <a:off x="12243246" y="9907200"/>
          <a:ext cx="589581" cy="8655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657280</xdr:colOff>
      <xdr:row>54</xdr:row>
      <xdr:rowOff>44425</xdr:rowOff>
    </xdr:from>
    <xdr:to>
      <xdr:col>8</xdr:col>
      <xdr:colOff>686280</xdr:colOff>
      <xdr:row>57</xdr:row>
      <xdr:rowOff>155965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F86E7D13-BE00-3C4A-AC88-D472567C95B6}"/>
            </a:ext>
          </a:extLst>
        </xdr:cNvPr>
        <xdr:cNvCxnSpPr/>
      </xdr:nvCxnSpPr>
      <xdr:spPr>
        <a:xfrm flipH="1">
          <a:off x="13000789" y="11340741"/>
          <a:ext cx="29000" cy="7131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1013772</xdr:colOff>
      <xdr:row>47</xdr:row>
      <xdr:rowOff>55701</xdr:rowOff>
    </xdr:from>
    <xdr:to>
      <xdr:col>11</xdr:col>
      <xdr:colOff>531880</xdr:colOff>
      <xdr:row>48</xdr:row>
      <xdr:rowOff>138255</xdr:rowOff>
    </xdr:to>
    <xdr:cxnSp macro="">
      <xdr:nvCxnSpPr>
        <xdr:cNvPr id="17" name="Прямая со стрелкой 16">
          <a:extLst>
            <a:ext uri="{FF2B5EF4-FFF2-40B4-BE49-F238E27FC236}">
              <a16:creationId xmlns:a16="http://schemas.microsoft.com/office/drawing/2014/main" id="{8D5443A9-3817-DB4A-889C-13B015F49CF5}"/>
            </a:ext>
          </a:extLst>
        </xdr:cNvPr>
        <xdr:cNvCxnSpPr/>
      </xdr:nvCxnSpPr>
      <xdr:spPr>
        <a:xfrm>
          <a:off x="13357281" y="9948333"/>
          <a:ext cx="2793371" cy="283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612719</xdr:colOff>
      <xdr:row>49</xdr:row>
      <xdr:rowOff>167105</xdr:rowOff>
    </xdr:from>
    <xdr:to>
      <xdr:col>12</xdr:col>
      <xdr:colOff>22281</xdr:colOff>
      <xdr:row>51</xdr:row>
      <xdr:rowOff>66842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2BE291ED-0869-3247-9F99-5E2B9DC1C106}"/>
            </a:ext>
          </a:extLst>
        </xdr:cNvPr>
        <xdr:cNvCxnSpPr/>
      </xdr:nvCxnSpPr>
      <xdr:spPr>
        <a:xfrm flipH="1">
          <a:off x="16231491" y="10460789"/>
          <a:ext cx="233948" cy="3007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352927</xdr:colOff>
      <xdr:row>49</xdr:row>
      <xdr:rowOff>152399</xdr:rowOff>
    </xdr:from>
    <xdr:to>
      <xdr:col>13</xdr:col>
      <xdr:colOff>89123</xdr:colOff>
      <xdr:row>50</xdr:row>
      <xdr:rowOff>144823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A3852D81-8585-3243-9752-806998FCA239}"/>
            </a:ext>
          </a:extLst>
        </xdr:cNvPr>
        <xdr:cNvCxnSpPr/>
      </xdr:nvCxnSpPr>
      <xdr:spPr>
        <a:xfrm>
          <a:off x="16796085" y="10446083"/>
          <a:ext cx="560582" cy="192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471906</xdr:colOff>
      <xdr:row>51</xdr:row>
      <xdr:rowOff>193395</xdr:rowOff>
    </xdr:from>
    <xdr:to>
      <xdr:col>17</xdr:col>
      <xdr:colOff>334210</xdr:colOff>
      <xdr:row>55</xdr:row>
      <xdr:rowOff>189386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C0F5D40F-B16F-6D4C-A11C-6F48E7A07538}"/>
            </a:ext>
          </a:extLst>
        </xdr:cNvPr>
        <xdr:cNvCxnSpPr/>
      </xdr:nvCxnSpPr>
      <xdr:spPr>
        <a:xfrm>
          <a:off x="17739450" y="10888132"/>
          <a:ext cx="3159848" cy="798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389912</xdr:colOff>
      <xdr:row>52</xdr:row>
      <xdr:rowOff>111403</xdr:rowOff>
    </xdr:from>
    <xdr:to>
      <xdr:col>14</xdr:col>
      <xdr:colOff>289649</xdr:colOff>
      <xdr:row>56</xdr:row>
      <xdr:rowOff>155965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9D0EDBB1-A9B4-844F-B38C-442D79C2F0F3}"/>
            </a:ext>
          </a:extLst>
        </xdr:cNvPr>
        <xdr:cNvCxnSpPr/>
      </xdr:nvCxnSpPr>
      <xdr:spPr>
        <a:xfrm>
          <a:off x="17657456" y="11006666"/>
          <a:ext cx="724123" cy="846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442049</xdr:colOff>
      <xdr:row>53</xdr:row>
      <xdr:rowOff>52137</xdr:rowOff>
    </xdr:from>
    <xdr:to>
      <xdr:col>11</xdr:col>
      <xdr:colOff>456754</xdr:colOff>
      <xdr:row>57</xdr:row>
      <xdr:rowOff>55701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2FF9AB99-6B90-5D43-85C3-E28596761487}"/>
            </a:ext>
          </a:extLst>
        </xdr:cNvPr>
        <xdr:cNvCxnSpPr/>
      </xdr:nvCxnSpPr>
      <xdr:spPr>
        <a:xfrm>
          <a:off x="16060821" y="11147926"/>
          <a:ext cx="14705" cy="805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167105</xdr:colOff>
      <xdr:row>52</xdr:row>
      <xdr:rowOff>121504</xdr:rowOff>
    </xdr:from>
    <xdr:to>
      <xdr:col>4</xdr:col>
      <xdr:colOff>1665272</xdr:colOff>
      <xdr:row>54</xdr:row>
      <xdr:rowOff>178245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74D0E481-FD58-7F4B-83EC-5E97F06EFE2A}"/>
            </a:ext>
          </a:extLst>
        </xdr:cNvPr>
        <xdr:cNvCxnSpPr/>
      </xdr:nvCxnSpPr>
      <xdr:spPr>
        <a:xfrm flipH="1">
          <a:off x="6127193" y="11016767"/>
          <a:ext cx="1498167" cy="4577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269165</xdr:colOff>
      <xdr:row>52</xdr:row>
      <xdr:rowOff>129080</xdr:rowOff>
    </xdr:from>
    <xdr:to>
      <xdr:col>5</xdr:col>
      <xdr:colOff>1091755</xdr:colOff>
      <xdr:row>54</xdr:row>
      <xdr:rowOff>77983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C891765E-7591-134A-B87B-DD5AAA683A6F}"/>
            </a:ext>
          </a:extLst>
        </xdr:cNvPr>
        <xdr:cNvCxnSpPr/>
      </xdr:nvCxnSpPr>
      <xdr:spPr>
        <a:xfrm>
          <a:off x="7956007" y="11024343"/>
          <a:ext cx="822590" cy="3499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629175</xdr:colOff>
      <xdr:row>22</xdr:row>
      <xdr:rowOff>23303</xdr:rowOff>
    </xdr:from>
    <xdr:to>
      <xdr:col>2</xdr:col>
      <xdr:colOff>710734</xdr:colOff>
      <xdr:row>24</xdr:row>
      <xdr:rowOff>11651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F0FDCD6B-B2C1-0342-B799-315B353E089A}"/>
            </a:ext>
          </a:extLst>
        </xdr:cNvPr>
        <xdr:cNvCxnSpPr/>
      </xdr:nvCxnSpPr>
      <xdr:spPr>
        <a:xfrm>
          <a:off x="2994404" y="5045046"/>
          <a:ext cx="81559" cy="3844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35887</xdr:colOff>
      <xdr:row>24</xdr:row>
      <xdr:rowOff>82492</xdr:rowOff>
    </xdr:from>
    <xdr:to>
      <xdr:col>5</xdr:col>
      <xdr:colOff>664129</xdr:colOff>
      <xdr:row>26</xdr:row>
      <xdr:rowOff>151468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DC5BF7E3-5379-CD42-B622-26D012264E61}"/>
            </a:ext>
          </a:extLst>
        </xdr:cNvPr>
        <xdr:cNvCxnSpPr/>
      </xdr:nvCxnSpPr>
      <xdr:spPr>
        <a:xfrm>
          <a:off x="3228364" y="5500382"/>
          <a:ext cx="2282737" cy="4651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757340</xdr:colOff>
      <xdr:row>24</xdr:row>
      <xdr:rowOff>152400</xdr:rowOff>
    </xdr:from>
    <xdr:to>
      <xdr:col>6</xdr:col>
      <xdr:colOff>12583</xdr:colOff>
      <xdr:row>26</xdr:row>
      <xdr:rowOff>23302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BDC8EAFD-4761-474B-9551-82876324C9F0}"/>
            </a:ext>
          </a:extLst>
        </xdr:cNvPr>
        <xdr:cNvCxnSpPr/>
      </xdr:nvCxnSpPr>
      <xdr:spPr>
        <a:xfrm flipH="1">
          <a:off x="5604312" y="5570290"/>
          <a:ext cx="82491" cy="2670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1705889</xdr:colOff>
      <xdr:row>45</xdr:row>
      <xdr:rowOff>102188</xdr:rowOff>
    </xdr:from>
    <xdr:to>
      <xdr:col>4</xdr:col>
      <xdr:colOff>1706249</xdr:colOff>
      <xdr:row>45</xdr:row>
      <xdr:rowOff>102548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E2E0B9C4-7723-7B4A-9B1D-5564CCF09BC8}"/>
                </a:ext>
              </a:extLst>
            </xdr14:cNvPr>
            <xdr14:cNvContentPartPr/>
          </xdr14:nvContentPartPr>
          <xdr14:nvPr macro=""/>
          <xdr14:xfrm>
            <a:off x="7665120" y="982800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06747DD6-FB5B-D443-A496-50C570521D6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647120" y="97203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867573</xdr:colOff>
      <xdr:row>36</xdr:row>
      <xdr:rowOff>67982</xdr:rowOff>
    </xdr:from>
    <xdr:to>
      <xdr:col>2</xdr:col>
      <xdr:colOff>867933</xdr:colOff>
      <xdr:row>36</xdr:row>
      <xdr:rowOff>68342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9A8A029-CA70-AC45-BB64-3756766DDD29}"/>
                </a:ext>
              </a:extLst>
            </xdr14:cNvPr>
            <xdr14:cNvContentPartPr/>
          </xdr14:nvContentPartPr>
          <xdr14:nvPr macro=""/>
          <xdr14:xfrm>
            <a:off x="3516120" y="7937640"/>
            <a:ext cx="360" cy="36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D0DE24D4-DC08-F048-99F4-A0E5E5580B0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98120" y="78300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59284</xdr:colOff>
      <xdr:row>34</xdr:row>
      <xdr:rowOff>119021</xdr:rowOff>
    </xdr:from>
    <xdr:to>
      <xdr:col>3</xdr:col>
      <xdr:colOff>59644</xdr:colOff>
      <xdr:row>34</xdr:row>
      <xdr:rowOff>119381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8B3DBE1D-B522-2F4D-BFC0-CB5AEA835FE8}"/>
                </a:ext>
              </a:extLst>
            </xdr14:cNvPr>
            <xdr14:cNvContentPartPr/>
          </xdr14:nvContentPartPr>
          <xdr14:nvPr macro=""/>
          <xdr14:xfrm>
            <a:off x="4368600" y="7576200"/>
            <a:ext cx="360" cy="36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56438926-F194-DA4C-A9C6-D8334444341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350600" y="74685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5T22:06:16.224"/>
    </inkml:context>
    <inkml:brush xml:id="br0">
      <inkml:brushProperty name="width" value="0.1" units="cm"/>
      <inkml:brushProperty name="height" value="0.6" units="cm"/>
      <inkml:brushProperty name="color" value="#008C3A"/>
      <inkml:brushProperty name="inkEffects" value="pencil"/>
    </inkml:brush>
  </inkml:definitions>
  <inkml:trace contextRef="#ctx0" brushRef="#br0">0 1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5T22:06:16.743"/>
    </inkml:context>
    <inkml:brush xml:id="br0">
      <inkml:brushProperty name="width" value="0.1" units="cm"/>
      <inkml:brushProperty name="height" value="0.6" units="cm"/>
      <inkml:brushProperty name="color" value="#008C3A"/>
      <inkml:brushProperty name="inkEffects" value="pencil"/>
    </inkml:brush>
  </inkml:definitions>
  <inkml:trace contextRef="#ctx0" brushRef="#br0">0 1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5T22:06:30.982"/>
    </inkml:context>
    <inkml:brush xml:id="br0">
      <inkml:brushProperty name="width" value="0.1" units="cm"/>
      <inkml:brushProperty name="height" value="0.6" units="cm"/>
      <inkml:brushProperty name="color" value="#008C3A"/>
      <inkml:brushProperty name="inkEffects" value="pencil"/>
    </inkml:brush>
  </inkml:definitions>
  <inkml:trace contextRef="#ctx0" brushRef="#br0">0 1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5T22:06:31.875"/>
    </inkml:context>
    <inkml:brush xml:id="br0">
      <inkml:brushProperty name="width" value="0.1" units="cm"/>
      <inkml:brushProperty name="height" value="0.6" units="cm"/>
      <inkml:brushProperty name="color" value="#008C3A"/>
      <inkml:brushProperty name="inkEffects" value="pencil"/>
    </inkml:brush>
  </inkml:definitions>
  <inkml:trace contextRef="#ctx0" brushRef="#br0">0 1 16383,'0'0'0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6T11:20:37.433"/>
    </inkml:context>
    <inkml:brush xml:id="br0">
      <inkml:brushProperty name="width" value="0.1" units="cm"/>
      <inkml:brushProperty name="height" value="0.6" units="cm"/>
      <inkml:brushProperty name="color" value="#008C3A"/>
      <inkml:brushProperty name="inkEffects" value="pencil"/>
    </inkml:brush>
  </inkml:definitions>
  <inkml:trace contextRef="#ctx0" brushRef="#br0">0 1 16383,'0'0'0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6T11:20:37.434"/>
    </inkml:context>
    <inkml:brush xml:id="br0">
      <inkml:brushProperty name="width" value="0.1" units="cm"/>
      <inkml:brushProperty name="height" value="0.6" units="cm"/>
      <inkml:brushProperty name="color" value="#008C3A"/>
      <inkml:brushProperty name="inkEffects" value="pencil"/>
    </inkml:brush>
  </inkml:definitions>
  <inkml:trace contextRef="#ctx0" brushRef="#br0">0 1 16383,'0'0'0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6T11:20:37.435"/>
    </inkml:context>
    <inkml:brush xml:id="br0">
      <inkml:brushProperty name="width" value="0.1" units="cm"/>
      <inkml:brushProperty name="height" value="0.6" units="cm"/>
      <inkml:brushProperty name="color" value="#008C3A"/>
      <inkml:brushProperty name="inkEffects" value="pencil"/>
    </inkml:brush>
  </inkml:definitions>
  <inkml:trace contextRef="#ctx0" brushRef="#br0">0 1 16383,'0'0'0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34CF-8B3A-F04E-B8E8-3A1C2CA66983}">
  <dimension ref="A1:R62"/>
  <sheetViews>
    <sheetView tabSelected="1" topLeftCell="A2" workbookViewId="0">
      <selection activeCell="C25" sqref="C25"/>
    </sheetView>
  </sheetViews>
  <sheetFormatPr baseColWidth="10" defaultRowHeight="16" x14ac:dyDescent="0.2"/>
  <cols>
    <col min="2" max="2" width="24" customWidth="1"/>
    <col min="3" max="3" width="21.83203125" customWidth="1"/>
    <col min="4" max="4" width="21.6640625" customWidth="1"/>
    <col min="5" max="5" width="22.6640625" customWidth="1"/>
    <col min="6" max="6" width="25.1640625" customWidth="1"/>
    <col min="7" max="7" width="28.83203125" customWidth="1"/>
    <col min="8" max="8" width="21.1640625" customWidth="1"/>
    <col min="9" max="9" width="21.33203125" customWidth="1"/>
  </cols>
  <sheetData>
    <row r="1" spans="1:10" x14ac:dyDescent="0.2">
      <c r="B1" s="1" t="s">
        <v>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/>
    </row>
    <row r="2" spans="1:10" ht="51" customHeight="1" x14ac:dyDescent="0.2">
      <c r="A2" s="2" t="s">
        <v>0</v>
      </c>
      <c r="B2" s="1" t="s">
        <v>5</v>
      </c>
      <c r="C2" s="2" t="s">
        <v>1</v>
      </c>
      <c r="D2" s="2" t="s">
        <v>11</v>
      </c>
      <c r="E2" s="2" t="s">
        <v>6</v>
      </c>
      <c r="F2" s="2" t="s">
        <v>7</v>
      </c>
      <c r="G2" s="2" t="s">
        <v>27</v>
      </c>
      <c r="H2" s="2" t="s">
        <v>28</v>
      </c>
      <c r="I2" s="2" t="s">
        <v>8</v>
      </c>
    </row>
    <row r="3" spans="1:10" x14ac:dyDescent="0.2">
      <c r="A3" s="1"/>
      <c r="B3" s="1" t="s">
        <v>9</v>
      </c>
      <c r="C3" s="1" t="s">
        <v>2</v>
      </c>
      <c r="D3" s="1" t="s">
        <v>2</v>
      </c>
      <c r="E3" s="1" t="s">
        <v>3</v>
      </c>
      <c r="F3" s="1" t="s">
        <v>2</v>
      </c>
      <c r="G3" s="1" t="s">
        <v>2</v>
      </c>
      <c r="H3" s="1" t="s">
        <v>2</v>
      </c>
      <c r="I3" s="1" t="s">
        <v>2</v>
      </c>
    </row>
    <row r="4" spans="1:10" x14ac:dyDescent="0.2">
      <c r="A4" s="1"/>
      <c r="B4" s="1" t="s">
        <v>10</v>
      </c>
      <c r="C4" s="5">
        <v>10</v>
      </c>
      <c r="D4" s="1">
        <v>6</v>
      </c>
      <c r="E4" s="1">
        <v>27</v>
      </c>
      <c r="F4" s="1">
        <v>0.7</v>
      </c>
      <c r="G4" s="1">
        <v>6</v>
      </c>
      <c r="H4" s="1">
        <v>1</v>
      </c>
      <c r="I4" s="1">
        <v>300</v>
      </c>
    </row>
    <row r="5" spans="1:10" x14ac:dyDescent="0.2">
      <c r="A5" s="1">
        <v>1</v>
      </c>
      <c r="B5" s="1" t="s">
        <v>12</v>
      </c>
      <c r="C5" s="1">
        <v>11.45</v>
      </c>
      <c r="D5" s="1">
        <v>14</v>
      </c>
      <c r="E5" s="1">
        <v>50</v>
      </c>
      <c r="F5" s="1">
        <v>0.1</v>
      </c>
      <c r="G5" s="4">
        <v>4</v>
      </c>
      <c r="H5" s="5">
        <v>1.5</v>
      </c>
      <c r="I5" s="1">
        <v>250</v>
      </c>
    </row>
    <row r="6" spans="1:10" x14ac:dyDescent="0.2">
      <c r="A6" s="1">
        <v>2</v>
      </c>
      <c r="B6" s="1" t="s">
        <v>13</v>
      </c>
      <c r="C6" s="1">
        <v>12.45</v>
      </c>
      <c r="D6" s="1">
        <v>5</v>
      </c>
      <c r="E6" s="1">
        <v>25</v>
      </c>
      <c r="F6" s="1">
        <v>0.04</v>
      </c>
      <c r="G6" s="4">
        <v>6</v>
      </c>
      <c r="H6" s="5">
        <v>1.2</v>
      </c>
      <c r="I6" s="1">
        <v>537.5</v>
      </c>
    </row>
    <row r="7" spans="1:10" x14ac:dyDescent="0.2">
      <c r="A7" s="1">
        <v>3</v>
      </c>
      <c r="B7" s="1" t="s">
        <v>14</v>
      </c>
      <c r="C7" s="1">
        <v>10.75</v>
      </c>
      <c r="D7" s="1">
        <v>5</v>
      </c>
      <c r="E7" s="1">
        <v>25</v>
      </c>
      <c r="F7" s="1">
        <v>0.9</v>
      </c>
      <c r="G7" s="4">
        <v>3</v>
      </c>
      <c r="H7" s="5">
        <v>1</v>
      </c>
      <c r="I7" s="1">
        <v>375</v>
      </c>
    </row>
    <row r="8" spans="1:10" x14ac:dyDescent="0.2">
      <c r="A8" s="1">
        <v>4</v>
      </c>
      <c r="B8" s="1" t="s">
        <v>15</v>
      </c>
      <c r="C8" s="1">
        <v>11.6</v>
      </c>
      <c r="D8" s="1">
        <v>4</v>
      </c>
      <c r="E8" s="1">
        <v>25</v>
      </c>
      <c r="F8" s="1">
        <v>0.5</v>
      </c>
      <c r="G8" s="4">
        <v>4</v>
      </c>
      <c r="H8" s="5">
        <v>1.5</v>
      </c>
      <c r="I8" s="1">
        <v>75</v>
      </c>
    </row>
    <row r="9" spans="1:10" x14ac:dyDescent="0.2">
      <c r="A9" s="1">
        <v>5</v>
      </c>
      <c r="B9" s="1" t="s">
        <v>16</v>
      </c>
      <c r="C9" s="1">
        <v>10.75</v>
      </c>
      <c r="D9" s="1">
        <v>18</v>
      </c>
      <c r="E9" s="1">
        <v>30</v>
      </c>
      <c r="F9" s="1">
        <v>0.75</v>
      </c>
      <c r="G9" s="4">
        <v>6</v>
      </c>
      <c r="H9" s="5">
        <v>0.9</v>
      </c>
      <c r="I9" s="1">
        <v>15</v>
      </c>
    </row>
    <row r="10" spans="1:10" x14ac:dyDescent="0.2">
      <c r="A10" s="1">
        <v>6</v>
      </c>
      <c r="B10" s="1" t="s">
        <v>17</v>
      </c>
      <c r="C10" s="1">
        <v>5.5250000000000004</v>
      </c>
      <c r="D10" s="1">
        <v>1</v>
      </c>
      <c r="E10" s="1">
        <v>30</v>
      </c>
      <c r="F10" s="1">
        <v>2</v>
      </c>
      <c r="G10" s="4">
        <v>3</v>
      </c>
      <c r="H10" s="5">
        <v>0.7</v>
      </c>
      <c r="I10" s="1">
        <v>500</v>
      </c>
    </row>
    <row r="11" spans="1:10" x14ac:dyDescent="0.2">
      <c r="A11" s="1">
        <v>7</v>
      </c>
      <c r="B11" s="1" t="s">
        <v>18</v>
      </c>
      <c r="C11" s="1">
        <v>9.5</v>
      </c>
      <c r="D11" s="1">
        <v>3</v>
      </c>
      <c r="E11" s="1">
        <v>25</v>
      </c>
      <c r="F11" s="1">
        <v>1</v>
      </c>
      <c r="G11" s="4">
        <v>6</v>
      </c>
      <c r="H11" s="5">
        <v>0.56000000000000005</v>
      </c>
      <c r="I11" s="1">
        <v>500</v>
      </c>
    </row>
    <row r="12" spans="1:10" x14ac:dyDescent="0.2">
      <c r="A12" s="1">
        <v>8</v>
      </c>
      <c r="B12" s="1" t="s">
        <v>19</v>
      </c>
      <c r="C12" s="1">
        <v>11</v>
      </c>
      <c r="D12" s="1">
        <v>5</v>
      </c>
      <c r="E12" s="1">
        <v>25</v>
      </c>
      <c r="F12" s="1">
        <v>0.3</v>
      </c>
      <c r="G12" s="4">
        <v>24</v>
      </c>
      <c r="H12" s="5">
        <v>0.9</v>
      </c>
      <c r="I12" s="1">
        <v>250</v>
      </c>
    </row>
    <row r="13" spans="1:10" x14ac:dyDescent="0.2">
      <c r="A13" s="1">
        <v>9</v>
      </c>
      <c r="B13" s="1" t="s">
        <v>20</v>
      </c>
      <c r="C13" s="1">
        <v>10</v>
      </c>
      <c r="D13" s="1">
        <v>1</v>
      </c>
      <c r="E13" s="1">
        <v>30</v>
      </c>
      <c r="F13" s="1">
        <v>0.5</v>
      </c>
      <c r="G13" s="4">
        <v>3</v>
      </c>
      <c r="H13" s="5">
        <v>0.7</v>
      </c>
      <c r="I13" s="1">
        <v>500</v>
      </c>
    </row>
    <row r="14" spans="1:10" x14ac:dyDescent="0.2">
      <c r="A14" s="1">
        <v>10</v>
      </c>
      <c r="B14" s="1" t="s">
        <v>21</v>
      </c>
      <c r="C14" s="1">
        <v>10.25</v>
      </c>
      <c r="D14" s="1">
        <v>5</v>
      </c>
      <c r="E14" s="1">
        <v>30</v>
      </c>
      <c r="F14" s="1">
        <v>0.16</v>
      </c>
      <c r="G14" s="4">
        <v>3</v>
      </c>
      <c r="H14" s="5">
        <v>0.9</v>
      </c>
      <c r="I14" s="1">
        <v>75</v>
      </c>
    </row>
    <row r="15" spans="1:10" x14ac:dyDescent="0.2">
      <c r="A15" s="1">
        <v>11</v>
      </c>
      <c r="B15" s="1" t="s">
        <v>22</v>
      </c>
      <c r="C15" s="1">
        <v>10.65</v>
      </c>
      <c r="D15" s="1">
        <v>5</v>
      </c>
      <c r="E15" s="1">
        <v>20</v>
      </c>
      <c r="F15" s="1">
        <v>0.2</v>
      </c>
      <c r="G15" s="4">
        <v>4</v>
      </c>
      <c r="H15" s="5">
        <v>0.8</v>
      </c>
      <c r="I15" s="1">
        <v>250</v>
      </c>
    </row>
    <row r="16" spans="1:10" x14ac:dyDescent="0.2">
      <c r="A16" s="1">
        <v>12</v>
      </c>
      <c r="B16" s="1" t="s">
        <v>23</v>
      </c>
      <c r="C16" s="1">
        <v>10.45</v>
      </c>
      <c r="D16" s="1">
        <v>7</v>
      </c>
      <c r="E16" s="1">
        <v>20</v>
      </c>
      <c r="F16" s="1">
        <v>0.2</v>
      </c>
      <c r="G16" s="4">
        <v>6</v>
      </c>
      <c r="H16" s="5">
        <v>0.7</v>
      </c>
      <c r="I16" s="1">
        <v>250</v>
      </c>
    </row>
    <row r="17" spans="1:11" x14ac:dyDescent="0.2">
      <c r="A17" s="1">
        <v>13</v>
      </c>
      <c r="B17" s="1" t="s">
        <v>24</v>
      </c>
      <c r="C17" s="1">
        <v>10.25</v>
      </c>
      <c r="D17" s="1">
        <v>3</v>
      </c>
      <c r="E17" s="1">
        <v>25</v>
      </c>
      <c r="F17" s="1">
        <v>3</v>
      </c>
      <c r="G17" s="4">
        <v>4</v>
      </c>
      <c r="H17" s="5">
        <v>0.4</v>
      </c>
      <c r="I17" s="1">
        <v>250</v>
      </c>
    </row>
    <row r="18" spans="1:11" x14ac:dyDescent="0.2">
      <c r="A18" s="1">
        <v>14</v>
      </c>
      <c r="B18" s="1" t="s">
        <v>25</v>
      </c>
      <c r="C18" s="1">
        <v>10.5</v>
      </c>
      <c r="D18" s="1">
        <v>5</v>
      </c>
      <c r="E18" s="1">
        <v>25</v>
      </c>
      <c r="F18" s="1">
        <v>0.5</v>
      </c>
      <c r="G18" s="4">
        <v>6</v>
      </c>
      <c r="H18" s="5">
        <v>1.5</v>
      </c>
      <c r="I18" s="1">
        <v>187.5</v>
      </c>
    </row>
    <row r="19" spans="1:11" x14ac:dyDescent="0.2">
      <c r="A19" s="1">
        <v>15</v>
      </c>
      <c r="B19" s="1" t="s">
        <v>26</v>
      </c>
      <c r="C19" s="1">
        <v>9.625</v>
      </c>
      <c r="D19" s="1">
        <v>5</v>
      </c>
      <c r="E19" s="1">
        <v>25</v>
      </c>
      <c r="F19" s="1">
        <v>0.5</v>
      </c>
      <c r="G19" s="4">
        <v>18</v>
      </c>
      <c r="H19" s="5">
        <v>1</v>
      </c>
      <c r="I19" s="1">
        <v>300</v>
      </c>
    </row>
    <row r="20" spans="1:11" x14ac:dyDescent="0.2">
      <c r="A20" s="1"/>
      <c r="B20" s="1"/>
      <c r="C20" s="1">
        <f t="shared" ref="C20" si="0">AVERAGE(C5:C19)</f>
        <v>10.316666666666666</v>
      </c>
      <c r="D20" s="1">
        <f>AVERAGE(D5:D19)</f>
        <v>5.7333333333333334</v>
      </c>
      <c r="E20" s="1">
        <f t="shared" ref="E20:F20" si="1">AVERAGE(E5:E19)</f>
        <v>27.333333333333332</v>
      </c>
      <c r="F20" s="1">
        <f t="shared" si="1"/>
        <v>0.71000000000000008</v>
      </c>
      <c r="G20" s="4">
        <f>AVERAGE(G5:G19)</f>
        <v>6.666666666666667</v>
      </c>
      <c r="H20" s="4">
        <f>AVERAGE(H5:H19)</f>
        <v>0.95066666666666677</v>
      </c>
      <c r="I20" s="1">
        <f t="shared" ref="I20" si="2">AVERAGE(I5:I19)</f>
        <v>287.66666666666669</v>
      </c>
    </row>
    <row r="21" spans="1:11" x14ac:dyDescent="0.2">
      <c r="D21" s="7"/>
    </row>
    <row r="22" spans="1:11" x14ac:dyDescent="0.2">
      <c r="A22" s="6" t="s">
        <v>0</v>
      </c>
      <c r="B22" s="1"/>
      <c r="C22" s="1">
        <v>1</v>
      </c>
      <c r="D22" s="1">
        <v>2</v>
      </c>
      <c r="E22" s="1">
        <v>3</v>
      </c>
      <c r="F22" s="14">
        <v>4</v>
      </c>
      <c r="G22" s="10">
        <v>5</v>
      </c>
      <c r="H22" s="13">
        <v>6</v>
      </c>
      <c r="I22" s="12">
        <v>7</v>
      </c>
      <c r="J22" t="s">
        <v>0</v>
      </c>
    </row>
    <row r="23" spans="1:11" x14ac:dyDescent="0.2">
      <c r="A23" s="1">
        <v>1</v>
      </c>
      <c r="B23" s="1" t="s">
        <v>12</v>
      </c>
      <c r="C23" s="1">
        <f t="shared" ref="C23:I37" si="3">IF(C5&lt;C$4,1,0)</f>
        <v>0</v>
      </c>
      <c r="D23" s="1">
        <f t="shared" si="3"/>
        <v>0</v>
      </c>
      <c r="E23" s="1">
        <f>IF(E5&gt;E$4,1,0)</f>
        <v>1</v>
      </c>
      <c r="F23" s="1">
        <f t="shared" si="3"/>
        <v>1</v>
      </c>
      <c r="G23" s="1">
        <f t="shared" si="3"/>
        <v>1</v>
      </c>
      <c r="H23" s="1">
        <f t="shared" si="3"/>
        <v>0</v>
      </c>
      <c r="I23" s="1">
        <f t="shared" si="3"/>
        <v>1</v>
      </c>
      <c r="J23" s="1">
        <v>1</v>
      </c>
      <c r="K23">
        <v>1</v>
      </c>
    </row>
    <row r="24" spans="1:11" x14ac:dyDescent="0.2">
      <c r="A24" s="1">
        <v>2</v>
      </c>
      <c r="B24" s="1" t="s">
        <v>13</v>
      </c>
      <c r="C24" s="1">
        <f t="shared" si="3"/>
        <v>0</v>
      </c>
      <c r="D24" s="1">
        <f t="shared" si="3"/>
        <v>1</v>
      </c>
      <c r="E24" s="1">
        <f t="shared" ref="E24:E37" si="4">IF(E6&gt;E$4,1,0)</f>
        <v>0</v>
      </c>
      <c r="F24" s="1">
        <f t="shared" si="3"/>
        <v>1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v>2</v>
      </c>
      <c r="K24">
        <v>1</v>
      </c>
    </row>
    <row r="25" spans="1:11" ht="17" customHeight="1" x14ac:dyDescent="0.2">
      <c r="A25" s="1">
        <v>3</v>
      </c>
      <c r="B25" s="1" t="s">
        <v>14</v>
      </c>
      <c r="C25" s="1">
        <f t="shared" si="3"/>
        <v>0</v>
      </c>
      <c r="D25" s="1">
        <f t="shared" si="3"/>
        <v>1</v>
      </c>
      <c r="E25" s="1">
        <f t="shared" si="4"/>
        <v>0</v>
      </c>
      <c r="F25" s="1">
        <f t="shared" si="3"/>
        <v>0</v>
      </c>
      <c r="G25" s="1">
        <f t="shared" si="3"/>
        <v>1</v>
      </c>
      <c r="H25" s="1">
        <f t="shared" si="3"/>
        <v>0</v>
      </c>
      <c r="I25" s="1">
        <f t="shared" si="3"/>
        <v>0</v>
      </c>
      <c r="J25" s="1">
        <v>3</v>
      </c>
      <c r="K25">
        <v>1</v>
      </c>
    </row>
    <row r="26" spans="1:11" x14ac:dyDescent="0.2">
      <c r="A26" s="1">
        <v>4</v>
      </c>
      <c r="B26" s="1" t="s">
        <v>15</v>
      </c>
      <c r="C26" s="1">
        <f t="shared" si="3"/>
        <v>0</v>
      </c>
      <c r="D26" s="1">
        <f t="shared" si="3"/>
        <v>1</v>
      </c>
      <c r="E26" s="1">
        <f t="shared" si="4"/>
        <v>0</v>
      </c>
      <c r="F26" s="1">
        <f t="shared" si="3"/>
        <v>1</v>
      </c>
      <c r="G26" s="1">
        <f t="shared" si="3"/>
        <v>1</v>
      </c>
      <c r="H26" s="1">
        <f t="shared" si="3"/>
        <v>0</v>
      </c>
      <c r="I26" s="1">
        <f t="shared" si="3"/>
        <v>1</v>
      </c>
      <c r="J26" s="1">
        <v>4</v>
      </c>
      <c r="K26">
        <v>1</v>
      </c>
    </row>
    <row r="27" spans="1:11" x14ac:dyDescent="0.2">
      <c r="A27" s="1">
        <v>5</v>
      </c>
      <c r="B27" s="1" t="s">
        <v>16</v>
      </c>
      <c r="C27" s="1">
        <f t="shared" si="3"/>
        <v>0</v>
      </c>
      <c r="D27" s="1">
        <f t="shared" si="3"/>
        <v>0</v>
      </c>
      <c r="E27" s="1">
        <f t="shared" si="4"/>
        <v>1</v>
      </c>
      <c r="F27" s="1">
        <f t="shared" si="3"/>
        <v>0</v>
      </c>
      <c r="G27" s="1">
        <f t="shared" si="3"/>
        <v>0</v>
      </c>
      <c r="H27" s="1">
        <f t="shared" si="3"/>
        <v>1</v>
      </c>
      <c r="I27" s="1">
        <f t="shared" si="3"/>
        <v>1</v>
      </c>
      <c r="J27" s="1">
        <v>5</v>
      </c>
      <c r="K27">
        <v>1</v>
      </c>
    </row>
    <row r="28" spans="1:11" x14ac:dyDescent="0.2">
      <c r="A28" s="1">
        <v>6</v>
      </c>
      <c r="B28" s="1" t="s">
        <v>17</v>
      </c>
      <c r="C28" s="1">
        <f t="shared" si="3"/>
        <v>1</v>
      </c>
      <c r="D28" s="1">
        <f t="shared" si="3"/>
        <v>1</v>
      </c>
      <c r="E28" s="1">
        <f t="shared" si="4"/>
        <v>1</v>
      </c>
      <c r="F28" s="1">
        <f t="shared" si="3"/>
        <v>0</v>
      </c>
      <c r="G28" s="1">
        <f t="shared" si="3"/>
        <v>1</v>
      </c>
      <c r="H28" s="1">
        <f t="shared" si="3"/>
        <v>1</v>
      </c>
      <c r="I28" s="1">
        <f t="shared" si="3"/>
        <v>0</v>
      </c>
      <c r="J28" s="1">
        <v>6</v>
      </c>
      <c r="K28">
        <v>1</v>
      </c>
    </row>
    <row r="29" spans="1:11" x14ac:dyDescent="0.2">
      <c r="A29" s="1">
        <v>7</v>
      </c>
      <c r="B29" s="1" t="s">
        <v>18</v>
      </c>
      <c r="C29" s="1">
        <f t="shared" si="3"/>
        <v>1</v>
      </c>
      <c r="D29" s="1">
        <f t="shared" si="3"/>
        <v>1</v>
      </c>
      <c r="E29" s="1">
        <f t="shared" si="4"/>
        <v>0</v>
      </c>
      <c r="F29" s="1">
        <f t="shared" si="3"/>
        <v>0</v>
      </c>
      <c r="G29" s="1">
        <f t="shared" si="3"/>
        <v>0</v>
      </c>
      <c r="H29" s="1">
        <f t="shared" si="3"/>
        <v>1</v>
      </c>
      <c r="I29" s="1">
        <f t="shared" si="3"/>
        <v>0</v>
      </c>
      <c r="J29" s="1">
        <v>7</v>
      </c>
      <c r="K29">
        <v>1</v>
      </c>
    </row>
    <row r="30" spans="1:11" x14ac:dyDescent="0.2">
      <c r="A30" s="1">
        <v>8</v>
      </c>
      <c r="B30" s="1" t="s">
        <v>19</v>
      </c>
      <c r="C30" s="1">
        <f t="shared" si="3"/>
        <v>0</v>
      </c>
      <c r="D30" s="1">
        <f t="shared" si="3"/>
        <v>1</v>
      </c>
      <c r="E30" s="1">
        <f t="shared" si="4"/>
        <v>0</v>
      </c>
      <c r="F30" s="1">
        <f t="shared" si="3"/>
        <v>1</v>
      </c>
      <c r="G30" s="1">
        <f t="shared" si="3"/>
        <v>0</v>
      </c>
      <c r="H30" s="1">
        <f t="shared" si="3"/>
        <v>1</v>
      </c>
      <c r="I30" s="1">
        <f t="shared" si="3"/>
        <v>1</v>
      </c>
      <c r="J30" s="1">
        <v>8</v>
      </c>
      <c r="K30">
        <v>1</v>
      </c>
    </row>
    <row r="31" spans="1:11" x14ac:dyDescent="0.2">
      <c r="A31" s="1">
        <v>9</v>
      </c>
      <c r="B31" s="1" t="s">
        <v>20</v>
      </c>
      <c r="C31" s="1">
        <f t="shared" si="3"/>
        <v>0</v>
      </c>
      <c r="D31" s="1">
        <f t="shared" si="3"/>
        <v>1</v>
      </c>
      <c r="E31" s="1">
        <f t="shared" si="4"/>
        <v>1</v>
      </c>
      <c r="F31" s="1">
        <f t="shared" si="3"/>
        <v>1</v>
      </c>
      <c r="G31" s="1">
        <f t="shared" si="3"/>
        <v>1</v>
      </c>
      <c r="H31" s="1">
        <f t="shared" si="3"/>
        <v>1</v>
      </c>
      <c r="I31" s="1">
        <f t="shared" si="3"/>
        <v>0</v>
      </c>
      <c r="J31" s="1">
        <v>9</v>
      </c>
      <c r="K31">
        <v>1</v>
      </c>
    </row>
    <row r="32" spans="1:11" x14ac:dyDescent="0.2">
      <c r="A32" s="1">
        <v>10</v>
      </c>
      <c r="B32" s="1" t="s">
        <v>21</v>
      </c>
      <c r="C32" s="1">
        <f t="shared" si="3"/>
        <v>0</v>
      </c>
      <c r="D32" s="1">
        <f t="shared" si="3"/>
        <v>1</v>
      </c>
      <c r="E32" s="1">
        <f t="shared" si="4"/>
        <v>1</v>
      </c>
      <c r="F32" s="1">
        <f t="shared" si="3"/>
        <v>1</v>
      </c>
      <c r="G32" s="1">
        <f t="shared" si="3"/>
        <v>1</v>
      </c>
      <c r="H32" s="1">
        <f t="shared" si="3"/>
        <v>1</v>
      </c>
      <c r="I32" s="1">
        <f t="shared" si="3"/>
        <v>1</v>
      </c>
      <c r="J32" s="1">
        <v>10</v>
      </c>
      <c r="K32">
        <v>1</v>
      </c>
    </row>
    <row r="33" spans="1:11" x14ac:dyDescent="0.2">
      <c r="A33" s="1">
        <v>11</v>
      </c>
      <c r="B33" s="1" t="s">
        <v>22</v>
      </c>
      <c r="C33" s="1">
        <f t="shared" si="3"/>
        <v>0</v>
      </c>
      <c r="D33" s="1">
        <f t="shared" si="3"/>
        <v>1</v>
      </c>
      <c r="E33" s="1">
        <f t="shared" si="4"/>
        <v>0</v>
      </c>
      <c r="F33" s="1">
        <f t="shared" si="3"/>
        <v>1</v>
      </c>
      <c r="G33" s="1">
        <f t="shared" si="3"/>
        <v>1</v>
      </c>
      <c r="H33" s="1">
        <f t="shared" si="3"/>
        <v>1</v>
      </c>
      <c r="I33" s="1">
        <f t="shared" si="3"/>
        <v>1</v>
      </c>
      <c r="J33" s="1">
        <v>11</v>
      </c>
      <c r="K33">
        <v>1</v>
      </c>
    </row>
    <row r="34" spans="1:11" x14ac:dyDescent="0.2">
      <c r="A34" s="1">
        <v>12</v>
      </c>
      <c r="B34" s="1" t="s">
        <v>23</v>
      </c>
      <c r="C34" s="1">
        <f t="shared" si="3"/>
        <v>0</v>
      </c>
      <c r="D34" s="1">
        <f t="shared" si="3"/>
        <v>0</v>
      </c>
      <c r="E34" s="1">
        <f t="shared" si="4"/>
        <v>0</v>
      </c>
      <c r="F34" s="1">
        <f t="shared" si="3"/>
        <v>1</v>
      </c>
      <c r="G34" s="1">
        <f t="shared" si="3"/>
        <v>0</v>
      </c>
      <c r="H34" s="1">
        <f t="shared" si="3"/>
        <v>1</v>
      </c>
      <c r="I34" s="1">
        <f t="shared" si="3"/>
        <v>1</v>
      </c>
      <c r="J34" s="1">
        <v>12</v>
      </c>
      <c r="K34">
        <v>1</v>
      </c>
    </row>
    <row r="35" spans="1:11" x14ac:dyDescent="0.2">
      <c r="A35" s="1">
        <v>13</v>
      </c>
      <c r="B35" s="1" t="s">
        <v>24</v>
      </c>
      <c r="C35" s="1">
        <f t="shared" si="3"/>
        <v>0</v>
      </c>
      <c r="D35" s="1">
        <f t="shared" si="3"/>
        <v>1</v>
      </c>
      <c r="E35" s="1">
        <f t="shared" si="4"/>
        <v>0</v>
      </c>
      <c r="F35" s="1">
        <f t="shared" si="3"/>
        <v>0</v>
      </c>
      <c r="G35" s="1">
        <f t="shared" si="3"/>
        <v>1</v>
      </c>
      <c r="H35" s="1">
        <f t="shared" si="3"/>
        <v>1</v>
      </c>
      <c r="I35" s="1">
        <f t="shared" si="3"/>
        <v>1</v>
      </c>
      <c r="J35" s="1">
        <v>13</v>
      </c>
      <c r="K35">
        <v>1</v>
      </c>
    </row>
    <row r="36" spans="1:11" x14ac:dyDescent="0.2">
      <c r="A36" s="1">
        <v>14</v>
      </c>
      <c r="B36" s="1" t="s">
        <v>25</v>
      </c>
      <c r="C36" s="1">
        <f t="shared" si="3"/>
        <v>0</v>
      </c>
      <c r="D36" s="1">
        <f t="shared" si="3"/>
        <v>1</v>
      </c>
      <c r="E36" s="1">
        <f t="shared" si="4"/>
        <v>0</v>
      </c>
      <c r="F36" s="1">
        <f t="shared" si="3"/>
        <v>1</v>
      </c>
      <c r="G36" s="1">
        <f t="shared" si="3"/>
        <v>0</v>
      </c>
      <c r="H36" s="1">
        <f t="shared" si="3"/>
        <v>0</v>
      </c>
      <c r="I36" s="1">
        <f t="shared" si="3"/>
        <v>1</v>
      </c>
      <c r="J36" s="1">
        <v>14</v>
      </c>
      <c r="K36">
        <v>1</v>
      </c>
    </row>
    <row r="37" spans="1:11" x14ac:dyDescent="0.2">
      <c r="A37" s="1">
        <v>15</v>
      </c>
      <c r="B37" s="1" t="s">
        <v>26</v>
      </c>
      <c r="C37" s="1">
        <f t="shared" si="3"/>
        <v>1</v>
      </c>
      <c r="D37" s="1">
        <f t="shared" si="3"/>
        <v>1</v>
      </c>
      <c r="E37" s="1">
        <f t="shared" si="4"/>
        <v>0</v>
      </c>
      <c r="F37" s="1">
        <f t="shared" si="3"/>
        <v>1</v>
      </c>
      <c r="G37" s="1">
        <f t="shared" si="3"/>
        <v>0</v>
      </c>
      <c r="H37" s="1">
        <f t="shared" si="3"/>
        <v>0</v>
      </c>
      <c r="I37" s="1">
        <f t="shared" si="3"/>
        <v>0</v>
      </c>
      <c r="J37" s="1">
        <v>15</v>
      </c>
      <c r="K37">
        <v>1</v>
      </c>
    </row>
    <row r="38" spans="1:11" x14ac:dyDescent="0.2">
      <c r="C38" s="7" t="s">
        <v>37</v>
      </c>
    </row>
    <row r="39" spans="1:11" x14ac:dyDescent="0.2">
      <c r="B39" t="s">
        <v>29</v>
      </c>
      <c r="C39" t="s">
        <v>30</v>
      </c>
      <c r="D39" t="s">
        <v>31</v>
      </c>
      <c r="E39" t="s">
        <v>32</v>
      </c>
      <c r="F39" t="s">
        <v>33</v>
      </c>
      <c r="G39" t="s">
        <v>34</v>
      </c>
      <c r="H39" t="s">
        <v>35</v>
      </c>
    </row>
    <row r="40" spans="1:11" x14ac:dyDescent="0.2">
      <c r="B40">
        <v>1</v>
      </c>
      <c r="C40" s="7">
        <f>SUMIF(C23:C37,"=1",K23:K37)*SUMIF(C23:C37,"=0",K23:K37)</f>
        <v>36</v>
      </c>
      <c r="D40" s="7" t="s">
        <v>40</v>
      </c>
      <c r="E40" s="7" t="s">
        <v>51</v>
      </c>
      <c r="F40" s="7" t="s">
        <v>59</v>
      </c>
      <c r="G40" s="7" t="s">
        <v>64</v>
      </c>
      <c r="H40" s="7" t="s">
        <v>67</v>
      </c>
    </row>
    <row r="41" spans="1:11" x14ac:dyDescent="0.2">
      <c r="B41">
        <v>2</v>
      </c>
      <c r="C41" s="7">
        <f>SUMIF(D23:D37,"=1",K23:K37)*SUMIF(D23:D37,"=0",K23:K37)</f>
        <v>36</v>
      </c>
      <c r="D41" s="7" t="s">
        <v>41</v>
      </c>
      <c r="E41" s="7" t="s">
        <v>52</v>
      </c>
      <c r="F41" s="7" t="s">
        <v>60</v>
      </c>
      <c r="G41" s="7" t="s">
        <v>65</v>
      </c>
      <c r="H41" s="7" t="s">
        <v>68</v>
      </c>
    </row>
    <row r="42" spans="1:11" x14ac:dyDescent="0.2">
      <c r="B42">
        <v>3</v>
      </c>
      <c r="C42" s="9">
        <f>SUMIF(E23:E37,"=1",K23:K37)*SUMIF(E23:E37,"=0",K23:K37)</f>
        <v>50</v>
      </c>
      <c r="D42" s="7" t="s">
        <v>42</v>
      </c>
      <c r="E42" s="7" t="s">
        <v>53</v>
      </c>
      <c r="F42" s="7" t="s">
        <v>61</v>
      </c>
      <c r="G42" s="8" t="s">
        <v>66</v>
      </c>
      <c r="H42" s="7" t="s">
        <v>44</v>
      </c>
    </row>
    <row r="43" spans="1:11" x14ac:dyDescent="0.2">
      <c r="B43">
        <v>4</v>
      </c>
      <c r="C43" s="9">
        <f>SUMIF(F23:F37,"=1",K23:K37)*SUMIF(F23:F37,"=0",K23:K37)</f>
        <v>50</v>
      </c>
      <c r="D43" s="7" t="s">
        <v>43</v>
      </c>
      <c r="E43" s="7" t="s">
        <v>54</v>
      </c>
      <c r="F43" s="8" t="s">
        <v>62</v>
      </c>
      <c r="G43" s="7" t="s">
        <v>44</v>
      </c>
    </row>
    <row r="44" spans="1:11" x14ac:dyDescent="0.2">
      <c r="B44">
        <v>5</v>
      </c>
      <c r="C44" s="8">
        <f>SUMIF(G23:G37,"=1",K23:K37)*SUMIF(G23:G37,"=0",K23:K37)</f>
        <v>56</v>
      </c>
      <c r="D44" t="s">
        <v>44</v>
      </c>
      <c r="F44" s="7" t="s">
        <v>44</v>
      </c>
    </row>
    <row r="45" spans="1:11" x14ac:dyDescent="0.2">
      <c r="B45">
        <v>6</v>
      </c>
      <c r="C45" s="9">
        <f>SUMIF(H23:H37,"=1",K23:K37)*SUMIF(H23:H37,"=0",K23:K37)</f>
        <v>54</v>
      </c>
      <c r="D45" s="7" t="s">
        <v>45</v>
      </c>
      <c r="E45" s="8" t="s">
        <v>55</v>
      </c>
      <c r="F45" s="7" t="s">
        <v>44</v>
      </c>
    </row>
    <row r="46" spans="1:11" ht="17" thickBot="1" x14ac:dyDescent="0.25">
      <c r="B46">
        <v>7</v>
      </c>
      <c r="C46" s="9">
        <f>SUMIF(I23:I37,"=1",K23:K37)*SUMIF(I23:I37,"=0",K23:K37)</f>
        <v>54</v>
      </c>
      <c r="D46" s="8" t="s">
        <v>46</v>
      </c>
      <c r="E46" t="s">
        <v>44</v>
      </c>
    </row>
    <row r="47" spans="1:11" ht="17" thickBot="1" x14ac:dyDescent="0.25">
      <c r="F47" s="39" t="s">
        <v>36</v>
      </c>
      <c r="G47" s="40"/>
    </row>
    <row r="48" spans="1:11" x14ac:dyDescent="0.2">
      <c r="D48" s="15">
        <v>0</v>
      </c>
      <c r="I48" s="11">
        <v>1</v>
      </c>
    </row>
    <row r="49" spans="2:18" x14ac:dyDescent="0.2">
      <c r="D49" s="17" t="s">
        <v>38</v>
      </c>
      <c r="I49" s="7" t="s">
        <v>39</v>
      </c>
    </row>
    <row r="50" spans="2:18" x14ac:dyDescent="0.2">
      <c r="B50" s="15">
        <v>0</v>
      </c>
      <c r="E50" s="15">
        <v>1</v>
      </c>
      <c r="M50" s="15">
        <v>1</v>
      </c>
    </row>
    <row r="51" spans="2:18" x14ac:dyDescent="0.2">
      <c r="B51" s="16" t="s">
        <v>47</v>
      </c>
      <c r="E51" s="16" t="s">
        <v>48</v>
      </c>
      <c r="M51" s="16" t="s">
        <v>50</v>
      </c>
    </row>
    <row r="52" spans="2:18" x14ac:dyDescent="0.2">
      <c r="H52" s="1">
        <v>0</v>
      </c>
      <c r="L52" s="15">
        <v>0</v>
      </c>
      <c r="N52" s="22">
        <v>1</v>
      </c>
    </row>
    <row r="53" spans="2:18" x14ac:dyDescent="0.2">
      <c r="D53" s="1">
        <v>0</v>
      </c>
      <c r="F53" s="19">
        <v>1</v>
      </c>
      <c r="H53" s="21" t="s">
        <v>49</v>
      </c>
      <c r="L53" s="16" t="s">
        <v>57</v>
      </c>
      <c r="N53" s="17" t="s">
        <v>58</v>
      </c>
    </row>
    <row r="54" spans="2:18" x14ac:dyDescent="0.2">
      <c r="C54" s="20">
        <v>1</v>
      </c>
      <c r="D54" s="41">
        <v>15</v>
      </c>
      <c r="F54" s="18" t="s">
        <v>56</v>
      </c>
      <c r="G54" s="1">
        <v>0</v>
      </c>
      <c r="I54" s="15">
        <v>1</v>
      </c>
    </row>
    <row r="55" spans="2:18" x14ac:dyDescent="0.2">
      <c r="B55" s="18">
        <v>0</v>
      </c>
      <c r="C55" s="15">
        <v>7</v>
      </c>
      <c r="D55" s="24"/>
      <c r="G55" s="1">
        <v>3</v>
      </c>
      <c r="I55" s="15">
        <v>6.9</v>
      </c>
    </row>
    <row r="56" spans="2:18" x14ac:dyDescent="0.2">
      <c r="B56" s="15">
        <v>2.14</v>
      </c>
      <c r="D56" s="42">
        <v>0</v>
      </c>
      <c r="F56" s="15">
        <v>1</v>
      </c>
    </row>
    <row r="57" spans="2:18" x14ac:dyDescent="0.2">
      <c r="D57" s="1">
        <v>5</v>
      </c>
      <c r="F57" s="15">
        <v>8.1199999999999992</v>
      </c>
      <c r="R57" s="1">
        <v>1</v>
      </c>
    </row>
    <row r="58" spans="2:18" x14ac:dyDescent="0.2">
      <c r="L58" s="1">
        <v>1</v>
      </c>
      <c r="O58" s="1">
        <v>0</v>
      </c>
      <c r="R58" s="1">
        <v>11</v>
      </c>
    </row>
    <row r="59" spans="2:18" x14ac:dyDescent="0.2">
      <c r="B59" s="15">
        <v>0</v>
      </c>
      <c r="I59" s="15">
        <v>1</v>
      </c>
      <c r="L59" s="16" t="s">
        <v>63</v>
      </c>
      <c r="O59" s="1">
        <v>13</v>
      </c>
    </row>
    <row r="60" spans="2:18" x14ac:dyDescent="0.2">
      <c r="B60" s="15">
        <v>2.14</v>
      </c>
      <c r="I60" s="15">
        <v>6.9</v>
      </c>
    </row>
    <row r="61" spans="2:18" x14ac:dyDescent="0.2">
      <c r="K61" s="15">
        <v>0</v>
      </c>
      <c r="N61" s="22">
        <v>1</v>
      </c>
    </row>
    <row r="62" spans="2:18" x14ac:dyDescent="0.2">
      <c r="K62" s="15">
        <v>4</v>
      </c>
      <c r="N62" s="22">
        <v>1</v>
      </c>
    </row>
  </sheetData>
  <mergeCells count="1">
    <mergeCell ref="F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2A7B-5795-4844-B387-929D75025BF4}">
  <dimension ref="A1:AA27"/>
  <sheetViews>
    <sheetView zoomScale="109" workbookViewId="0">
      <selection activeCell="E20" sqref="E20"/>
    </sheetView>
  </sheetViews>
  <sheetFormatPr baseColWidth="10" defaultRowHeight="16" x14ac:dyDescent="0.2"/>
  <cols>
    <col min="2" max="2" width="20.1640625" customWidth="1"/>
    <col min="13" max="13" width="7" customWidth="1"/>
    <col min="14" max="14" width="5.1640625" customWidth="1"/>
    <col min="15" max="15" width="5.6640625" customWidth="1"/>
    <col min="16" max="16" width="6" customWidth="1"/>
    <col min="17" max="17" width="4.5" customWidth="1"/>
    <col min="18" max="18" width="5" customWidth="1"/>
    <col min="19" max="19" width="4.1640625" customWidth="1"/>
    <col min="20" max="20" width="3.83203125" customWidth="1"/>
    <col min="21" max="21" width="4" customWidth="1"/>
    <col min="22" max="22" width="3.83203125" customWidth="1"/>
    <col min="23" max="23" width="4.33203125" customWidth="1"/>
    <col min="24" max="24" width="3.33203125" customWidth="1"/>
    <col min="25" max="25" width="4.1640625" customWidth="1"/>
    <col min="26" max="27" width="4" customWidth="1"/>
  </cols>
  <sheetData>
    <row r="1" spans="1:27" x14ac:dyDescent="0.2">
      <c r="B1" s="1" t="s">
        <v>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27" ht="68" x14ac:dyDescent="0.2">
      <c r="A2" s="2" t="s">
        <v>0</v>
      </c>
      <c r="B2" s="1" t="s">
        <v>5</v>
      </c>
      <c r="C2" s="2" t="s">
        <v>1</v>
      </c>
      <c r="D2" s="2" t="s">
        <v>11</v>
      </c>
      <c r="E2" s="2" t="s">
        <v>6</v>
      </c>
      <c r="F2" s="2" t="s">
        <v>7</v>
      </c>
      <c r="G2" s="2" t="s">
        <v>27</v>
      </c>
      <c r="H2" s="2" t="s">
        <v>28</v>
      </c>
      <c r="I2" s="2" t="s">
        <v>8</v>
      </c>
      <c r="L2" t="s">
        <v>72</v>
      </c>
    </row>
    <row r="3" spans="1:27" x14ac:dyDescent="0.2">
      <c r="A3" s="1"/>
      <c r="B3" s="1" t="s">
        <v>9</v>
      </c>
      <c r="C3" s="1" t="s">
        <v>2</v>
      </c>
      <c r="D3" s="1" t="s">
        <v>2</v>
      </c>
      <c r="E3" s="1" t="s">
        <v>3</v>
      </c>
      <c r="F3" s="1" t="s">
        <v>2</v>
      </c>
      <c r="G3" s="1" t="s">
        <v>2</v>
      </c>
      <c r="H3" s="1" t="s">
        <v>2</v>
      </c>
      <c r="I3" s="1" t="s">
        <v>2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15</v>
      </c>
    </row>
    <row r="4" spans="1:27" x14ac:dyDescent="0.2">
      <c r="A4" s="1">
        <v>1</v>
      </c>
      <c r="B4" s="1" t="s">
        <v>12</v>
      </c>
      <c r="C4" s="1">
        <v>11.45</v>
      </c>
      <c r="D4" s="1">
        <v>14</v>
      </c>
      <c r="E4" s="1">
        <v>50</v>
      </c>
      <c r="F4" s="1">
        <v>0.1</v>
      </c>
      <c r="G4" s="4">
        <v>4</v>
      </c>
      <c r="H4" s="5">
        <v>1.5</v>
      </c>
      <c r="I4" s="1">
        <v>250</v>
      </c>
      <c r="L4" s="43">
        <v>1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43">
        <v>0</v>
      </c>
    </row>
    <row r="5" spans="1:27" x14ac:dyDescent="0.2">
      <c r="A5" s="1">
        <v>2</v>
      </c>
      <c r="B5" s="1" t="s">
        <v>13</v>
      </c>
      <c r="C5" s="1">
        <v>12.45</v>
      </c>
      <c r="D5" s="1">
        <v>5</v>
      </c>
      <c r="E5" s="1">
        <v>25</v>
      </c>
      <c r="F5" s="1">
        <v>0.04</v>
      </c>
      <c r="G5" s="4">
        <v>6</v>
      </c>
      <c r="H5" s="5">
        <v>1.2</v>
      </c>
      <c r="I5" s="1">
        <v>537.5</v>
      </c>
      <c r="L5" s="43">
        <v>2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>
        <v>0</v>
      </c>
      <c r="AA5" s="43">
        <v>0</v>
      </c>
    </row>
    <row r="6" spans="1:27" x14ac:dyDescent="0.2">
      <c r="A6" s="1">
        <v>3</v>
      </c>
      <c r="B6" s="1" t="s">
        <v>14</v>
      </c>
      <c r="C6" s="1">
        <v>10.75</v>
      </c>
      <c r="D6" s="1">
        <v>5</v>
      </c>
      <c r="E6" s="1">
        <v>25</v>
      </c>
      <c r="F6" s="1">
        <v>0.9</v>
      </c>
      <c r="G6" s="4">
        <v>3</v>
      </c>
      <c r="H6" s="5">
        <v>1</v>
      </c>
      <c r="I6" s="1">
        <v>600</v>
      </c>
      <c r="L6" s="43">
        <v>3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</row>
    <row r="7" spans="1:27" x14ac:dyDescent="0.2">
      <c r="A7" s="1">
        <v>4</v>
      </c>
      <c r="B7" s="1" t="s">
        <v>15</v>
      </c>
      <c r="C7" s="1">
        <v>11.6</v>
      </c>
      <c r="D7" s="1">
        <v>4</v>
      </c>
      <c r="E7" s="1">
        <v>25</v>
      </c>
      <c r="F7" s="1">
        <v>0.5</v>
      </c>
      <c r="G7" s="4">
        <v>4</v>
      </c>
      <c r="H7" s="5">
        <v>1.5</v>
      </c>
      <c r="I7" s="1">
        <v>75</v>
      </c>
      <c r="L7" s="43">
        <v>4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</row>
    <row r="8" spans="1:27" x14ac:dyDescent="0.2">
      <c r="A8" s="1">
        <v>5</v>
      </c>
      <c r="B8" s="1" t="s">
        <v>16</v>
      </c>
      <c r="C8" s="1">
        <v>10.75</v>
      </c>
      <c r="D8" s="1">
        <v>18</v>
      </c>
      <c r="E8" s="1">
        <v>30</v>
      </c>
      <c r="F8" s="1">
        <v>0.75</v>
      </c>
      <c r="G8" s="4">
        <v>6</v>
      </c>
      <c r="H8" s="5">
        <v>0.9</v>
      </c>
      <c r="I8" s="1">
        <v>15</v>
      </c>
      <c r="L8" s="43">
        <v>5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</row>
    <row r="9" spans="1:27" x14ac:dyDescent="0.2">
      <c r="A9" s="1">
        <v>6</v>
      </c>
      <c r="B9" s="1" t="s">
        <v>17</v>
      </c>
      <c r="C9" s="1">
        <v>5.5250000000000004</v>
      </c>
      <c r="D9" s="1">
        <v>1</v>
      </c>
      <c r="E9" s="1">
        <v>30</v>
      </c>
      <c r="F9" s="1">
        <v>2</v>
      </c>
      <c r="G9" s="4">
        <v>3</v>
      </c>
      <c r="H9" s="5">
        <v>0.7</v>
      </c>
      <c r="I9" s="1">
        <v>500</v>
      </c>
      <c r="L9" s="43">
        <v>6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</row>
    <row r="10" spans="1:27" x14ac:dyDescent="0.2">
      <c r="A10" s="1">
        <v>7</v>
      </c>
      <c r="B10" s="1" t="s">
        <v>18</v>
      </c>
      <c r="C10" s="1">
        <v>9.5</v>
      </c>
      <c r="D10" s="1">
        <v>3</v>
      </c>
      <c r="E10" s="1">
        <v>25</v>
      </c>
      <c r="F10" s="1">
        <v>1</v>
      </c>
      <c r="G10" s="4">
        <v>6</v>
      </c>
      <c r="H10" s="5">
        <v>0.56000000000000005</v>
      </c>
      <c r="I10" s="1">
        <v>500</v>
      </c>
      <c r="L10" s="43">
        <v>7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</row>
    <row r="11" spans="1:27" x14ac:dyDescent="0.2">
      <c r="A11" s="1">
        <v>8</v>
      </c>
      <c r="B11" s="1" t="s">
        <v>19</v>
      </c>
      <c r="C11" s="1">
        <v>11</v>
      </c>
      <c r="D11" s="1">
        <v>5</v>
      </c>
      <c r="E11" s="1">
        <v>25</v>
      </c>
      <c r="F11" s="1">
        <v>0.3</v>
      </c>
      <c r="G11" s="4">
        <v>24</v>
      </c>
      <c r="H11" s="5">
        <v>0.9</v>
      </c>
      <c r="I11" s="1">
        <v>250</v>
      </c>
      <c r="L11" s="43">
        <v>8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1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</row>
    <row r="12" spans="1:27" x14ac:dyDescent="0.2">
      <c r="A12" s="1">
        <v>9</v>
      </c>
      <c r="B12" s="1" t="s">
        <v>20</v>
      </c>
      <c r="C12" s="1">
        <v>10</v>
      </c>
      <c r="D12" s="1">
        <v>1</v>
      </c>
      <c r="E12" s="1">
        <v>30</v>
      </c>
      <c r="F12" s="1">
        <v>0.5</v>
      </c>
      <c r="G12" s="4">
        <v>3</v>
      </c>
      <c r="H12" s="5">
        <v>0.7</v>
      </c>
      <c r="I12" s="1">
        <v>500</v>
      </c>
      <c r="L12" s="43">
        <v>9</v>
      </c>
      <c r="M12" s="43">
        <v>0</v>
      </c>
      <c r="N12" s="43">
        <v>0</v>
      </c>
      <c r="O12" s="43">
        <v>1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</row>
    <row r="13" spans="1:27" x14ac:dyDescent="0.2">
      <c r="A13" s="1">
        <v>10</v>
      </c>
      <c r="B13" s="1" t="s">
        <v>21</v>
      </c>
      <c r="C13" s="1">
        <v>10.25</v>
      </c>
      <c r="D13" s="1">
        <v>5</v>
      </c>
      <c r="E13" s="1">
        <v>30</v>
      </c>
      <c r="F13" s="1">
        <v>0.16</v>
      </c>
      <c r="G13" s="4">
        <v>3</v>
      </c>
      <c r="H13" s="5">
        <v>0.9</v>
      </c>
      <c r="I13" s="1">
        <v>75</v>
      </c>
      <c r="L13" s="43">
        <v>10</v>
      </c>
      <c r="M13" s="43">
        <v>0</v>
      </c>
      <c r="N13" s="43">
        <v>0</v>
      </c>
      <c r="O13" s="43">
        <v>1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</row>
    <row r="14" spans="1:27" x14ac:dyDescent="0.2">
      <c r="A14" s="1">
        <v>11</v>
      </c>
      <c r="B14" s="1" t="s">
        <v>22</v>
      </c>
      <c r="C14" s="1">
        <v>10.65</v>
      </c>
      <c r="D14" s="1">
        <v>5</v>
      </c>
      <c r="E14" s="1">
        <v>20</v>
      </c>
      <c r="F14" s="1">
        <v>0.2</v>
      </c>
      <c r="G14" s="4">
        <v>4</v>
      </c>
      <c r="H14" s="5">
        <v>0.8</v>
      </c>
      <c r="I14" s="1">
        <v>250</v>
      </c>
      <c r="L14" s="43">
        <v>11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</row>
    <row r="15" spans="1:27" x14ac:dyDescent="0.2">
      <c r="A15" s="1">
        <v>12</v>
      </c>
      <c r="B15" s="1" t="s">
        <v>23</v>
      </c>
      <c r="C15" s="1">
        <v>10.45</v>
      </c>
      <c r="D15" s="1">
        <v>7</v>
      </c>
      <c r="E15" s="1">
        <v>20</v>
      </c>
      <c r="F15" s="1">
        <v>0.2</v>
      </c>
      <c r="G15" s="4">
        <v>6</v>
      </c>
      <c r="H15" s="5">
        <v>0.7</v>
      </c>
      <c r="I15" s="1">
        <v>250</v>
      </c>
      <c r="L15" s="43">
        <v>12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</row>
    <row r="16" spans="1:27" x14ac:dyDescent="0.2">
      <c r="A16" s="1">
        <v>13</v>
      </c>
      <c r="B16" s="1" t="s">
        <v>24</v>
      </c>
      <c r="C16" s="1">
        <v>10.25</v>
      </c>
      <c r="D16" s="1">
        <v>3</v>
      </c>
      <c r="E16" s="1">
        <v>25</v>
      </c>
      <c r="F16" s="1">
        <v>3</v>
      </c>
      <c r="G16" s="4">
        <v>4</v>
      </c>
      <c r="H16" s="5">
        <v>0.4</v>
      </c>
      <c r="I16" s="1">
        <v>250</v>
      </c>
      <c r="L16" s="43">
        <v>13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</row>
    <row r="17" spans="1:27" x14ac:dyDescent="0.2">
      <c r="A17" s="1">
        <v>14</v>
      </c>
      <c r="B17" s="1" t="s">
        <v>25</v>
      </c>
      <c r="C17" s="1">
        <v>10.5</v>
      </c>
      <c r="D17" s="1">
        <v>5</v>
      </c>
      <c r="E17" s="1">
        <v>25</v>
      </c>
      <c r="F17" s="1">
        <v>0.5</v>
      </c>
      <c r="G17" s="4">
        <v>6</v>
      </c>
      <c r="H17" s="5">
        <v>1.5</v>
      </c>
      <c r="I17" s="1">
        <v>187.5</v>
      </c>
      <c r="L17" s="43">
        <v>14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</row>
    <row r="18" spans="1:27" x14ac:dyDescent="0.2">
      <c r="A18" s="1">
        <v>15</v>
      </c>
      <c r="B18" s="1" t="s">
        <v>26</v>
      </c>
      <c r="C18" s="1">
        <v>9.625</v>
      </c>
      <c r="D18" s="1">
        <v>5</v>
      </c>
      <c r="E18" s="1">
        <v>25</v>
      </c>
      <c r="F18" s="1">
        <v>0.5</v>
      </c>
      <c r="G18" s="4">
        <v>18</v>
      </c>
      <c r="H18" s="5">
        <v>1</v>
      </c>
      <c r="I18" s="1">
        <v>300</v>
      </c>
      <c r="L18" s="43">
        <v>15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</row>
    <row r="22" spans="1:27" x14ac:dyDescent="0.2">
      <c r="C22" s="1">
        <v>8</v>
      </c>
    </row>
    <row r="25" spans="1:27" x14ac:dyDescent="0.2">
      <c r="C25" s="1">
        <v>10</v>
      </c>
      <c r="F25" s="1">
        <v>9</v>
      </c>
    </row>
    <row r="27" spans="1:27" x14ac:dyDescent="0.2">
      <c r="F27" s="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99F0-AECE-A44A-930D-BA0DBECD36A1}">
  <dimension ref="A1:P38"/>
  <sheetViews>
    <sheetView zoomScale="88" zoomScaleNormal="142" workbookViewId="0">
      <selection activeCell="D9" sqref="D9:H9"/>
    </sheetView>
  </sheetViews>
  <sheetFormatPr baseColWidth="10" defaultRowHeight="16" x14ac:dyDescent="0.2"/>
  <cols>
    <col min="2" max="2" width="31.5" customWidth="1"/>
    <col min="3" max="4" width="30" customWidth="1"/>
    <col min="5" max="5" width="27.5" customWidth="1"/>
    <col min="6" max="6" width="23.5" customWidth="1"/>
    <col min="7" max="7" width="22.5" customWidth="1"/>
    <col min="9" max="9" width="30.33203125" customWidth="1"/>
    <col min="10" max="10" width="25.6640625" customWidth="1"/>
    <col min="11" max="12" width="18.5" customWidth="1"/>
    <col min="13" max="13" width="30.33203125" customWidth="1"/>
    <col min="15" max="15" width="16.83203125" customWidth="1"/>
  </cols>
  <sheetData>
    <row r="1" spans="1:16" x14ac:dyDescent="0.2">
      <c r="B1" s="1"/>
      <c r="C1" s="1"/>
      <c r="D1" s="24"/>
      <c r="E1" s="1"/>
      <c r="G1" s="1"/>
      <c r="I1" s="1"/>
      <c r="K1" s="1"/>
      <c r="L1" s="1"/>
      <c r="M1" s="1"/>
    </row>
    <row r="2" spans="1:16" ht="34" x14ac:dyDescent="0.2">
      <c r="A2" s="2" t="s">
        <v>0</v>
      </c>
      <c r="B2" s="1" t="s">
        <v>5</v>
      </c>
      <c r="C2" s="2" t="s">
        <v>1</v>
      </c>
      <c r="E2" s="2" t="s">
        <v>70</v>
      </c>
      <c r="F2" s="2"/>
      <c r="G2" s="2" t="s">
        <v>27</v>
      </c>
      <c r="I2" s="2" t="s">
        <v>8</v>
      </c>
      <c r="J2" s="28" t="s">
        <v>69</v>
      </c>
      <c r="K2" s="2" t="s">
        <v>7</v>
      </c>
      <c r="L2" s="28" t="s">
        <v>69</v>
      </c>
      <c r="M2" s="2" t="s">
        <v>11</v>
      </c>
      <c r="N2" s="28" t="s">
        <v>69</v>
      </c>
      <c r="O2" s="34" t="s">
        <v>28</v>
      </c>
      <c r="P2" s="28" t="s">
        <v>69</v>
      </c>
    </row>
    <row r="3" spans="1:16" ht="17" x14ac:dyDescent="0.2">
      <c r="A3" s="1"/>
      <c r="B3" s="1" t="s">
        <v>10</v>
      </c>
      <c r="C3" s="5">
        <v>10</v>
      </c>
      <c r="D3" s="25" t="s">
        <v>69</v>
      </c>
      <c r="E3" s="1"/>
      <c r="F3" s="24" t="s">
        <v>71</v>
      </c>
      <c r="G3" s="1">
        <v>6</v>
      </c>
      <c r="H3" s="28" t="s">
        <v>69</v>
      </c>
      <c r="I3" s="1">
        <v>300</v>
      </c>
      <c r="J3" s="26"/>
      <c r="K3" s="1">
        <v>0.7</v>
      </c>
      <c r="L3" s="26"/>
      <c r="M3" s="1" t="s">
        <v>2</v>
      </c>
      <c r="O3" s="1" t="s">
        <v>2</v>
      </c>
    </row>
    <row r="4" spans="1:16" x14ac:dyDescent="0.2">
      <c r="A4" s="1">
        <v>1</v>
      </c>
      <c r="B4" s="1" t="s">
        <v>12</v>
      </c>
      <c r="C4" s="1">
        <v>11.45</v>
      </c>
      <c r="D4" s="24">
        <v>8</v>
      </c>
      <c r="E4" s="1">
        <v>1.3</v>
      </c>
      <c r="F4" s="24">
        <v>10</v>
      </c>
      <c r="G4" s="4">
        <v>4</v>
      </c>
      <c r="H4" s="26">
        <v>6</v>
      </c>
      <c r="I4" s="1">
        <v>250</v>
      </c>
      <c r="J4" s="26"/>
      <c r="K4" s="1">
        <v>0.1</v>
      </c>
      <c r="L4" s="26"/>
      <c r="M4" s="1">
        <v>6</v>
      </c>
      <c r="O4" s="1">
        <v>1</v>
      </c>
    </row>
    <row r="5" spans="1:16" x14ac:dyDescent="0.2">
      <c r="A5" s="1">
        <v>2</v>
      </c>
      <c r="B5" s="1" t="s">
        <v>13</v>
      </c>
      <c r="C5" s="1">
        <v>12.45</v>
      </c>
      <c r="D5" s="24">
        <v>8</v>
      </c>
      <c r="E5" s="1">
        <v>1</v>
      </c>
      <c r="F5" s="24">
        <v>13</v>
      </c>
      <c r="G5" s="4">
        <v>6</v>
      </c>
      <c r="H5" s="26">
        <v>14</v>
      </c>
      <c r="I5" s="1">
        <v>537.5</v>
      </c>
      <c r="J5" s="26"/>
      <c r="K5" s="1">
        <v>0.04</v>
      </c>
      <c r="L5" s="26"/>
      <c r="M5" s="1">
        <v>14</v>
      </c>
      <c r="O5" s="5">
        <v>1.5</v>
      </c>
    </row>
    <row r="6" spans="1:16" x14ac:dyDescent="0.2">
      <c r="A6" s="1">
        <v>3</v>
      </c>
      <c r="B6" s="1" t="s">
        <v>14</v>
      </c>
      <c r="C6" s="1">
        <v>10.75</v>
      </c>
      <c r="D6" s="24">
        <v>5</v>
      </c>
      <c r="E6" s="1">
        <v>1</v>
      </c>
      <c r="F6" s="24">
        <v>11</v>
      </c>
      <c r="G6" s="4">
        <v>3</v>
      </c>
      <c r="H6" s="26">
        <v>4</v>
      </c>
      <c r="I6" s="1">
        <v>375</v>
      </c>
      <c r="J6" s="26"/>
      <c r="K6" s="1">
        <v>0.9</v>
      </c>
      <c r="L6" s="26"/>
      <c r="M6" s="1">
        <v>5</v>
      </c>
      <c r="O6" s="5">
        <v>1.2</v>
      </c>
    </row>
    <row r="7" spans="1:16" x14ac:dyDescent="0.2">
      <c r="A7" s="1">
        <v>4</v>
      </c>
      <c r="B7" s="1" t="s">
        <v>15</v>
      </c>
      <c r="C7" s="1">
        <v>11.6</v>
      </c>
      <c r="D7" s="24">
        <v>7</v>
      </c>
      <c r="E7" s="1">
        <v>1.2</v>
      </c>
      <c r="F7" s="27">
        <v>12</v>
      </c>
      <c r="G7" s="4">
        <v>4</v>
      </c>
      <c r="H7" s="26">
        <v>5</v>
      </c>
      <c r="I7" s="1">
        <v>75</v>
      </c>
      <c r="J7" s="26"/>
      <c r="K7" s="1">
        <v>0.5</v>
      </c>
      <c r="L7" s="26"/>
      <c r="M7" s="1">
        <v>5</v>
      </c>
      <c r="O7" s="5">
        <v>1</v>
      </c>
    </row>
    <row r="8" spans="1:16" x14ac:dyDescent="0.2">
      <c r="A8" s="1">
        <v>5</v>
      </c>
      <c r="B8" s="1" t="s">
        <v>16</v>
      </c>
      <c r="C8" s="1">
        <v>10.75</v>
      </c>
      <c r="D8" s="24">
        <v>5</v>
      </c>
      <c r="E8" s="1">
        <v>0</v>
      </c>
      <c r="F8" s="24">
        <v>8</v>
      </c>
      <c r="G8" s="4">
        <v>6</v>
      </c>
      <c r="H8" s="26">
        <v>12</v>
      </c>
      <c r="I8" s="1">
        <v>15</v>
      </c>
      <c r="J8" s="26"/>
      <c r="K8" s="1">
        <v>0.75</v>
      </c>
      <c r="L8" s="26"/>
      <c r="M8" s="1">
        <v>4</v>
      </c>
      <c r="O8" s="5">
        <v>1.5</v>
      </c>
    </row>
    <row r="9" spans="1:16" x14ac:dyDescent="0.2">
      <c r="A9" s="1">
        <v>6</v>
      </c>
      <c r="B9" s="38" t="s">
        <v>17</v>
      </c>
      <c r="C9" s="1">
        <v>5.5250000000000004</v>
      </c>
      <c r="D9" s="29">
        <v>1</v>
      </c>
      <c r="E9" s="1">
        <v>1</v>
      </c>
      <c r="F9" s="29">
        <v>1</v>
      </c>
      <c r="G9" s="4">
        <v>3</v>
      </c>
      <c r="H9" s="31">
        <v>1</v>
      </c>
      <c r="I9" s="1">
        <v>500</v>
      </c>
      <c r="J9" s="26"/>
      <c r="K9" s="1">
        <v>2</v>
      </c>
      <c r="L9" s="26"/>
      <c r="M9" s="1">
        <v>18</v>
      </c>
      <c r="O9" s="5">
        <v>0.9</v>
      </c>
    </row>
    <row r="10" spans="1:16" x14ac:dyDescent="0.2">
      <c r="A10" s="1">
        <v>7</v>
      </c>
      <c r="B10" s="1" t="s">
        <v>18</v>
      </c>
      <c r="C10" s="1">
        <v>9.5</v>
      </c>
      <c r="D10" s="30">
        <v>2</v>
      </c>
      <c r="E10" s="1">
        <v>1</v>
      </c>
      <c r="F10" s="30">
        <v>2</v>
      </c>
      <c r="G10" s="4">
        <v>6</v>
      </c>
      <c r="H10" s="26">
        <v>11</v>
      </c>
      <c r="I10" s="1">
        <v>500</v>
      </c>
      <c r="J10" s="26"/>
      <c r="K10" s="1">
        <v>1</v>
      </c>
      <c r="L10" s="26"/>
      <c r="M10" s="1">
        <v>1</v>
      </c>
      <c r="O10" s="5">
        <v>0.7</v>
      </c>
    </row>
    <row r="11" spans="1:16" x14ac:dyDescent="0.2">
      <c r="A11" s="1">
        <v>8</v>
      </c>
      <c r="B11" s="1" t="s">
        <v>19</v>
      </c>
      <c r="C11" s="1">
        <v>11</v>
      </c>
      <c r="D11" s="27">
        <v>6</v>
      </c>
      <c r="E11" s="1">
        <v>1</v>
      </c>
      <c r="F11" s="27">
        <v>6</v>
      </c>
      <c r="G11" s="4">
        <v>24</v>
      </c>
      <c r="H11" s="26">
        <v>15</v>
      </c>
      <c r="I11" s="1">
        <v>250</v>
      </c>
      <c r="J11" s="26"/>
      <c r="K11" s="1">
        <v>0.3</v>
      </c>
      <c r="L11" s="26"/>
      <c r="M11" s="1">
        <v>3</v>
      </c>
      <c r="O11" s="5">
        <v>0.56000000000000005</v>
      </c>
    </row>
    <row r="12" spans="1:16" x14ac:dyDescent="0.2">
      <c r="A12" s="1">
        <v>9</v>
      </c>
      <c r="B12" s="1" t="s">
        <v>20</v>
      </c>
      <c r="C12" s="1">
        <v>10</v>
      </c>
      <c r="D12" s="32">
        <v>3</v>
      </c>
      <c r="E12" s="1">
        <v>0</v>
      </c>
      <c r="F12" s="32">
        <v>4</v>
      </c>
      <c r="G12" s="4">
        <v>3</v>
      </c>
      <c r="H12" s="33">
        <v>3</v>
      </c>
      <c r="I12" s="1">
        <v>500</v>
      </c>
      <c r="J12" s="26"/>
      <c r="K12" s="1">
        <v>0.5</v>
      </c>
      <c r="L12" s="26"/>
      <c r="M12" s="1">
        <v>5</v>
      </c>
      <c r="O12" s="5">
        <v>0.9</v>
      </c>
    </row>
    <row r="13" spans="1:16" x14ac:dyDescent="0.2">
      <c r="A13" s="1">
        <v>10</v>
      </c>
      <c r="B13" s="1" t="s">
        <v>21</v>
      </c>
      <c r="C13" s="1">
        <v>10.25</v>
      </c>
      <c r="D13" s="24">
        <v>3</v>
      </c>
      <c r="E13" s="1">
        <v>1</v>
      </c>
      <c r="F13" s="27">
        <v>6</v>
      </c>
      <c r="G13" s="4">
        <v>3</v>
      </c>
      <c r="H13" s="26">
        <v>2</v>
      </c>
      <c r="I13" s="1">
        <v>75</v>
      </c>
      <c r="J13" s="26"/>
      <c r="K13" s="1">
        <v>0.16</v>
      </c>
      <c r="L13" s="26"/>
      <c r="M13" s="1">
        <v>1</v>
      </c>
      <c r="O13" s="5">
        <v>0.7</v>
      </c>
    </row>
    <row r="14" spans="1:16" x14ac:dyDescent="0.2">
      <c r="A14" s="1">
        <v>11</v>
      </c>
      <c r="B14" s="1" t="s">
        <v>22</v>
      </c>
      <c r="C14" s="1">
        <v>10.65</v>
      </c>
      <c r="D14" s="27">
        <v>4</v>
      </c>
      <c r="E14" s="1">
        <v>0.8</v>
      </c>
      <c r="F14" s="24">
        <v>9</v>
      </c>
      <c r="G14" s="4">
        <v>4</v>
      </c>
      <c r="H14" s="26">
        <v>7</v>
      </c>
      <c r="I14" s="1">
        <v>250</v>
      </c>
      <c r="J14" s="26"/>
      <c r="K14" s="1">
        <v>0.2</v>
      </c>
      <c r="L14" s="26"/>
      <c r="M14" s="1">
        <v>5</v>
      </c>
      <c r="O14" s="5">
        <v>0.9</v>
      </c>
    </row>
    <row r="15" spans="1:16" x14ac:dyDescent="0.2">
      <c r="A15" s="1">
        <v>12</v>
      </c>
      <c r="B15" s="1" t="s">
        <v>23</v>
      </c>
      <c r="C15" s="1">
        <v>10.45</v>
      </c>
      <c r="D15" s="27">
        <v>4</v>
      </c>
      <c r="E15" s="1">
        <v>1.5</v>
      </c>
      <c r="F15" s="24">
        <v>7</v>
      </c>
      <c r="G15" s="4">
        <v>6</v>
      </c>
      <c r="H15" s="26">
        <v>10</v>
      </c>
      <c r="I15" s="1">
        <v>250</v>
      </c>
      <c r="J15" s="26"/>
      <c r="K15" s="1">
        <v>0.2</v>
      </c>
      <c r="L15" s="26"/>
      <c r="M15" s="1">
        <v>5</v>
      </c>
      <c r="O15" s="5">
        <v>0.8</v>
      </c>
    </row>
    <row r="16" spans="1:16" x14ac:dyDescent="0.2">
      <c r="A16" s="1">
        <v>13</v>
      </c>
      <c r="B16" s="1" t="s">
        <v>24</v>
      </c>
      <c r="C16" s="1">
        <v>10.25</v>
      </c>
      <c r="D16" s="27">
        <v>4</v>
      </c>
      <c r="E16" s="1">
        <v>0.8</v>
      </c>
      <c r="F16" s="24">
        <v>5</v>
      </c>
      <c r="G16" s="4">
        <v>4</v>
      </c>
      <c r="H16" s="26">
        <v>8</v>
      </c>
      <c r="I16" s="1">
        <v>250</v>
      </c>
      <c r="J16" s="26"/>
      <c r="K16" s="1">
        <v>3</v>
      </c>
      <c r="L16" s="26"/>
      <c r="M16" s="1">
        <v>7</v>
      </c>
      <c r="O16" s="5">
        <v>0.7</v>
      </c>
    </row>
    <row r="17" spans="1:16" x14ac:dyDescent="0.2">
      <c r="A17" s="1">
        <v>14</v>
      </c>
      <c r="B17" s="1" t="s">
        <v>25</v>
      </c>
      <c r="C17" s="1">
        <v>10.5</v>
      </c>
      <c r="D17" s="27">
        <v>5</v>
      </c>
      <c r="E17" s="1">
        <v>0</v>
      </c>
      <c r="F17" s="24">
        <v>8</v>
      </c>
      <c r="G17" s="4">
        <v>6</v>
      </c>
      <c r="H17" s="26">
        <v>9</v>
      </c>
      <c r="I17" s="1">
        <v>187.5</v>
      </c>
      <c r="J17" s="26"/>
      <c r="K17" s="1">
        <v>0.5</v>
      </c>
      <c r="L17" s="26"/>
      <c r="M17" s="1">
        <v>3</v>
      </c>
      <c r="O17" s="5">
        <v>0.4</v>
      </c>
    </row>
    <row r="18" spans="1:16" x14ac:dyDescent="0.2">
      <c r="A18" s="1">
        <v>15</v>
      </c>
      <c r="B18" s="1" t="s">
        <v>26</v>
      </c>
      <c r="C18" s="1">
        <v>9.625</v>
      </c>
      <c r="D18" s="30">
        <v>2</v>
      </c>
      <c r="E18" s="1">
        <v>3</v>
      </c>
      <c r="F18" s="30">
        <v>3</v>
      </c>
      <c r="G18" s="4">
        <v>18</v>
      </c>
      <c r="H18" s="26">
        <v>13</v>
      </c>
      <c r="I18" s="1">
        <v>300</v>
      </c>
      <c r="J18" s="26"/>
      <c r="K18" s="1">
        <v>0.5</v>
      </c>
      <c r="L18" s="26"/>
      <c r="M18" s="1">
        <v>5</v>
      </c>
      <c r="O18" s="5">
        <v>1.5</v>
      </c>
    </row>
    <row r="19" spans="1:16" x14ac:dyDescent="0.2">
      <c r="M19" s="1">
        <v>5</v>
      </c>
      <c r="O19" s="5">
        <v>1</v>
      </c>
    </row>
    <row r="21" spans="1:16" x14ac:dyDescent="0.2">
      <c r="B21" s="1"/>
      <c r="C21" s="1"/>
      <c r="D21" s="1"/>
      <c r="E21" s="1"/>
      <c r="F21" s="1"/>
      <c r="I21" s="1"/>
      <c r="K21" s="1"/>
      <c r="L21" s="1"/>
      <c r="M21" s="1"/>
    </row>
    <row r="22" spans="1:16" s="37" customFormat="1" ht="34" x14ac:dyDescent="0.2">
      <c r="A22" s="34" t="s">
        <v>0</v>
      </c>
      <c r="B22" s="35" t="s">
        <v>5</v>
      </c>
      <c r="C22" s="2" t="s">
        <v>11</v>
      </c>
      <c r="E22" s="34" t="s">
        <v>28</v>
      </c>
      <c r="G22" s="34" t="s">
        <v>7</v>
      </c>
      <c r="I22" s="34" t="s">
        <v>8</v>
      </c>
      <c r="J22" s="36" t="s">
        <v>69</v>
      </c>
      <c r="K22" s="34" t="s">
        <v>27</v>
      </c>
      <c r="L22" s="36" t="s">
        <v>69</v>
      </c>
      <c r="M22" s="2" t="s">
        <v>70</v>
      </c>
      <c r="N22" s="2"/>
      <c r="O22" s="2" t="s">
        <v>1</v>
      </c>
      <c r="P22"/>
    </row>
    <row r="23" spans="1:16" ht="17" x14ac:dyDescent="0.2">
      <c r="A23" s="1"/>
      <c r="B23" s="1" t="s">
        <v>10</v>
      </c>
      <c r="C23" s="1" t="s">
        <v>2</v>
      </c>
      <c r="D23" s="36" t="s">
        <v>69</v>
      </c>
      <c r="E23" s="1" t="s">
        <v>2</v>
      </c>
      <c r="F23" s="36" t="s">
        <v>69</v>
      </c>
      <c r="G23" s="1">
        <v>0.7</v>
      </c>
      <c r="H23" s="36" t="s">
        <v>69</v>
      </c>
      <c r="I23" s="1">
        <v>300</v>
      </c>
      <c r="J23" s="26">
        <v>9</v>
      </c>
      <c r="K23" s="1">
        <v>6</v>
      </c>
      <c r="L23" s="26"/>
      <c r="M23" s="1"/>
      <c r="N23" s="24" t="s">
        <v>71</v>
      </c>
      <c r="O23" s="5">
        <v>10</v>
      </c>
      <c r="P23" s="25" t="s">
        <v>69</v>
      </c>
    </row>
    <row r="24" spans="1:16" x14ac:dyDescent="0.2">
      <c r="A24" s="1">
        <v>1</v>
      </c>
      <c r="B24" s="1" t="s">
        <v>12</v>
      </c>
      <c r="C24" s="1">
        <v>6</v>
      </c>
      <c r="D24">
        <v>6</v>
      </c>
      <c r="E24" s="1">
        <v>1</v>
      </c>
      <c r="F24" s="26">
        <v>4</v>
      </c>
      <c r="G24" s="1">
        <v>0.1</v>
      </c>
      <c r="H24" s="26">
        <v>2</v>
      </c>
      <c r="I24" s="1">
        <v>250</v>
      </c>
      <c r="J24" s="26">
        <v>6</v>
      </c>
      <c r="K24" s="4">
        <v>4</v>
      </c>
      <c r="L24" s="26"/>
      <c r="M24" s="1">
        <v>1.3</v>
      </c>
      <c r="N24" s="24"/>
      <c r="O24" s="1">
        <v>11.45</v>
      </c>
      <c r="P24" s="24"/>
    </row>
    <row r="25" spans="1:16" x14ac:dyDescent="0.2">
      <c r="A25" s="1">
        <v>2</v>
      </c>
      <c r="B25" s="1" t="s">
        <v>13</v>
      </c>
      <c r="C25" s="1">
        <v>14</v>
      </c>
      <c r="D25">
        <v>8</v>
      </c>
      <c r="E25" s="5">
        <v>1.5</v>
      </c>
      <c r="F25">
        <v>1</v>
      </c>
      <c r="G25" s="1">
        <v>0.04</v>
      </c>
      <c r="H25" s="26">
        <v>1</v>
      </c>
      <c r="I25" s="1">
        <v>537.5</v>
      </c>
      <c r="J25" s="26">
        <v>15</v>
      </c>
      <c r="K25" s="4">
        <v>6</v>
      </c>
      <c r="L25" s="26"/>
      <c r="M25" s="1">
        <v>1</v>
      </c>
      <c r="O25" s="1">
        <v>12.45</v>
      </c>
    </row>
    <row r="26" spans="1:16" x14ac:dyDescent="0.2">
      <c r="A26" s="1">
        <v>3</v>
      </c>
      <c r="B26" s="1" t="s">
        <v>14</v>
      </c>
      <c r="C26" s="1">
        <v>5</v>
      </c>
      <c r="D26">
        <v>6</v>
      </c>
      <c r="E26" s="5">
        <v>1.2</v>
      </c>
      <c r="F26">
        <v>3</v>
      </c>
      <c r="G26" s="1">
        <v>0.9</v>
      </c>
      <c r="H26" s="26">
        <v>11</v>
      </c>
      <c r="I26" s="1">
        <v>375</v>
      </c>
      <c r="J26" s="26">
        <v>11</v>
      </c>
      <c r="K26" s="4">
        <v>3</v>
      </c>
      <c r="L26" s="26"/>
      <c r="M26" s="1">
        <v>1</v>
      </c>
      <c r="O26" s="1">
        <v>10.75</v>
      </c>
    </row>
    <row r="27" spans="1:16" x14ac:dyDescent="0.2">
      <c r="A27" s="1">
        <v>4</v>
      </c>
      <c r="B27" s="1" t="s">
        <v>15</v>
      </c>
      <c r="C27" s="1">
        <v>5</v>
      </c>
      <c r="D27">
        <v>5</v>
      </c>
      <c r="E27" s="5">
        <v>1</v>
      </c>
      <c r="F27">
        <v>5</v>
      </c>
      <c r="G27" s="1">
        <v>0.5</v>
      </c>
      <c r="H27" s="26">
        <v>6</v>
      </c>
      <c r="I27" s="1">
        <v>75</v>
      </c>
      <c r="J27" s="26">
        <v>2</v>
      </c>
      <c r="K27" s="4">
        <v>4</v>
      </c>
      <c r="L27" s="26"/>
      <c r="M27" s="1">
        <v>1.2</v>
      </c>
      <c r="O27" s="1">
        <v>11.6</v>
      </c>
    </row>
    <row r="28" spans="1:16" x14ac:dyDescent="0.2">
      <c r="A28" s="1">
        <v>5</v>
      </c>
      <c r="B28" s="1" t="s">
        <v>16</v>
      </c>
      <c r="C28" s="1">
        <v>4</v>
      </c>
      <c r="D28">
        <v>2</v>
      </c>
      <c r="E28" s="5">
        <v>1.5</v>
      </c>
      <c r="F28">
        <v>1</v>
      </c>
      <c r="G28" s="1">
        <v>0.75</v>
      </c>
      <c r="H28" s="26">
        <v>8</v>
      </c>
      <c r="I28" s="1">
        <v>15</v>
      </c>
      <c r="J28" s="26">
        <v>1</v>
      </c>
      <c r="K28" s="4">
        <v>6</v>
      </c>
      <c r="L28" s="26"/>
      <c r="M28" s="1">
        <v>0</v>
      </c>
      <c r="O28" s="1">
        <v>10.75</v>
      </c>
    </row>
    <row r="29" spans="1:16" x14ac:dyDescent="0.2">
      <c r="A29" s="1">
        <v>6</v>
      </c>
      <c r="B29" s="1" t="s">
        <v>17</v>
      </c>
      <c r="C29" s="1">
        <v>18</v>
      </c>
      <c r="D29">
        <v>8</v>
      </c>
      <c r="E29" s="5">
        <v>0.9</v>
      </c>
      <c r="F29">
        <v>6</v>
      </c>
      <c r="G29" s="1">
        <v>2</v>
      </c>
      <c r="H29" s="26">
        <v>13</v>
      </c>
      <c r="I29" s="1">
        <v>500</v>
      </c>
      <c r="J29" s="26">
        <v>14</v>
      </c>
      <c r="K29" s="4">
        <v>3</v>
      </c>
      <c r="L29" s="26"/>
      <c r="M29" s="1">
        <v>1</v>
      </c>
      <c r="O29" s="1">
        <v>5.5250000000000004</v>
      </c>
    </row>
    <row r="30" spans="1:16" x14ac:dyDescent="0.2">
      <c r="A30" s="1">
        <v>7</v>
      </c>
      <c r="B30" s="1" t="s">
        <v>18</v>
      </c>
      <c r="C30" s="1">
        <v>1</v>
      </c>
      <c r="D30">
        <v>1</v>
      </c>
      <c r="E30" s="5">
        <v>0.7</v>
      </c>
      <c r="F30">
        <v>10</v>
      </c>
      <c r="G30" s="1">
        <v>1</v>
      </c>
      <c r="H30" s="26">
        <v>12</v>
      </c>
      <c r="I30" s="1">
        <v>500</v>
      </c>
      <c r="J30" s="26">
        <v>13</v>
      </c>
      <c r="K30" s="4">
        <v>6</v>
      </c>
      <c r="L30" s="26"/>
      <c r="M30" s="1">
        <v>1</v>
      </c>
      <c r="O30" s="1">
        <v>9.5</v>
      </c>
    </row>
    <row r="31" spans="1:16" x14ac:dyDescent="0.2">
      <c r="A31" s="1">
        <v>8</v>
      </c>
      <c r="B31" s="1" t="s">
        <v>19</v>
      </c>
      <c r="C31" s="1">
        <v>3</v>
      </c>
      <c r="D31">
        <v>2</v>
      </c>
      <c r="E31" s="5">
        <v>0.56000000000000005</v>
      </c>
      <c r="F31">
        <v>13</v>
      </c>
      <c r="G31" s="1">
        <v>0.3</v>
      </c>
      <c r="H31" s="26">
        <v>5</v>
      </c>
      <c r="I31" s="1">
        <v>250</v>
      </c>
      <c r="J31" s="26">
        <v>8</v>
      </c>
      <c r="K31" s="4">
        <v>24</v>
      </c>
      <c r="L31" s="26"/>
      <c r="M31" s="1">
        <v>1</v>
      </c>
      <c r="O31" s="1">
        <v>11</v>
      </c>
    </row>
    <row r="32" spans="1:16" x14ac:dyDescent="0.2">
      <c r="A32" s="1">
        <v>9</v>
      </c>
      <c r="B32" s="1" t="s">
        <v>20</v>
      </c>
      <c r="C32" s="1">
        <v>5</v>
      </c>
      <c r="D32">
        <v>4</v>
      </c>
      <c r="E32" s="5">
        <v>0.9</v>
      </c>
      <c r="F32">
        <v>7</v>
      </c>
      <c r="G32" s="1">
        <v>0.5</v>
      </c>
      <c r="H32" s="26">
        <v>7</v>
      </c>
      <c r="I32" s="1">
        <v>500</v>
      </c>
      <c r="J32" s="26">
        <v>12</v>
      </c>
      <c r="K32" s="4">
        <v>3</v>
      </c>
      <c r="L32" s="26"/>
      <c r="M32" s="1">
        <v>0</v>
      </c>
      <c r="O32" s="1">
        <v>10</v>
      </c>
    </row>
    <row r="33" spans="1:15" x14ac:dyDescent="0.2">
      <c r="A33" s="1">
        <v>10</v>
      </c>
      <c r="B33" s="44" t="s">
        <v>21</v>
      </c>
      <c r="C33" s="1">
        <v>1</v>
      </c>
      <c r="D33">
        <v>1</v>
      </c>
      <c r="E33" s="5">
        <v>0.7</v>
      </c>
      <c r="F33">
        <v>12</v>
      </c>
      <c r="G33" s="1">
        <v>0.16</v>
      </c>
      <c r="H33" s="26">
        <v>1</v>
      </c>
      <c r="I33" s="1">
        <v>75</v>
      </c>
      <c r="J33" s="26">
        <v>3</v>
      </c>
      <c r="K33" s="4">
        <v>3</v>
      </c>
      <c r="L33" s="26"/>
      <c r="M33" s="1">
        <v>1</v>
      </c>
      <c r="O33" s="1">
        <v>10.25</v>
      </c>
    </row>
    <row r="34" spans="1:15" x14ac:dyDescent="0.2">
      <c r="A34" s="1">
        <v>11</v>
      </c>
      <c r="B34" s="1" t="s">
        <v>22</v>
      </c>
      <c r="C34" s="1">
        <v>5</v>
      </c>
      <c r="D34">
        <v>5</v>
      </c>
      <c r="E34" s="5">
        <v>0.9</v>
      </c>
      <c r="F34">
        <v>8</v>
      </c>
      <c r="G34" s="1">
        <v>0.2</v>
      </c>
      <c r="H34" s="26">
        <v>3</v>
      </c>
      <c r="I34" s="1">
        <v>250</v>
      </c>
      <c r="J34" s="26">
        <v>5</v>
      </c>
      <c r="K34" s="4">
        <v>4</v>
      </c>
      <c r="L34" s="26"/>
      <c r="M34" s="1">
        <v>0.8</v>
      </c>
      <c r="O34" s="1">
        <v>10.65</v>
      </c>
    </row>
    <row r="35" spans="1:15" x14ac:dyDescent="0.2">
      <c r="A35" s="1">
        <v>12</v>
      </c>
      <c r="B35" s="1" t="s">
        <v>23</v>
      </c>
      <c r="C35" s="1">
        <v>5</v>
      </c>
      <c r="D35">
        <v>6</v>
      </c>
      <c r="E35" s="5">
        <v>0.8</v>
      </c>
      <c r="F35">
        <v>9</v>
      </c>
      <c r="G35" s="1">
        <v>0.2</v>
      </c>
      <c r="H35" s="26">
        <v>4</v>
      </c>
      <c r="I35" s="1">
        <v>250</v>
      </c>
      <c r="J35" s="26">
        <v>6</v>
      </c>
      <c r="K35" s="4">
        <v>6</v>
      </c>
      <c r="L35" s="26"/>
      <c r="M35" s="1">
        <v>1.5</v>
      </c>
      <c r="O35" s="1">
        <v>10.45</v>
      </c>
    </row>
    <row r="36" spans="1:15" x14ac:dyDescent="0.2">
      <c r="A36" s="1">
        <v>13</v>
      </c>
      <c r="B36" s="1" t="s">
        <v>24</v>
      </c>
      <c r="C36" s="1">
        <v>7</v>
      </c>
      <c r="D36">
        <v>7</v>
      </c>
      <c r="E36" s="5">
        <v>0.7</v>
      </c>
      <c r="F36">
        <v>11</v>
      </c>
      <c r="G36" s="1">
        <v>3</v>
      </c>
      <c r="H36" s="26">
        <v>14</v>
      </c>
      <c r="I36" s="1">
        <v>250</v>
      </c>
      <c r="J36" s="26">
        <v>7</v>
      </c>
      <c r="K36" s="4">
        <v>4</v>
      </c>
      <c r="L36" s="26"/>
      <c r="M36" s="1">
        <v>0.8</v>
      </c>
      <c r="O36" s="1">
        <v>10.25</v>
      </c>
    </row>
    <row r="37" spans="1:15" x14ac:dyDescent="0.2">
      <c r="A37" s="1">
        <v>14</v>
      </c>
      <c r="B37" s="1" t="s">
        <v>25</v>
      </c>
      <c r="C37" s="1">
        <v>3</v>
      </c>
      <c r="D37">
        <v>2</v>
      </c>
      <c r="E37" s="5">
        <v>0.4</v>
      </c>
      <c r="F37">
        <v>14</v>
      </c>
      <c r="G37" s="1">
        <v>0.5</v>
      </c>
      <c r="H37" s="26">
        <v>8</v>
      </c>
      <c r="I37" s="1">
        <v>187.5</v>
      </c>
      <c r="J37" s="26">
        <v>4</v>
      </c>
      <c r="K37" s="4">
        <v>6</v>
      </c>
      <c r="L37" s="26"/>
      <c r="M37" s="1">
        <v>0</v>
      </c>
      <c r="O37" s="1">
        <v>10.5</v>
      </c>
    </row>
    <row r="38" spans="1:15" x14ac:dyDescent="0.2">
      <c r="A38" s="1">
        <v>15</v>
      </c>
      <c r="B38" s="1" t="s">
        <v>26</v>
      </c>
      <c r="C38" s="1">
        <v>5</v>
      </c>
      <c r="D38">
        <v>3</v>
      </c>
      <c r="E38" s="5">
        <v>1.5</v>
      </c>
      <c r="F38">
        <v>2</v>
      </c>
      <c r="G38" s="1">
        <v>0.5</v>
      </c>
      <c r="H38" s="26">
        <v>9</v>
      </c>
      <c r="I38" s="1">
        <v>300</v>
      </c>
      <c r="J38" s="26">
        <v>10</v>
      </c>
      <c r="K38" s="4">
        <v>18</v>
      </c>
      <c r="L38" s="26"/>
      <c r="M38" s="1">
        <v>3</v>
      </c>
      <c r="O38" s="1">
        <v>9.625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4F02-F41B-AA4D-9086-7393761316F3}">
  <dimension ref="A1:K53"/>
  <sheetViews>
    <sheetView topLeftCell="A18" workbookViewId="0">
      <selection activeCell="I47" sqref="I47"/>
    </sheetView>
  </sheetViews>
  <sheetFormatPr baseColWidth="10" defaultRowHeight="16" x14ac:dyDescent="0.2"/>
  <cols>
    <col min="2" max="2" width="19.1640625" customWidth="1"/>
    <col min="3" max="3" width="24.5" customWidth="1"/>
    <col min="4" max="4" width="17.33203125" customWidth="1"/>
    <col min="5" max="5" width="29.6640625" customWidth="1"/>
    <col min="6" max="6" width="23" customWidth="1"/>
    <col min="7" max="7" width="25" customWidth="1"/>
    <col min="8" max="8" width="19.6640625" customWidth="1"/>
    <col min="9" max="9" width="21" customWidth="1"/>
  </cols>
  <sheetData>
    <row r="1" spans="1:10" x14ac:dyDescent="0.2">
      <c r="B1" s="1" t="s">
        <v>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/>
    </row>
    <row r="2" spans="1:10" ht="68" x14ac:dyDescent="0.2">
      <c r="A2" s="2" t="s">
        <v>0</v>
      </c>
      <c r="B2" s="1" t="s">
        <v>5</v>
      </c>
      <c r="C2" s="2" t="s">
        <v>1</v>
      </c>
      <c r="D2" s="2" t="s">
        <v>11</v>
      </c>
      <c r="E2" s="2" t="s">
        <v>6</v>
      </c>
      <c r="F2" s="2" t="s">
        <v>7</v>
      </c>
      <c r="G2" s="2" t="s">
        <v>27</v>
      </c>
      <c r="H2" s="2" t="s">
        <v>28</v>
      </c>
      <c r="I2" s="2" t="s">
        <v>8</v>
      </c>
    </row>
    <row r="3" spans="1:10" x14ac:dyDescent="0.2">
      <c r="A3" s="1"/>
      <c r="B3" s="1" t="s">
        <v>9</v>
      </c>
      <c r="C3" s="1" t="s">
        <v>2</v>
      </c>
      <c r="D3" s="1" t="s">
        <v>2</v>
      </c>
      <c r="E3" s="1" t="s">
        <v>3</v>
      </c>
      <c r="F3" s="1" t="s">
        <v>2</v>
      </c>
      <c r="G3" s="1" t="s">
        <v>2</v>
      </c>
      <c r="H3" s="1" t="s">
        <v>2</v>
      </c>
      <c r="I3" s="1" t="s">
        <v>2</v>
      </c>
    </row>
    <row r="4" spans="1:10" x14ac:dyDescent="0.2">
      <c r="A4" s="1"/>
      <c r="B4" s="1" t="s">
        <v>10</v>
      </c>
      <c r="C4" s="5">
        <v>10</v>
      </c>
      <c r="D4" s="1">
        <v>8</v>
      </c>
      <c r="E4" s="1">
        <v>29</v>
      </c>
      <c r="F4" s="1">
        <v>0.9</v>
      </c>
      <c r="G4" s="1">
        <v>6</v>
      </c>
      <c r="H4" s="1">
        <v>0.9</v>
      </c>
      <c r="I4" s="1">
        <v>180</v>
      </c>
    </row>
    <row r="5" spans="1:10" x14ac:dyDescent="0.2">
      <c r="A5" s="1">
        <v>1</v>
      </c>
      <c r="B5" s="1" t="s">
        <v>12</v>
      </c>
      <c r="C5" s="1">
        <v>11.45</v>
      </c>
      <c r="D5" s="1">
        <v>14</v>
      </c>
      <c r="E5" s="1">
        <v>50</v>
      </c>
      <c r="F5" s="1">
        <v>0.1</v>
      </c>
      <c r="G5" s="4">
        <v>4</v>
      </c>
      <c r="H5" s="5">
        <v>1.5</v>
      </c>
      <c r="I5" s="1">
        <v>250</v>
      </c>
    </row>
    <row r="6" spans="1:10" x14ac:dyDescent="0.2">
      <c r="A6" s="1">
        <v>2</v>
      </c>
      <c r="B6" s="1" t="s">
        <v>13</v>
      </c>
      <c r="C6" s="1">
        <v>12.45</v>
      </c>
      <c r="D6" s="1">
        <v>5</v>
      </c>
      <c r="E6" s="1">
        <v>25</v>
      </c>
      <c r="F6" s="1">
        <v>0.04</v>
      </c>
      <c r="G6" s="4">
        <v>6</v>
      </c>
      <c r="H6" s="5">
        <v>1.2</v>
      </c>
      <c r="I6" s="1">
        <v>537.5</v>
      </c>
    </row>
    <row r="7" spans="1:10" x14ac:dyDescent="0.2">
      <c r="A7" s="1">
        <v>3</v>
      </c>
      <c r="B7" s="1" t="s">
        <v>14</v>
      </c>
      <c r="C7" s="1">
        <v>10.75</v>
      </c>
      <c r="D7" s="1">
        <v>5</v>
      </c>
      <c r="E7" s="1">
        <v>25</v>
      </c>
      <c r="F7" s="1">
        <v>0.9</v>
      </c>
      <c r="G7" s="4">
        <v>3</v>
      </c>
      <c r="H7" s="5">
        <v>1</v>
      </c>
      <c r="I7" s="1">
        <v>375</v>
      </c>
    </row>
    <row r="8" spans="1:10" x14ac:dyDescent="0.2">
      <c r="A8" s="1">
        <v>4</v>
      </c>
      <c r="B8" s="1" t="s">
        <v>15</v>
      </c>
      <c r="C8" s="1">
        <v>11.6</v>
      </c>
      <c r="D8" s="1">
        <v>4</v>
      </c>
      <c r="E8" s="1">
        <v>25</v>
      </c>
      <c r="F8" s="1">
        <v>0.5</v>
      </c>
      <c r="G8" s="4">
        <v>4</v>
      </c>
      <c r="H8" s="5">
        <v>1.5</v>
      </c>
      <c r="I8" s="1">
        <v>75</v>
      </c>
    </row>
    <row r="9" spans="1:10" x14ac:dyDescent="0.2">
      <c r="A9" s="1">
        <v>5</v>
      </c>
      <c r="B9" s="1" t="s">
        <v>16</v>
      </c>
      <c r="C9" s="1">
        <v>10.75</v>
      </c>
      <c r="D9" s="1">
        <v>18</v>
      </c>
      <c r="E9" s="1">
        <v>30</v>
      </c>
      <c r="F9" s="1">
        <v>0.75</v>
      </c>
      <c r="G9" s="4">
        <v>6</v>
      </c>
      <c r="H9" s="5">
        <v>0.9</v>
      </c>
      <c r="I9" s="1">
        <v>15</v>
      </c>
    </row>
    <row r="10" spans="1:10" x14ac:dyDescent="0.2">
      <c r="A10" s="1">
        <v>6</v>
      </c>
      <c r="B10" s="1" t="s">
        <v>17</v>
      </c>
      <c r="C10" s="1">
        <v>5.5250000000000004</v>
      </c>
      <c r="D10" s="1">
        <v>1</v>
      </c>
      <c r="E10" s="1">
        <v>30</v>
      </c>
      <c r="F10" s="1">
        <v>2</v>
      </c>
      <c r="G10" s="4">
        <v>3</v>
      </c>
      <c r="H10" s="5">
        <v>0.7</v>
      </c>
      <c r="I10" s="1">
        <v>500</v>
      </c>
    </row>
    <row r="11" spans="1:10" x14ac:dyDescent="0.2">
      <c r="A11" s="1">
        <v>7</v>
      </c>
      <c r="B11" s="1" t="s">
        <v>18</v>
      </c>
      <c r="C11" s="1">
        <v>9.5</v>
      </c>
      <c r="D11" s="1">
        <v>3</v>
      </c>
      <c r="E11" s="1">
        <v>25</v>
      </c>
      <c r="F11" s="1">
        <v>1</v>
      </c>
      <c r="G11" s="4">
        <v>6</v>
      </c>
      <c r="H11" s="5">
        <v>0.56000000000000005</v>
      </c>
      <c r="I11" s="1">
        <v>500</v>
      </c>
    </row>
    <row r="12" spans="1:10" x14ac:dyDescent="0.2">
      <c r="A12" s="1">
        <v>8</v>
      </c>
      <c r="B12" s="1" t="s">
        <v>19</v>
      </c>
      <c r="C12" s="1">
        <v>11</v>
      </c>
      <c r="D12" s="1">
        <v>5</v>
      </c>
      <c r="E12" s="1">
        <v>25</v>
      </c>
      <c r="F12" s="1">
        <v>0.3</v>
      </c>
      <c r="G12" s="4">
        <v>24</v>
      </c>
      <c r="H12" s="5">
        <v>0.9</v>
      </c>
      <c r="I12" s="1">
        <v>250</v>
      </c>
    </row>
    <row r="13" spans="1:10" x14ac:dyDescent="0.2">
      <c r="A13" s="1">
        <v>9</v>
      </c>
      <c r="B13" s="1" t="s">
        <v>20</v>
      </c>
      <c r="C13" s="1">
        <v>10</v>
      </c>
      <c r="D13" s="1">
        <v>1</v>
      </c>
      <c r="E13" s="1">
        <v>30</v>
      </c>
      <c r="F13" s="1">
        <v>0.5</v>
      </c>
      <c r="G13" s="4">
        <v>3</v>
      </c>
      <c r="H13" s="5">
        <v>0.7</v>
      </c>
      <c r="I13" s="1">
        <v>500</v>
      </c>
    </row>
    <row r="14" spans="1:10" x14ac:dyDescent="0.2">
      <c r="A14" s="1">
        <v>10</v>
      </c>
      <c r="B14" s="1" t="s">
        <v>21</v>
      </c>
      <c r="C14" s="1">
        <v>10.25</v>
      </c>
      <c r="D14" s="1">
        <v>5</v>
      </c>
      <c r="E14" s="1">
        <v>30</v>
      </c>
      <c r="F14" s="1">
        <v>0.16</v>
      </c>
      <c r="G14" s="4">
        <v>3</v>
      </c>
      <c r="H14" s="5">
        <v>0.9</v>
      </c>
      <c r="I14" s="1">
        <v>75</v>
      </c>
    </row>
    <row r="15" spans="1:10" x14ac:dyDescent="0.2">
      <c r="A15" s="1">
        <v>11</v>
      </c>
      <c r="B15" s="1" t="s">
        <v>22</v>
      </c>
      <c r="C15" s="1">
        <v>10.65</v>
      </c>
      <c r="D15" s="1">
        <v>5</v>
      </c>
      <c r="E15" s="1">
        <v>20</v>
      </c>
      <c r="F15" s="1">
        <v>0.2</v>
      </c>
      <c r="G15" s="4">
        <v>4</v>
      </c>
      <c r="H15" s="5">
        <v>0.8</v>
      </c>
      <c r="I15" s="1">
        <v>250</v>
      </c>
    </row>
    <row r="16" spans="1:10" x14ac:dyDescent="0.2">
      <c r="A16" s="1">
        <v>12</v>
      </c>
      <c r="B16" s="1" t="s">
        <v>23</v>
      </c>
      <c r="C16" s="1">
        <v>10.45</v>
      </c>
      <c r="D16" s="1">
        <v>7</v>
      </c>
      <c r="E16" s="1">
        <v>20</v>
      </c>
      <c r="F16" s="1">
        <v>0.2</v>
      </c>
      <c r="G16" s="4">
        <v>6</v>
      </c>
      <c r="H16" s="5">
        <v>0.7</v>
      </c>
      <c r="I16" s="1">
        <v>250</v>
      </c>
    </row>
    <row r="17" spans="1:11" x14ac:dyDescent="0.2">
      <c r="A17" s="1">
        <v>13</v>
      </c>
      <c r="B17" s="1" t="s">
        <v>24</v>
      </c>
      <c r="C17" s="1">
        <v>10.25</v>
      </c>
      <c r="D17" s="1">
        <v>3</v>
      </c>
      <c r="E17" s="1">
        <v>25</v>
      </c>
      <c r="F17" s="1">
        <v>3</v>
      </c>
      <c r="G17" s="4">
        <v>4</v>
      </c>
      <c r="H17" s="5">
        <v>0.4</v>
      </c>
      <c r="I17" s="1">
        <v>250</v>
      </c>
    </row>
    <row r="18" spans="1:11" x14ac:dyDescent="0.2">
      <c r="A18" s="1">
        <v>14</v>
      </c>
      <c r="B18" s="1" t="s">
        <v>25</v>
      </c>
      <c r="C18" s="1">
        <v>10.5</v>
      </c>
      <c r="D18" s="1">
        <v>5</v>
      </c>
      <c r="E18" s="1">
        <v>25</v>
      </c>
      <c r="F18" s="1">
        <v>0.5</v>
      </c>
      <c r="G18" s="4">
        <v>6</v>
      </c>
      <c r="H18" s="5">
        <v>1.5</v>
      </c>
      <c r="I18" s="1">
        <v>187.5</v>
      </c>
    </row>
    <row r="19" spans="1:11" x14ac:dyDescent="0.2">
      <c r="A19" s="1">
        <v>15</v>
      </c>
      <c r="B19" s="1" t="s">
        <v>26</v>
      </c>
      <c r="C19" s="1">
        <v>9.625</v>
      </c>
      <c r="D19" s="1">
        <v>5</v>
      </c>
      <c r="E19" s="1">
        <v>25</v>
      </c>
      <c r="F19" s="1">
        <v>0.5</v>
      </c>
      <c r="G19" s="4">
        <v>18</v>
      </c>
      <c r="H19" s="5">
        <v>1</v>
      </c>
      <c r="I19" s="1">
        <v>300</v>
      </c>
    </row>
    <row r="20" spans="1:11" x14ac:dyDescent="0.2">
      <c r="A20" s="1"/>
      <c r="B20" s="1"/>
      <c r="C20" s="1">
        <f t="shared" ref="C20" si="0">AVERAGE(C5:C19)</f>
        <v>10.316666666666666</v>
      </c>
      <c r="D20" s="1">
        <f>AVERAGE(D5:D19)</f>
        <v>5.7333333333333334</v>
      </c>
      <c r="E20" s="1">
        <f t="shared" ref="E20:F20" si="1">AVERAGE(E5:E19)</f>
        <v>27.333333333333332</v>
      </c>
      <c r="F20" s="1">
        <f t="shared" si="1"/>
        <v>0.71000000000000008</v>
      </c>
      <c r="G20" s="4">
        <f>AVERAGE(G5:G19)</f>
        <v>6.666666666666667</v>
      </c>
      <c r="H20" s="4">
        <f>AVERAGE(H5:H19)</f>
        <v>0.95066666666666677</v>
      </c>
      <c r="I20" s="1">
        <f t="shared" ref="I20" si="2">AVERAGE(I5:I19)</f>
        <v>287.66666666666669</v>
      </c>
    </row>
    <row r="21" spans="1:11" x14ac:dyDescent="0.2">
      <c r="D21" s="7"/>
    </row>
    <row r="22" spans="1:11" x14ac:dyDescent="0.2">
      <c r="A22" s="6" t="s">
        <v>0</v>
      </c>
      <c r="B22" s="1"/>
      <c r="C22" s="1">
        <v>1</v>
      </c>
      <c r="D22" s="1">
        <v>2</v>
      </c>
      <c r="E22" s="1">
        <v>3</v>
      </c>
      <c r="F22" s="1">
        <v>4</v>
      </c>
      <c r="G22" s="10">
        <v>5</v>
      </c>
      <c r="H22" s="1">
        <v>6</v>
      </c>
      <c r="I22" s="1">
        <v>7</v>
      </c>
    </row>
    <row r="23" spans="1:11" x14ac:dyDescent="0.2">
      <c r="A23" s="1">
        <v>1</v>
      </c>
      <c r="B23" s="1" t="s">
        <v>12</v>
      </c>
      <c r="C23" s="1">
        <f t="shared" ref="C23:I37" si="3">IF(C5&lt;C$4,1,0)</f>
        <v>0</v>
      </c>
      <c r="D23" s="1">
        <f t="shared" si="3"/>
        <v>0</v>
      </c>
      <c r="E23" s="1">
        <f>IF(E5&gt;E$4,1,0)</f>
        <v>1</v>
      </c>
      <c r="F23" s="1">
        <f t="shared" si="3"/>
        <v>1</v>
      </c>
      <c r="G23" s="1">
        <f t="shared" si="3"/>
        <v>1</v>
      </c>
      <c r="H23" s="1">
        <f t="shared" si="3"/>
        <v>0</v>
      </c>
      <c r="I23" s="1">
        <f t="shared" si="3"/>
        <v>0</v>
      </c>
      <c r="J23" s="1">
        <v>1</v>
      </c>
      <c r="K23">
        <v>1</v>
      </c>
    </row>
    <row r="24" spans="1:11" x14ac:dyDescent="0.2">
      <c r="A24" s="1">
        <v>2</v>
      </c>
      <c r="B24" s="1" t="s">
        <v>13</v>
      </c>
      <c r="C24" s="1">
        <f t="shared" si="3"/>
        <v>0</v>
      </c>
      <c r="D24" s="1">
        <f t="shared" si="3"/>
        <v>1</v>
      </c>
      <c r="E24" s="1">
        <f t="shared" ref="E24:E37" si="4">IF(E6&gt;E$4,1,0)</f>
        <v>0</v>
      </c>
      <c r="F24" s="1">
        <f t="shared" si="3"/>
        <v>1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v>2</v>
      </c>
      <c r="K24">
        <v>1</v>
      </c>
    </row>
    <row r="25" spans="1:11" x14ac:dyDescent="0.2">
      <c r="A25" s="1">
        <v>3</v>
      </c>
      <c r="B25" s="1" t="s">
        <v>14</v>
      </c>
      <c r="C25" s="1">
        <f t="shared" si="3"/>
        <v>0</v>
      </c>
      <c r="D25" s="1">
        <f t="shared" si="3"/>
        <v>1</v>
      </c>
      <c r="E25" s="1">
        <f t="shared" si="4"/>
        <v>0</v>
      </c>
      <c r="F25" s="1">
        <f t="shared" si="3"/>
        <v>0</v>
      </c>
      <c r="G25" s="1">
        <f t="shared" si="3"/>
        <v>1</v>
      </c>
      <c r="H25" s="1">
        <f t="shared" si="3"/>
        <v>0</v>
      </c>
      <c r="I25" s="1">
        <f t="shared" si="3"/>
        <v>0</v>
      </c>
      <c r="J25" s="1">
        <v>3</v>
      </c>
      <c r="K25">
        <v>1</v>
      </c>
    </row>
    <row r="26" spans="1:11" x14ac:dyDescent="0.2">
      <c r="A26" s="1">
        <v>4</v>
      </c>
      <c r="B26" s="1" t="s">
        <v>15</v>
      </c>
      <c r="C26" s="1">
        <f t="shared" si="3"/>
        <v>0</v>
      </c>
      <c r="D26" s="1">
        <f t="shared" si="3"/>
        <v>1</v>
      </c>
      <c r="E26" s="1">
        <f t="shared" si="4"/>
        <v>0</v>
      </c>
      <c r="F26" s="1">
        <f t="shared" si="3"/>
        <v>1</v>
      </c>
      <c r="G26" s="1">
        <f t="shared" si="3"/>
        <v>1</v>
      </c>
      <c r="H26" s="1">
        <f t="shared" si="3"/>
        <v>0</v>
      </c>
      <c r="I26" s="1">
        <f t="shared" si="3"/>
        <v>1</v>
      </c>
      <c r="J26" s="1">
        <v>4</v>
      </c>
      <c r="K26">
        <v>1</v>
      </c>
    </row>
    <row r="27" spans="1:11" x14ac:dyDescent="0.2">
      <c r="A27" s="1">
        <v>5</v>
      </c>
      <c r="B27" s="1" t="s">
        <v>16</v>
      </c>
      <c r="C27" s="1">
        <f t="shared" si="3"/>
        <v>0</v>
      </c>
      <c r="D27" s="1">
        <f t="shared" si="3"/>
        <v>0</v>
      </c>
      <c r="E27" s="1">
        <f t="shared" si="4"/>
        <v>1</v>
      </c>
      <c r="F27" s="1">
        <f t="shared" si="3"/>
        <v>1</v>
      </c>
      <c r="G27" s="1">
        <f t="shared" si="3"/>
        <v>0</v>
      </c>
      <c r="H27" s="1">
        <f t="shared" si="3"/>
        <v>0</v>
      </c>
      <c r="I27" s="1">
        <f t="shared" si="3"/>
        <v>1</v>
      </c>
      <c r="J27" s="1">
        <v>5</v>
      </c>
      <c r="K27">
        <v>1</v>
      </c>
    </row>
    <row r="28" spans="1:11" x14ac:dyDescent="0.2">
      <c r="A28" s="1">
        <v>6</v>
      </c>
      <c r="B28" s="1" t="s">
        <v>17</v>
      </c>
      <c r="C28" s="1">
        <f t="shared" si="3"/>
        <v>1</v>
      </c>
      <c r="D28" s="1">
        <f t="shared" si="3"/>
        <v>1</v>
      </c>
      <c r="E28" s="1">
        <f t="shared" si="4"/>
        <v>1</v>
      </c>
      <c r="F28" s="1">
        <f t="shared" si="3"/>
        <v>0</v>
      </c>
      <c r="G28" s="1">
        <f t="shared" si="3"/>
        <v>1</v>
      </c>
      <c r="H28" s="1">
        <f t="shared" si="3"/>
        <v>1</v>
      </c>
      <c r="I28" s="1">
        <f t="shared" si="3"/>
        <v>0</v>
      </c>
      <c r="J28" s="1">
        <v>6</v>
      </c>
      <c r="K28">
        <v>1</v>
      </c>
    </row>
    <row r="29" spans="1:11" x14ac:dyDescent="0.2">
      <c r="A29" s="3">
        <v>7</v>
      </c>
      <c r="B29" s="3" t="s">
        <v>18</v>
      </c>
      <c r="C29" s="3">
        <f t="shared" si="3"/>
        <v>1</v>
      </c>
      <c r="D29" s="3">
        <f t="shared" si="3"/>
        <v>1</v>
      </c>
      <c r="E29" s="3">
        <f t="shared" si="4"/>
        <v>0</v>
      </c>
      <c r="F29" s="3">
        <f t="shared" si="3"/>
        <v>0</v>
      </c>
      <c r="G29" s="3">
        <f t="shared" si="3"/>
        <v>0</v>
      </c>
      <c r="H29" s="3">
        <f t="shared" si="3"/>
        <v>1</v>
      </c>
      <c r="I29" s="3">
        <f t="shared" si="3"/>
        <v>0</v>
      </c>
      <c r="J29" s="3">
        <v>7</v>
      </c>
      <c r="K29" s="23">
        <v>1</v>
      </c>
    </row>
    <row r="30" spans="1:11" x14ac:dyDescent="0.2">
      <c r="A30" s="1">
        <v>8</v>
      </c>
      <c r="B30" s="1" t="s">
        <v>19</v>
      </c>
      <c r="C30" s="1">
        <f t="shared" si="3"/>
        <v>0</v>
      </c>
      <c r="D30" s="1">
        <f t="shared" si="3"/>
        <v>1</v>
      </c>
      <c r="E30" s="1">
        <f t="shared" si="4"/>
        <v>0</v>
      </c>
      <c r="F30" s="1">
        <f t="shared" si="3"/>
        <v>1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v>8</v>
      </c>
      <c r="K30">
        <v>1</v>
      </c>
    </row>
    <row r="31" spans="1:11" x14ac:dyDescent="0.2">
      <c r="A31" s="1">
        <v>9</v>
      </c>
      <c r="B31" s="1" t="s">
        <v>20</v>
      </c>
      <c r="C31" s="1">
        <f t="shared" si="3"/>
        <v>0</v>
      </c>
      <c r="D31" s="1">
        <f t="shared" si="3"/>
        <v>1</v>
      </c>
      <c r="E31" s="1">
        <f t="shared" si="4"/>
        <v>1</v>
      </c>
      <c r="F31" s="1">
        <f t="shared" si="3"/>
        <v>1</v>
      </c>
      <c r="G31" s="1">
        <f t="shared" si="3"/>
        <v>1</v>
      </c>
      <c r="H31" s="1">
        <f t="shared" si="3"/>
        <v>1</v>
      </c>
      <c r="I31" s="1">
        <f t="shared" si="3"/>
        <v>0</v>
      </c>
      <c r="J31" s="1">
        <v>9</v>
      </c>
      <c r="K31">
        <v>1</v>
      </c>
    </row>
    <row r="32" spans="1:11" x14ac:dyDescent="0.2">
      <c r="A32" s="1">
        <v>10</v>
      </c>
      <c r="B32" s="1" t="s">
        <v>21</v>
      </c>
      <c r="C32" s="1">
        <f t="shared" si="3"/>
        <v>0</v>
      </c>
      <c r="D32" s="1">
        <f t="shared" si="3"/>
        <v>1</v>
      </c>
      <c r="E32" s="1">
        <f t="shared" si="4"/>
        <v>1</v>
      </c>
      <c r="F32" s="1">
        <f t="shared" si="3"/>
        <v>1</v>
      </c>
      <c r="G32" s="1">
        <f t="shared" si="3"/>
        <v>1</v>
      </c>
      <c r="H32" s="1">
        <f t="shared" si="3"/>
        <v>0</v>
      </c>
      <c r="I32" s="1">
        <f t="shared" si="3"/>
        <v>1</v>
      </c>
      <c r="J32" s="1">
        <v>10</v>
      </c>
      <c r="K32">
        <v>1</v>
      </c>
    </row>
    <row r="33" spans="1:11" x14ac:dyDescent="0.2">
      <c r="A33" s="1">
        <v>11</v>
      </c>
      <c r="B33" s="1" t="s">
        <v>22</v>
      </c>
      <c r="C33" s="1">
        <f t="shared" si="3"/>
        <v>0</v>
      </c>
      <c r="D33" s="1">
        <f t="shared" si="3"/>
        <v>1</v>
      </c>
      <c r="E33" s="1">
        <f t="shared" si="4"/>
        <v>0</v>
      </c>
      <c r="F33" s="1">
        <f t="shared" si="3"/>
        <v>1</v>
      </c>
      <c r="G33" s="1">
        <f t="shared" si="3"/>
        <v>1</v>
      </c>
      <c r="H33" s="1">
        <f t="shared" si="3"/>
        <v>1</v>
      </c>
      <c r="I33" s="1">
        <f t="shared" si="3"/>
        <v>0</v>
      </c>
      <c r="J33" s="1">
        <v>11</v>
      </c>
      <c r="K33">
        <v>1</v>
      </c>
    </row>
    <row r="34" spans="1:11" x14ac:dyDescent="0.2">
      <c r="A34" s="1">
        <v>12</v>
      </c>
      <c r="B34" s="1" t="s">
        <v>23</v>
      </c>
      <c r="C34" s="1">
        <f t="shared" si="3"/>
        <v>0</v>
      </c>
      <c r="D34" s="1">
        <f t="shared" si="3"/>
        <v>1</v>
      </c>
      <c r="E34" s="1">
        <f t="shared" si="4"/>
        <v>0</v>
      </c>
      <c r="F34" s="1">
        <f t="shared" si="3"/>
        <v>1</v>
      </c>
      <c r="G34" s="1">
        <f t="shared" si="3"/>
        <v>0</v>
      </c>
      <c r="H34" s="1">
        <f t="shared" si="3"/>
        <v>1</v>
      </c>
      <c r="I34" s="1">
        <f t="shared" si="3"/>
        <v>0</v>
      </c>
      <c r="J34" s="1">
        <v>12</v>
      </c>
      <c r="K34">
        <v>1</v>
      </c>
    </row>
    <row r="35" spans="1:11" x14ac:dyDescent="0.2">
      <c r="A35" s="1">
        <v>13</v>
      </c>
      <c r="B35" s="1" t="s">
        <v>24</v>
      </c>
      <c r="C35" s="1">
        <f t="shared" si="3"/>
        <v>0</v>
      </c>
      <c r="D35" s="1">
        <f t="shared" si="3"/>
        <v>1</v>
      </c>
      <c r="E35" s="1">
        <f t="shared" si="4"/>
        <v>0</v>
      </c>
      <c r="F35" s="1">
        <f t="shared" si="3"/>
        <v>0</v>
      </c>
      <c r="G35" s="1">
        <f t="shared" si="3"/>
        <v>1</v>
      </c>
      <c r="H35" s="1">
        <f t="shared" si="3"/>
        <v>1</v>
      </c>
      <c r="I35" s="1">
        <f t="shared" si="3"/>
        <v>0</v>
      </c>
      <c r="J35" s="1">
        <v>13</v>
      </c>
      <c r="K35">
        <v>1</v>
      </c>
    </row>
    <row r="36" spans="1:11" x14ac:dyDescent="0.2">
      <c r="A36" s="1">
        <v>14</v>
      </c>
      <c r="B36" s="1" t="s">
        <v>25</v>
      </c>
      <c r="C36" s="1">
        <f t="shared" si="3"/>
        <v>0</v>
      </c>
      <c r="D36" s="1">
        <f t="shared" si="3"/>
        <v>1</v>
      </c>
      <c r="E36" s="1">
        <f t="shared" si="4"/>
        <v>0</v>
      </c>
      <c r="F36" s="1">
        <f t="shared" si="3"/>
        <v>1</v>
      </c>
      <c r="G36" s="1">
        <f t="shared" si="3"/>
        <v>0</v>
      </c>
      <c r="H36" s="1">
        <f t="shared" si="3"/>
        <v>0</v>
      </c>
      <c r="I36" s="1">
        <f t="shared" si="3"/>
        <v>0</v>
      </c>
      <c r="J36" s="1">
        <v>14</v>
      </c>
      <c r="K36">
        <v>1</v>
      </c>
    </row>
    <row r="37" spans="1:11" x14ac:dyDescent="0.2">
      <c r="A37" s="1">
        <v>15</v>
      </c>
      <c r="B37" s="1" t="s">
        <v>26</v>
      </c>
      <c r="C37" s="1">
        <f t="shared" si="3"/>
        <v>1</v>
      </c>
      <c r="D37" s="1">
        <f t="shared" si="3"/>
        <v>1</v>
      </c>
      <c r="E37" s="1">
        <f t="shared" si="4"/>
        <v>0</v>
      </c>
      <c r="F37" s="1">
        <f t="shared" si="3"/>
        <v>1</v>
      </c>
      <c r="G37" s="1">
        <f t="shared" si="3"/>
        <v>0</v>
      </c>
      <c r="H37" s="1">
        <f t="shared" si="3"/>
        <v>0</v>
      </c>
      <c r="I37" s="1">
        <f t="shared" si="3"/>
        <v>0</v>
      </c>
      <c r="J37" s="1">
        <v>15</v>
      </c>
      <c r="K37">
        <v>1</v>
      </c>
    </row>
    <row r="38" spans="1:11" x14ac:dyDescent="0.2">
      <c r="C38" s="7" t="s">
        <v>37</v>
      </c>
    </row>
    <row r="39" spans="1:11" x14ac:dyDescent="0.2">
      <c r="B39" t="s">
        <v>29</v>
      </c>
      <c r="C39" t="s">
        <v>30</v>
      </c>
      <c r="D39" t="s">
        <v>31</v>
      </c>
      <c r="E39" t="s">
        <v>32</v>
      </c>
      <c r="F39" t="s">
        <v>33</v>
      </c>
      <c r="G39" t="s">
        <v>34</v>
      </c>
      <c r="H39" t="s">
        <v>35</v>
      </c>
    </row>
    <row r="40" spans="1:11" x14ac:dyDescent="0.2">
      <c r="B40">
        <v>1</v>
      </c>
      <c r="C40" s="7">
        <f>SUMIF(C23:C37,"=1",K23:K37)*SUMIF(C23:C37,"=0",K23:K37)</f>
        <v>36</v>
      </c>
      <c r="D40" s="8"/>
      <c r="E40" s="7"/>
      <c r="F40" s="7"/>
      <c r="G40" s="7"/>
      <c r="H40" s="7"/>
    </row>
    <row r="41" spans="1:11" x14ac:dyDescent="0.2">
      <c r="B41">
        <v>2</v>
      </c>
      <c r="C41" s="7">
        <f>SUMIF(D23:D37,"=1",K23:K37)*SUMIF(D23:D37,"=0",K23:K37)</f>
        <v>26</v>
      </c>
      <c r="D41" s="7"/>
      <c r="E41" s="7"/>
    </row>
    <row r="42" spans="1:11" x14ac:dyDescent="0.2">
      <c r="B42">
        <v>3</v>
      </c>
      <c r="C42" s="9">
        <f>SUMIF(E23:E37,"=1",K23:K37)*SUMIF(E23:E37,"=0",K23:K37)</f>
        <v>50</v>
      </c>
      <c r="D42" s="7"/>
      <c r="E42" s="7"/>
    </row>
    <row r="43" spans="1:11" x14ac:dyDescent="0.2">
      <c r="B43">
        <v>4</v>
      </c>
      <c r="C43" s="9">
        <f>SUMIF(F23:F37,"=1",K23:K37)*SUMIF(F23:F37,"=0",K23:K37)</f>
        <v>44</v>
      </c>
      <c r="D43" s="7"/>
      <c r="E43" s="7"/>
    </row>
    <row r="44" spans="1:11" x14ac:dyDescent="0.2">
      <c r="B44">
        <v>5</v>
      </c>
      <c r="C44" s="8">
        <f>SUMIF(G23:G37,"=1",K23:K37)*SUMIF(G23:G37,"=0",K23:K37)</f>
        <v>56</v>
      </c>
    </row>
    <row r="45" spans="1:11" x14ac:dyDescent="0.2">
      <c r="B45">
        <v>6</v>
      </c>
      <c r="C45" s="9">
        <f>SUMIF(H23:H37,"=1",K23:K37)*SUMIF(H23:H37,"=0",K23:K37)</f>
        <v>54</v>
      </c>
      <c r="D45" s="7"/>
      <c r="E45" s="7"/>
    </row>
    <row r="46" spans="1:11" ht="17" thickBot="1" x14ac:dyDescent="0.25">
      <c r="B46">
        <v>7</v>
      </c>
      <c r="C46" s="9">
        <f>SUMIF(I23:I37,"=1",K23:K37)*SUMIF(I23:I37,"=0",K23:K37)</f>
        <v>36</v>
      </c>
      <c r="D46" s="46"/>
      <c r="E46" s="45"/>
      <c r="F46" s="11"/>
      <c r="G46" s="11"/>
      <c r="H46" s="11"/>
    </row>
    <row r="47" spans="1:11" ht="17" thickBot="1" x14ac:dyDescent="0.25">
      <c r="D47" s="11"/>
      <c r="E47" s="11"/>
      <c r="F47" s="39" t="s">
        <v>36</v>
      </c>
      <c r="G47" s="40"/>
      <c r="H47" s="11"/>
      <c r="I47" s="11"/>
    </row>
    <row r="48" spans="1:11" x14ac:dyDescent="0.2">
      <c r="D48" s="11"/>
      <c r="E48" s="11"/>
      <c r="F48" s="11"/>
      <c r="H48" s="11"/>
      <c r="I48" s="45"/>
    </row>
    <row r="49" spans="4:10" x14ac:dyDescent="0.2">
      <c r="D49" s="11"/>
      <c r="E49" s="45"/>
      <c r="F49" s="11"/>
      <c r="H49" s="11"/>
      <c r="I49" s="7"/>
    </row>
    <row r="50" spans="4:10" x14ac:dyDescent="0.2">
      <c r="D50" s="11"/>
      <c r="E50" s="11"/>
      <c r="F50" s="11"/>
      <c r="G50" s="11"/>
      <c r="H50" s="11"/>
    </row>
    <row r="51" spans="4:10" x14ac:dyDescent="0.2">
      <c r="D51" s="11"/>
      <c r="E51" s="11"/>
      <c r="F51" s="11"/>
      <c r="G51" s="11"/>
      <c r="H51" s="11"/>
    </row>
    <row r="52" spans="4:10" x14ac:dyDescent="0.2">
      <c r="D52" s="45"/>
      <c r="E52" s="11"/>
      <c r="F52" s="45"/>
      <c r="G52" s="11"/>
      <c r="H52" s="45"/>
      <c r="J52" s="45"/>
    </row>
    <row r="53" spans="4:10" x14ac:dyDescent="0.2">
      <c r="D53" s="11"/>
      <c r="E53" s="11"/>
      <c r="F53" s="11"/>
      <c r="G53" s="11"/>
      <c r="H53" s="11"/>
    </row>
  </sheetData>
  <mergeCells count="1">
    <mergeCell ref="F47:G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6</vt:lpstr>
      <vt:lpstr>7</vt:lpstr>
      <vt:lpstr>8</vt:lpstr>
      <vt:lpstr>6(2)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Сайков Константин Александрович</dc:creator>
  <cp:lastModifiedBy>Сайков Константин Александрович</cp:lastModifiedBy>
  <dcterms:created xsi:type="dcterms:W3CDTF">2021-04-25T19:22:28Z</dcterms:created>
  <dcterms:modified xsi:type="dcterms:W3CDTF">2021-04-26T14:09:14Z</dcterms:modified>
</cp:coreProperties>
</file>