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upyter_notebook\bigdata_homework\laji_python\"/>
    </mc:Choice>
  </mc:AlternateContent>
  <bookViews>
    <workbookView minimized="1" xWindow="240" yWindow="12" windowWidth="16092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22" i="1" l="1"/>
  <c r="C22" i="1"/>
  <c r="D22" i="1"/>
  <c r="E22" i="1"/>
  <c r="F22" i="1"/>
  <c r="G22" i="1"/>
  <c r="H22" i="1"/>
  <c r="I22" i="1"/>
  <c r="J22" i="1"/>
  <c r="K22" i="1"/>
  <c r="M20" i="1" l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" i="1"/>
  <c r="L14" i="1"/>
  <c r="L3" i="1"/>
  <c r="L4" i="1"/>
  <c r="L5" i="1"/>
  <c r="L6" i="1"/>
  <c r="L7" i="1"/>
  <c r="L8" i="1"/>
  <c r="L9" i="1"/>
  <c r="L10" i="1"/>
  <c r="L11" i="1"/>
  <c r="L12" i="1"/>
  <c r="L13" i="1"/>
  <c r="L15" i="1"/>
  <c r="L16" i="1"/>
  <c r="L17" i="1"/>
  <c r="L18" i="1"/>
  <c r="L19" i="1"/>
  <c r="L20" i="1"/>
  <c r="L2" i="1"/>
</calcChain>
</file>

<file path=xl/sharedStrings.xml><?xml version="1.0" encoding="utf-8"?>
<sst xmlns="http://schemas.openxmlformats.org/spreadsheetml/2006/main" count="35" uniqueCount="35">
  <si>
    <t>出版文献量</t>
  </si>
  <si>
    <t>综合影响因子</t>
  </si>
  <si>
    <t>复合影响因子</t>
  </si>
  <si>
    <t>基金论文比</t>
  </si>
  <si>
    <t>篇均他引</t>
  </si>
  <si>
    <t>篇均被引</t>
  </si>
  <si>
    <t>h指数</t>
  </si>
  <si>
    <t>引用刊数</t>
  </si>
  <si>
    <t>总被引频次</t>
  </si>
  <si>
    <t>篇均引文数</t>
  </si>
  <si>
    <t>期刊名</t>
    <phoneticPr fontId="2" type="noConversion"/>
  </si>
  <si>
    <t>中国图书馆学报</t>
    <phoneticPr fontId="2" type="noConversion"/>
  </si>
  <si>
    <t>大学图书馆学报</t>
    <phoneticPr fontId="2" type="noConversion"/>
  </si>
  <si>
    <t>图书情报工作</t>
    <phoneticPr fontId="2" type="noConversion"/>
  </si>
  <si>
    <t>情报学报</t>
    <phoneticPr fontId="2" type="noConversion"/>
  </si>
  <si>
    <t>图书情报知识</t>
    <phoneticPr fontId="2" type="noConversion"/>
  </si>
  <si>
    <t>情报理论与实践</t>
    <phoneticPr fontId="2" type="noConversion"/>
  </si>
  <si>
    <t>国家图书馆学刊</t>
    <phoneticPr fontId="2" type="noConversion"/>
  </si>
  <si>
    <t>情报杂志</t>
    <phoneticPr fontId="2" type="noConversion"/>
  </si>
  <si>
    <t>图书与情报</t>
    <phoneticPr fontId="2" type="noConversion"/>
  </si>
  <si>
    <t>情报科学</t>
    <phoneticPr fontId="2" type="noConversion"/>
  </si>
  <si>
    <t>图书馆杂志</t>
    <phoneticPr fontId="2" type="noConversion"/>
  </si>
  <si>
    <t>图书馆建设</t>
    <phoneticPr fontId="2" type="noConversion"/>
  </si>
  <si>
    <t>情报资料工作</t>
    <phoneticPr fontId="2" type="noConversion"/>
  </si>
  <si>
    <t>图书馆论坛</t>
    <phoneticPr fontId="2" type="noConversion"/>
  </si>
  <si>
    <t>图书馆学研究</t>
    <phoneticPr fontId="2" type="noConversion"/>
  </si>
  <si>
    <t>图书馆工作与研究</t>
    <phoneticPr fontId="2" type="noConversion"/>
  </si>
  <si>
    <t>档案学研究</t>
    <phoneticPr fontId="2" type="noConversion"/>
  </si>
  <si>
    <t>档案学通讯</t>
    <phoneticPr fontId="2" type="noConversion"/>
  </si>
  <si>
    <t>数据分析与知识发现</t>
  </si>
  <si>
    <t>权重</t>
    <phoneticPr fontId="2" type="noConversion"/>
  </si>
  <si>
    <t>真实权重</t>
    <phoneticPr fontId="2" type="noConversion"/>
  </si>
  <si>
    <t>与最优解距离</t>
    <phoneticPr fontId="2" type="noConversion"/>
  </si>
  <si>
    <t>与最劣解的距离</t>
    <phoneticPr fontId="2" type="noConversion"/>
  </si>
  <si>
    <t>相对贴近度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</si>
</sst>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N1" sqref="N1:N20"/>
    </sheetView>
  </sheetViews>
  <sheetFormatPr defaultRowHeight="14.4" x14ac:dyDescent="0.25"/>
  <cols>
    <col min="1" max="1" width="18.109375" customWidth="1"/>
    <col min="2" max="2" width="19.6640625" customWidth="1"/>
    <col min="3" max="3" width="15.33203125" customWidth="1"/>
    <col min="4" max="4" width="13" customWidth="1"/>
    <col min="5" max="5" width="16.5546875" customWidth="1"/>
    <col min="6" max="6" width="15" customWidth="1"/>
    <col min="8" max="8" width="25.77734375" customWidth="1"/>
    <col min="9" max="9" width="19.88671875" customWidth="1"/>
    <col min="10" max="10" width="16.88671875" customWidth="1"/>
    <col min="11" max="11" width="21.88671875" customWidth="1"/>
    <col min="12" max="12" width="13.44140625" customWidth="1"/>
    <col min="13" max="13" width="20" customWidth="1"/>
    <col min="14" max="14" width="22.33203125" customWidth="1"/>
  </cols>
  <sheetData>
    <row r="1" spans="1:14" x14ac:dyDescent="0.25">
      <c r="A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32</v>
      </c>
      <c r="M1" s="2" t="s">
        <v>33</v>
      </c>
      <c r="N1" s="2" t="s">
        <v>34</v>
      </c>
    </row>
    <row r="2" spans="1:14" x14ac:dyDescent="0.25">
      <c r="A2" t="s">
        <v>11</v>
      </c>
      <c r="B2">
        <v>0</v>
      </c>
      <c r="C2">
        <v>1</v>
      </c>
      <c r="D2">
        <v>1</v>
      </c>
      <c r="E2">
        <v>0.52722613709160804</v>
      </c>
      <c r="F2">
        <v>1</v>
      </c>
      <c r="G2">
        <v>1</v>
      </c>
      <c r="H2">
        <v>0.8</v>
      </c>
      <c r="I2">
        <v>0.19439868204283359</v>
      </c>
      <c r="J2">
        <v>0.256103444948374</v>
      </c>
      <c r="K2">
        <v>1</v>
      </c>
      <c r="L2">
        <f>SQRT((B2*$B$22 - $B$22)^2+(C2*$C$22 - $C$22)^2+(D2*$D$22 - $D$22)^2+(E2*$E$22 - $E$22)^2+(F2*$F$22 - $F$22)^2+(G2*$G$22 - $G$22)^2+(H2*$H$22 - $H$22)^2+(I2*$I$22 - $I$22)^2+(J2*$J$22 - $J$22)^2+(K2*$K$22 - $K$22)^2)</f>
        <v>0.13851911934984387</v>
      </c>
      <c r="M2">
        <f>SQRT(B2*$B$22^2+C2*$C$22^2+D2*$D$22^2+E2*$E$22^2+F2*$F$22^2+G2*$G$22^2+H2*$H$22^2+I2*$I$22^2+J2*$J$22^2+K2*$K$22^2)</f>
        <v>0.303575229227528</v>
      </c>
      <c r="N2">
        <v>0.6866752090462398</v>
      </c>
    </row>
    <row r="3" spans="1:14" x14ac:dyDescent="0.25">
      <c r="A3" t="s">
        <v>12</v>
      </c>
      <c r="B3">
        <v>0.1124497991967871</v>
      </c>
      <c r="C3">
        <v>0.25664335664335658</v>
      </c>
      <c r="D3">
        <v>0.2025729646697389</v>
      </c>
      <c r="E3">
        <v>0</v>
      </c>
      <c r="F3">
        <v>0.42477876106194701</v>
      </c>
      <c r="G3">
        <v>0.38780487804878061</v>
      </c>
      <c r="H3">
        <v>0.6</v>
      </c>
      <c r="I3">
        <v>0.24711696869851729</v>
      </c>
      <c r="J3">
        <v>0.1516935250410113</v>
      </c>
      <c r="K3">
        <v>0.3528356066044509</v>
      </c>
      <c r="L3">
        <f>SQRT((B3*$B$22 - $B$22)^2+(C3*$C$22 - $C$22)^2+(D3*$D$22 - $D$22)^2+(E3*$E$22 - $E$22)^2+(F3*$F$22 - $F$22)^2+(G3*$G$22 - $G$22)^2+(H3*$H$22 - $H$22)^2+(I3*$I$22 - $I$22)^2+(J3*$J$22 - $J$22)^2+(K3*$K$22 - $K$22)^2)</f>
        <v>0.25981095677039884</v>
      </c>
      <c r="M3">
        <f>SQRT(B3*$B$22^2+C3*$C$22^2+D3*$D$22^2+E3*$E$22^2+F3*$F$22^2+G3*$G$22^2+H3*$H$22^2+I3*$I$22^2+J3*$J$22^2+K3*$K$22^2)</f>
        <v>0.1705812149544062</v>
      </c>
      <c r="N3">
        <v>0.39633902789355729</v>
      </c>
    </row>
    <row r="4" spans="1:14" x14ac:dyDescent="0.25">
      <c r="A4" t="s">
        <v>13</v>
      </c>
      <c r="B4">
        <v>1</v>
      </c>
      <c r="C4">
        <v>0.3226107226107226</v>
      </c>
      <c r="D4">
        <v>0.31086789554531491</v>
      </c>
      <c r="E4">
        <v>0.29233397394832372</v>
      </c>
      <c r="F4">
        <v>0.28445006321112509</v>
      </c>
      <c r="G4">
        <v>0.26341463414634148</v>
      </c>
      <c r="H4">
        <v>1</v>
      </c>
      <c r="I4">
        <v>0.75288303130148271</v>
      </c>
      <c r="J4">
        <v>1</v>
      </c>
      <c r="K4">
        <v>0.27602297200287162</v>
      </c>
      <c r="L4">
        <f>SQRT((B4*$B$22 - $B$22)^2+(C4*$C$22 - $C$22)^2+(D4*$D$22 - $D$22)^2+(E4*$E$22 - $E$22)^2+(F4*$F$22 - $F$22)^2+(G4*$G$22 - $G$22)^2+(H4*$H$22 - $H$22)^2+(I4*$I$22 - $I$22)^2+(J4*$J$22 - $J$22)^2+(K4*$K$22 - $K$22)^2)</f>
        <v>0.20465202427365695</v>
      </c>
      <c r="M4">
        <f>SQRT(B4*$B$22^2+C4*$C$22^2+D4*$D$22^2+E4*$E$22^2+F4*$F$22^2+G4*$G$22^2+H4*$H$22^2+I4*$I$22^2+J4*$J$22^2+K4*$K$22^2)</f>
        <v>0.23635576807684996</v>
      </c>
      <c r="N4">
        <v>0.53594465262644986</v>
      </c>
    </row>
    <row r="5" spans="1:14" x14ac:dyDescent="0.25">
      <c r="A5" t="s">
        <v>14</v>
      </c>
      <c r="B5">
        <v>0.14725568942436409</v>
      </c>
      <c r="C5">
        <v>1.375291375291374E-2</v>
      </c>
      <c r="D5">
        <v>0</v>
      </c>
      <c r="E5">
        <v>0.84710655562673498</v>
      </c>
      <c r="F5">
        <v>0</v>
      </c>
      <c r="G5">
        <v>0</v>
      </c>
      <c r="H5">
        <v>0</v>
      </c>
      <c r="I5">
        <v>5.4365733113673813E-2</v>
      </c>
      <c r="J5">
        <v>7.3337836533822254E-2</v>
      </c>
      <c r="K5">
        <v>0.7221823402727926</v>
      </c>
      <c r="L5">
        <f>SQRT((B5*$B$22 - $B$22)^2+(C5*$C$22 - $C$22)^2+(D5*$D$22 - $D$22)^2+(E5*$E$22 - $E$22)^2+(F5*$F$22 - $F$22)^2+(G5*$G$22 - $G$22)^2+(H5*$H$22 - $H$22)^2+(I5*$I$22 - $I$22)^2+(J5*$J$22 - $J$22)^2+(K5*$K$22 - $K$22)^2)</f>
        <v>0.32188021312840126</v>
      </c>
      <c r="M5">
        <f>SQRT(B5*$B$22^2+C5*$C$22^2+D5*$D$22^2+E5*$E$22^2+F5*$F$22^2+G5*$G$22^2+H5*$H$22^2+I5*$I$22^2+J5*$J$22^2+K5*$K$22^2)</f>
        <v>9.7141336705838091E-2</v>
      </c>
      <c r="N5">
        <v>0.23182897572754008</v>
      </c>
    </row>
    <row r="6" spans="1:14" x14ac:dyDescent="0.25">
      <c r="A6" t="s">
        <v>15</v>
      </c>
      <c r="B6">
        <v>8.9692101740294516E-2</v>
      </c>
      <c r="C6">
        <v>0.4072261072261073</v>
      </c>
      <c r="D6">
        <v>0.40572196620583723</v>
      </c>
      <c r="E6">
        <v>0.64403160367285928</v>
      </c>
      <c r="F6">
        <v>0.46776232616940577</v>
      </c>
      <c r="G6">
        <v>0.44146341463414629</v>
      </c>
      <c r="H6">
        <v>0.53333333333333333</v>
      </c>
      <c r="I6">
        <v>0.30971993410214171</v>
      </c>
      <c r="J6">
        <v>8.8584386760590564E-2</v>
      </c>
      <c r="K6">
        <v>0.66475233309404158</v>
      </c>
      <c r="L6">
        <f>SQRT((B6*$B$22 - $B$22)^2+(C6*$C$22 - $C$22)^2+(D6*$D$22 - $D$22)^2+(E6*$E$22 - $E$22)^2+(F6*$F$22 - $F$22)^2+(G6*$G$22 - $G$22)^2+(H6*$H$22 - $H$22)^2+(I6*$I$22 - $I$22)^2+(J6*$J$22 - $J$22)^2+(K6*$K$22 - $K$22)^2)</f>
        <v>0.22107968531816913</v>
      </c>
      <c r="M6">
        <f>SQRT(B6*$B$22^2+C6*$C$22^2+D6*$D$22^2+E6*$E$22^2+F6*$F$22^2+G6*$G$22^2+H6*$H$22^2+I6*$I$22^2+J6*$J$22^2+K6*$K$22^2)</f>
        <v>0.20857596463930578</v>
      </c>
      <c r="N6">
        <v>0.48544913737303247</v>
      </c>
    </row>
    <row r="7" spans="1:14" x14ac:dyDescent="0.25">
      <c r="A7" t="s">
        <v>16</v>
      </c>
      <c r="B7">
        <v>0.73895582329317266</v>
      </c>
      <c r="C7">
        <v>0.14615384615384619</v>
      </c>
      <c r="D7">
        <v>0.1910522273425499</v>
      </c>
      <c r="E7">
        <v>1</v>
      </c>
      <c r="F7">
        <v>0.2465233881163085</v>
      </c>
      <c r="G7">
        <v>0.23170731707317069</v>
      </c>
      <c r="H7">
        <v>0.73333333333333328</v>
      </c>
      <c r="I7">
        <v>0.73311367380560133</v>
      </c>
      <c r="J7">
        <v>0.45527356942970182</v>
      </c>
      <c r="K7">
        <v>0.36791098348887302</v>
      </c>
      <c r="L7">
        <f>SQRT((B7*$B$22 - $B$22)^2+(C7*$C$22 - $C$22)^2+(D7*$D$22 - $D$22)^2+(E7*$E$22 - $E$22)^2+(F7*$F$22 - $F$22)^2+(G7*$G$22 - $G$22)^2+(H7*$H$22 - $H$22)^2+(I7*$I$22 - $I$22)^2+(J7*$J$22 - $J$22)^2+(K7*$K$22 - $K$22)^2)</f>
        <v>0.24344379480901693</v>
      </c>
      <c r="M7">
        <f>SQRT(B7*$B$22^2+C7*$C$22^2+D7*$D$22^2+E7*$E$22^2+F7*$F$22^2+G7*$G$22^2+H7*$H$22^2+I7*$I$22^2+J7*$J$22^2+K7*$K$22^2)</f>
        <v>0.19552291069994104</v>
      </c>
      <c r="N7">
        <v>0.44541626562142766</v>
      </c>
    </row>
    <row r="8" spans="1:14" x14ac:dyDescent="0.25">
      <c r="A8" t="s">
        <v>17</v>
      </c>
      <c r="B8">
        <v>6.6934404283801874E-2</v>
      </c>
      <c r="C8">
        <v>0.20372960372960369</v>
      </c>
      <c r="D8">
        <v>0.217741935483871</v>
      </c>
      <c r="E8">
        <v>0.34208840486867398</v>
      </c>
      <c r="F8">
        <v>0.23767383059418459</v>
      </c>
      <c r="G8">
        <v>0.20243902439024389</v>
      </c>
      <c r="H8">
        <v>0.26666666666666672</v>
      </c>
      <c r="I8">
        <v>0.1548599670510708</v>
      </c>
      <c r="J8">
        <v>0</v>
      </c>
      <c r="K8">
        <v>0.25484565685570709</v>
      </c>
      <c r="L8">
        <f>SQRT((B8*$B$22 - $B$22)^2+(C8*$C$22 - $C$22)^2+(D8*$D$22 - $D$22)^2+(E8*$E$22 - $E$22)^2+(F8*$F$22 - $F$22)^2+(G8*$G$22 - $G$22)^2+(H8*$H$22 - $H$22)^2+(I8*$I$22 - $I$22)^2+(J8*$J$22 - $J$22)^2+(K8*$K$22 - $K$22)^2)</f>
        <v>0.28169752444349372</v>
      </c>
      <c r="M8">
        <f>SQRT(B8*$B$22^2+C8*$C$22^2+D8*$D$22^2+E8*$E$22^2+F8*$F$22^2+G8*$G$22^2+H8*$H$22^2+I8*$I$22^2+J8*$J$22^2+K8*$K$22^2)</f>
        <v>0.14542050025292458</v>
      </c>
      <c r="N8">
        <v>0.34046912526411122</v>
      </c>
    </row>
    <row r="9" spans="1:14" x14ac:dyDescent="0.25">
      <c r="A9" t="s">
        <v>18</v>
      </c>
      <c r="B9">
        <v>0.91700133868808564</v>
      </c>
      <c r="C9">
        <v>0.12517482517482509</v>
      </c>
      <c r="D9">
        <v>0.1772273425499232</v>
      </c>
      <c r="E9">
        <v>0.91074097800555209</v>
      </c>
      <c r="F9">
        <v>0.2073324905183313</v>
      </c>
      <c r="G9">
        <v>0.19756097560975611</v>
      </c>
      <c r="H9">
        <v>0.66666666666666663</v>
      </c>
      <c r="I9">
        <v>0.90115321252059311</v>
      </c>
      <c r="J9">
        <v>0.74322107497828815</v>
      </c>
      <c r="K9">
        <v>0.42677674084709272</v>
      </c>
      <c r="L9">
        <f>SQRT((B9*$B$22 - $B$22)^2+(C9*$C$22 - $C$22)^2+(D9*$D$22 - $D$22)^2+(E9*$E$22 - $E$22)^2+(F9*$F$22 - $F$22)^2+(G9*$G$22 - $G$22)^2+(H9*$H$22 - $H$22)^2+(I9*$I$22 - $I$22)^2+(J9*$J$22 - $J$22)^2+(K9*$K$22 - $K$22)^2)</f>
        <v>0.23958738357594958</v>
      </c>
      <c r="M9">
        <f>SQRT(B9*$B$22^2+C9*$C$22^2+D9*$D$22^2+E9*$E$22^2+F9*$F$22^2+G9*$G$22^2+H9*$H$22^2+I9*$I$22^2+J9*$J$22^2+K9*$K$22^2)</f>
        <v>0.20703654651667516</v>
      </c>
      <c r="N9">
        <v>0.46355900919536069</v>
      </c>
    </row>
    <row r="10" spans="1:14" x14ac:dyDescent="0.25">
      <c r="A10" t="s">
        <v>19</v>
      </c>
      <c r="B10">
        <v>0.15528781793842031</v>
      </c>
      <c r="C10">
        <v>0.30442890442890441</v>
      </c>
      <c r="D10">
        <v>0.2839861751152073</v>
      </c>
      <c r="E10">
        <v>0.48622677770659839</v>
      </c>
      <c r="F10">
        <v>0.43994943109987361</v>
      </c>
      <c r="G10">
        <v>0.39756097560975617</v>
      </c>
      <c r="H10">
        <v>0.6</v>
      </c>
      <c r="I10">
        <v>0.31466227347611198</v>
      </c>
      <c r="J10">
        <v>0.16308018913442049</v>
      </c>
      <c r="K10">
        <v>0.30437903804737981</v>
      </c>
      <c r="L10">
        <f>SQRT((B10*$B$22 - $B$22)^2+(C10*$C$22 - $C$22)^2+(D10*$D$22 - $D$22)^2+(E10*$E$22 - $E$22)^2+(F10*$F$22 - $F$22)^2+(G10*$G$22 - $G$22)^2+(H10*$H$22 - $H$22)^2+(I10*$I$22 - $I$22)^2+(J10*$J$22 - $J$22)^2+(K10*$K$22 - $K$22)^2)</f>
        <v>0.24001921219709541</v>
      </c>
      <c r="M10">
        <f>SQRT(B10*$B$22^2+C10*$C$22^2+D10*$D$22^2+E10*$E$22^2+F10*$F$22^2+G10*$G$22^2+H10*$H$22^2+I10*$I$22^2+J10*$J$22^2+K10*$K$22^2)</f>
        <v>0.18892749219539093</v>
      </c>
      <c r="N10">
        <v>0.4404451421604168</v>
      </c>
    </row>
    <row r="11" spans="1:14" x14ac:dyDescent="0.25">
      <c r="A11" t="s">
        <v>20</v>
      </c>
      <c r="B11">
        <v>0.87014725568942441</v>
      </c>
      <c r="C11">
        <v>8.0885780885780884E-2</v>
      </c>
      <c r="D11">
        <v>0.1321044546850999</v>
      </c>
      <c r="E11">
        <v>0.79478966474482171</v>
      </c>
      <c r="F11">
        <v>0.29962073324905192</v>
      </c>
      <c r="G11">
        <v>0.25487804878048792</v>
      </c>
      <c r="H11">
        <v>0.73333333333333328</v>
      </c>
      <c r="I11">
        <v>1</v>
      </c>
      <c r="J11">
        <v>0.53691016115024603</v>
      </c>
      <c r="K11">
        <v>0.40667623833452993</v>
      </c>
      <c r="L11">
        <f>SQRT((B11*$B$22 - $B$22)^2+(C11*$C$22 - $C$22)^2+(D11*$D$22 - $D$22)^2+(E11*$E$22 - $E$22)^2+(F11*$F$22 - $F$22)^2+(G11*$G$22 - $G$22)^2+(H11*$H$22 - $H$22)^2+(I11*$I$22 - $I$22)^2+(J11*$J$22 - $J$22)^2+(K11*$K$22 - $K$22)^2)</f>
        <v>0.25045297678938505</v>
      </c>
      <c r="M11">
        <f>SQRT(B11*$B$22^2+C11*$C$22^2+D11*$D$22^2+E11*$E$22^2+F11*$F$22^2+G11*$G$22^2+H11*$H$22^2+I11*$I$22^2+J11*$J$22^2+K11*$K$22^2)</f>
        <v>0.19509764539856667</v>
      </c>
      <c r="N11">
        <v>0.43787986298954462</v>
      </c>
    </row>
    <row r="12" spans="1:14" x14ac:dyDescent="0.25">
      <c r="A12" t="s">
        <v>21</v>
      </c>
      <c r="B12">
        <v>0.2971887550200803</v>
      </c>
      <c r="C12">
        <v>0.12867132867132861</v>
      </c>
      <c r="D12">
        <v>0.1096390168970814</v>
      </c>
      <c r="E12">
        <v>6.6196882340379933E-3</v>
      </c>
      <c r="F12">
        <v>0.23640960809102399</v>
      </c>
      <c r="G12">
        <v>0.17926829268292691</v>
      </c>
      <c r="H12">
        <v>0.46666666666666667</v>
      </c>
      <c r="I12">
        <v>0.32289950576606258</v>
      </c>
      <c r="J12">
        <v>0.15584290263437231</v>
      </c>
      <c r="K12">
        <v>0.13819095477386939</v>
      </c>
      <c r="L12">
        <f>SQRT((B12*$B$22 - $B$22)^2+(C12*$C$22 - $C$22)^2+(D12*$D$22 - $D$22)^2+(E12*$E$22 - $E$22)^2+(F12*$F$22 - $F$22)^2+(G12*$G$22 - $G$22)^2+(H12*$H$22 - $H$22)^2+(I12*$I$22 - $I$22)^2+(J12*$J$22 - $J$22)^2+(K12*$K$22 - $K$22)^2)</f>
        <v>0.28782481565047885</v>
      </c>
      <c r="M12">
        <f>SQRT(B12*$B$22^2+C12*$C$22^2+D12*$D$22^2+E12*$E$22^2+F12*$F$22^2+G12*$G$22^2+H12*$H$22^2+I12*$I$22^2+J12*$J$22^2+K12*$K$22^2)</f>
        <v>0.13798460528337797</v>
      </c>
      <c r="N12">
        <v>0.32405249508279865</v>
      </c>
    </row>
    <row r="13" spans="1:14" x14ac:dyDescent="0.25">
      <c r="A13" t="s">
        <v>22</v>
      </c>
      <c r="B13">
        <v>0.3507362784471218</v>
      </c>
      <c r="C13">
        <v>0.1011655011655012</v>
      </c>
      <c r="D13">
        <v>7.334869431643623E-2</v>
      </c>
      <c r="E13">
        <v>0.3350416399743753</v>
      </c>
      <c r="F13">
        <v>0.2149178255372946</v>
      </c>
      <c r="G13">
        <v>0.173170731707317</v>
      </c>
      <c r="H13">
        <v>0.53333333333333333</v>
      </c>
      <c r="I13">
        <v>0.29818780889621088</v>
      </c>
      <c r="J13">
        <v>0.18923091768792821</v>
      </c>
      <c r="K13">
        <v>0.27853553481694188</v>
      </c>
      <c r="L13">
        <f>SQRT((B13*$B$22 - $B$22)^2+(C13*$C$22 - $C$22)^2+(D13*$D$22 - $D$22)^2+(E13*$E$22 - $E$22)^2+(F13*$F$22 - $F$22)^2+(G13*$G$22 - $G$22)^2+(H13*$H$22 - $H$22)^2+(I13*$I$22 - $I$22)^2+(J13*$J$22 - $J$22)^2+(K13*$K$22 - $K$22)^2)</f>
        <v>0.2864728813198732</v>
      </c>
      <c r="M13">
        <f>SQRT(B13*$B$22^2+C13*$C$22^2+D13*$D$22^2+E13*$E$22^2+F13*$F$22^2+G13*$G$22^2+H13*$H$22^2+I13*$I$22^2+J13*$J$22^2+K13*$K$22^2)</f>
        <v>0.1407513391360122</v>
      </c>
      <c r="N13">
        <v>0.3294554297174872</v>
      </c>
    </row>
    <row r="14" spans="1:14" x14ac:dyDescent="0.25">
      <c r="A14" t="s">
        <v>23</v>
      </c>
      <c r="B14">
        <v>0.10977242302543511</v>
      </c>
      <c r="C14">
        <v>0.14475524475524479</v>
      </c>
      <c r="D14">
        <v>0.14631336405529949</v>
      </c>
      <c r="E14">
        <v>0.33717702327567789</v>
      </c>
      <c r="F14">
        <v>0.1757269279393173</v>
      </c>
      <c r="G14">
        <v>0.16463414634146339</v>
      </c>
      <c r="H14">
        <v>0.33333333333333331</v>
      </c>
      <c r="I14">
        <v>0.1598023064250412</v>
      </c>
      <c r="J14">
        <v>5.7029817620380202E-2</v>
      </c>
      <c r="K14">
        <v>0.31442928930366121</v>
      </c>
      <c r="L14">
        <f>SQRT((B14*$B$22 - $B$22)^2+(C14*$C$22 - $C$22)^2+(D14*$D$22 - $D$22)^2+(E14*$E$22 - $E$22)^2+(F14*$F$22 - $F$22)^2+(G14*$G$22 - $G$22)^2+(H14*$H$22 - $H$22)^2+(I14*$I$22 - $I$22)^2+(J14*$J$22 - $J$22)^2+(K14*$K$22 - $K$22)^2)</f>
        <v>0.29000142048654659</v>
      </c>
      <c r="M14">
        <f>SQRT(B14*$B$22^2+C14*$C$22^2+D14*$D$22^2+E14*$E$22^2+F14*$F$22^2+G14*$G$22^2+H14*$H$22^2+I14*$I$22^2+J14*$J$22^2+K14*$K$22^2)</f>
        <v>0.13458319065350413</v>
      </c>
      <c r="N14">
        <v>0.31697613884812087</v>
      </c>
    </row>
    <row r="15" spans="1:14" x14ac:dyDescent="0.25">
      <c r="A15" t="s">
        <v>24</v>
      </c>
      <c r="B15">
        <v>0.48460508701472549</v>
      </c>
      <c r="C15">
        <v>0.16480186480186479</v>
      </c>
      <c r="D15">
        <v>0.15015360983102921</v>
      </c>
      <c r="E15">
        <v>0.31753149690369431</v>
      </c>
      <c r="F15">
        <v>0.29962073324905192</v>
      </c>
      <c r="G15">
        <v>0.26585365853658538</v>
      </c>
      <c r="H15">
        <v>0.8</v>
      </c>
      <c r="I15">
        <v>0.4514003294892916</v>
      </c>
      <c r="J15">
        <v>0.24857666698832381</v>
      </c>
      <c r="K15">
        <v>0.26740847092605879</v>
      </c>
      <c r="L15">
        <f>SQRT((B15*$B$22 - $B$22)^2+(C15*$C$22 - $C$22)^2+(D15*$D$22 - $D$22)^2+(E15*$E$22 - $E$22)^2+(F15*$F$22 - $F$22)^2+(G15*$G$22 - $G$22)^2+(H15*$H$22 - $H$22)^2+(I15*$I$22 - $I$22)^2+(J15*$J$22 - $J$22)^2+(K15*$K$22 - $K$22)^2)</f>
        <v>0.26149426587886787</v>
      </c>
      <c r="M15">
        <f>SQRT(B15*$B$22^2+C15*$C$22^2+D15*$D$22^2+E15*$E$22^2+F15*$F$22^2+G15*$G$22^2+H15*$H$22^2+I15*$I$22^2+J15*$J$22^2+K15*$K$22^2)</f>
        <v>0.17025704218001461</v>
      </c>
      <c r="N15">
        <v>0.39434053586421297</v>
      </c>
    </row>
    <row r="16" spans="1:14" x14ac:dyDescent="0.25">
      <c r="A16" t="s">
        <v>25</v>
      </c>
      <c r="B16">
        <v>0.79919678714859432</v>
      </c>
      <c r="C16">
        <v>6.7132867132867147E-2</v>
      </c>
      <c r="D16">
        <v>7.0084485407066049E-2</v>
      </c>
      <c r="E16">
        <v>0.73094170403587444</v>
      </c>
      <c r="F16">
        <v>0.1668773704171935</v>
      </c>
      <c r="G16">
        <v>0.1268292682926829</v>
      </c>
      <c r="H16">
        <v>0.6</v>
      </c>
      <c r="I16">
        <v>0.59967051070840194</v>
      </c>
      <c r="J16">
        <v>0.36958409726913061</v>
      </c>
      <c r="K16">
        <v>0.30760947595118449</v>
      </c>
      <c r="L16">
        <f>SQRT((B16*$B$22 - $B$22)^2+(C16*$C$22 - $C$22)^2+(D16*$D$22 - $D$22)^2+(E16*$E$22 - $E$22)^2+(F16*$F$22 - $F$22)^2+(G16*$G$22 - $G$22)^2+(H16*$H$22 - $H$22)^2+(I16*$I$22 - $I$22)^2+(J16*$J$22 - $J$22)^2+(K16*$K$22 - $K$22)^2)</f>
        <v>0.27459630908789301</v>
      </c>
      <c r="M16">
        <f>SQRT(B16*$B$22^2+C16*$C$22^2+D16*$D$22^2+E16*$E$22^2+F16*$F$22^2+G16*$G$22^2+H16*$H$22^2+I16*$I$22^2+J16*$J$22^2+K16*$K$22^2)</f>
        <v>0.16406384120257669</v>
      </c>
      <c r="N16">
        <v>0.37401127294999958</v>
      </c>
    </row>
    <row r="17" spans="1:14" x14ac:dyDescent="0.25">
      <c r="A17" t="s">
        <v>26</v>
      </c>
      <c r="B17">
        <v>0.61311914323962513</v>
      </c>
      <c r="C17">
        <v>0.1004662004662005</v>
      </c>
      <c r="D17">
        <v>8.2181259600614467E-2</v>
      </c>
      <c r="E17">
        <v>1.473414477898775E-2</v>
      </c>
      <c r="F17">
        <v>0.26801517067003788</v>
      </c>
      <c r="G17">
        <v>0.20365853658536581</v>
      </c>
      <c r="H17">
        <v>0.73333333333333328</v>
      </c>
      <c r="I17">
        <v>0.49752883031301481</v>
      </c>
      <c r="J17">
        <v>0.24983112998166551</v>
      </c>
      <c r="K17">
        <v>0</v>
      </c>
      <c r="L17">
        <f>SQRT((B17*$B$22 - $B$22)^2+(C17*$C$22 - $C$22)^2+(D17*$D$22 - $D$22)^2+(E17*$E$22 - $E$22)^2+(F17*$F$22 - $F$22)^2+(G17*$G$22 - $G$22)^2+(H17*$H$22 - $H$22)^2+(I17*$I$22 - $I$22)^2+(J17*$J$22 - $J$22)^2+(K17*$K$22 - $K$22)^2)</f>
        <v>0.28275718428295105</v>
      </c>
      <c r="M17">
        <f>SQRT(B17*$B$22^2+C17*$C$22^2+D17*$D$22^2+E17*$E$22^2+F17*$F$22^2+G17*$G$22^2+H17*$H$22^2+I17*$I$22^2+J17*$J$22^2+K17*$K$22^2)</f>
        <v>0.14982515699551374</v>
      </c>
      <c r="N17">
        <v>0.34635060819338276</v>
      </c>
    </row>
    <row r="18" spans="1:14" x14ac:dyDescent="0.25">
      <c r="A18" t="s">
        <v>27</v>
      </c>
      <c r="B18">
        <v>0.22623828647925029</v>
      </c>
      <c r="C18">
        <v>1.188811188811187E-2</v>
      </c>
      <c r="D18">
        <v>1.612903225806453E-2</v>
      </c>
      <c r="E18">
        <v>0.51121076233183849</v>
      </c>
      <c r="F18">
        <v>0.13274336283185839</v>
      </c>
      <c r="G18">
        <v>9.3902439024390258E-2</v>
      </c>
      <c r="H18">
        <v>0.26666666666666672</v>
      </c>
      <c r="I18">
        <v>0.1202635914332784</v>
      </c>
      <c r="J18">
        <v>6.793399594711956E-2</v>
      </c>
      <c r="K18">
        <v>0.1611629576453697</v>
      </c>
      <c r="L18">
        <f>SQRT((B18*$B$22 - $B$22)^2+(C18*$C$22 - $C$22)^2+(D18*$D$22 - $D$22)^2+(E18*$E$22 - $E$22)^2+(F18*$F$22 - $F$22)^2+(G18*$G$22 - $G$22)^2+(H18*$H$22 - $H$22)^2+(I18*$I$22 - $I$22)^2+(J18*$J$22 - $J$22)^2+(K18*$K$22 - $K$22)^2)</f>
        <v>0.31629810813503162</v>
      </c>
      <c r="M18">
        <f>SQRT(B18*$B$22^2+C18*$C$22^2+D18*$D$22^2+E18*$E$22^2+F18*$F$22^2+G18*$G$22^2+H18*$H$22^2+I18*$I$22^2+J18*$J$22^2+K18*$K$22^2)</f>
        <v>9.7516070656289908E-2</v>
      </c>
      <c r="N18">
        <v>0.23565183518147495</v>
      </c>
    </row>
    <row r="19" spans="1:14" x14ac:dyDescent="0.25">
      <c r="A19" t="s">
        <v>28</v>
      </c>
      <c r="B19">
        <v>0.12583668005354751</v>
      </c>
      <c r="C19">
        <v>2.097902097902074E-3</v>
      </c>
      <c r="D19">
        <v>2.4001536098310291E-2</v>
      </c>
      <c r="E19">
        <v>0.2203715566944266</v>
      </c>
      <c r="F19">
        <v>0.11125158027812899</v>
      </c>
      <c r="G19">
        <v>9.7560975609756087E-2</v>
      </c>
      <c r="H19">
        <v>0.2</v>
      </c>
      <c r="I19">
        <v>0</v>
      </c>
      <c r="J19">
        <v>9.5821673260638812E-2</v>
      </c>
      <c r="K19">
        <v>0.14608758076094761</v>
      </c>
      <c r="L19">
        <f>SQRT((B19*$B$22 - $B$22)^2+(C19*$C$22 - $C$22)^2+(D19*$D$22 - $D$22)^2+(E19*$E$22 - $E$22)^2+(F19*$F$22 - $F$22)^2+(G19*$G$22 - $G$22)^2+(H19*$H$22 - $H$22)^2+(I19*$I$22 - $I$22)^2+(J19*$J$22 - $J$22)^2+(K19*$K$22 - $K$22)^2)</f>
        <v>0.32207236122565552</v>
      </c>
      <c r="M19">
        <f>SQRT(B19*$B$22^2+C19*$C$22^2+D19*$D$22^2+E19*$E$22^2+F19*$F$22^2+G19*$G$22^2+H19*$H$22^2+I19*$I$22^2+J19*$J$22^2+K19*$K$22^2)</f>
        <v>8.4026899323633913E-2</v>
      </c>
      <c r="N19">
        <v>0.2069122194657021</v>
      </c>
    </row>
    <row r="20" spans="1:14" x14ac:dyDescent="0.25">
      <c r="A20" t="s">
        <v>29</v>
      </c>
      <c r="B20">
        <v>0.15528781793842031</v>
      </c>
      <c r="C20">
        <v>0</v>
      </c>
      <c r="D20">
        <v>3.8210445468509997E-2</v>
      </c>
      <c r="E20">
        <v>0.65513559683963274</v>
      </c>
      <c r="F20">
        <v>0.1137800252844501</v>
      </c>
      <c r="G20">
        <v>8.6585365853658544E-2</v>
      </c>
      <c r="H20">
        <v>0.26666666666666672</v>
      </c>
      <c r="I20">
        <v>0.1070840197693575</v>
      </c>
      <c r="J20">
        <v>0.1204284473608029</v>
      </c>
      <c r="K20">
        <v>0.3916008614501077</v>
      </c>
      <c r="L20">
        <f>SQRT((B20*$B$22 - $B$22)^2+(C20*$C$22 - $C$22)^2+(D20*$D$22 - $D$22)^2+(E20*$E$22 - $E$22)^2+(F20*$F$22 - $F$22)^2+(G20*$G$22 - $G$22)^2+(H20*$H$22 - $H$22)^2+(I20*$I$22 - $I$22)^2+(J20*$J$22 - $J$22)^2+(K20*$K$22 - $K$22)^2)</f>
        <v>0.31153999849064523</v>
      </c>
      <c r="M20">
        <f>SQRT(B20*$B$22^2+C20*$C$22^2+D20*$D$22^2+E20*$E$22^2+F20*$F$22^2+G20*$G$22^2+H20*$H$22^2+I20*$I$22^2+J20*$J$22^2+K20*$K$22^2)</f>
        <v>0.10782287327157879</v>
      </c>
      <c r="N20">
        <v>0.2571111572621852</v>
      </c>
    </row>
    <row r="21" spans="1:14" x14ac:dyDescent="0.25">
      <c r="A21" t="s">
        <v>30</v>
      </c>
      <c r="B21">
        <v>6.1960000000000001E-3</v>
      </c>
      <c r="C21">
        <v>1.4989000000000001E-2</v>
      </c>
      <c r="D21">
        <v>1.4611000000000001E-2</v>
      </c>
      <c r="E21">
        <v>5.4180000000000001E-3</v>
      </c>
      <c r="F21">
        <v>7.1710000000000003E-3</v>
      </c>
      <c r="G21">
        <v>8.6160000000000004E-3</v>
      </c>
      <c r="H21">
        <v>5.1809999999999998E-3</v>
      </c>
      <c r="I21">
        <v>6.5669999999999999E-3</v>
      </c>
      <c r="J21">
        <v>1.0935E-2</v>
      </c>
      <c r="K21">
        <v>5.7910000000000001E-3</v>
      </c>
    </row>
    <row r="22" spans="1:14" x14ac:dyDescent="0.25">
      <c r="A22" t="s">
        <v>31</v>
      </c>
      <c r="B22">
        <f xml:space="preserve"> B21 / SUM($B$21:$K$21)</f>
        <v>7.2489031880666868E-2</v>
      </c>
      <c r="C22">
        <f t="shared" ref="C22:K22" si="0" xml:space="preserve"> C21 / SUM($B$21:$K$21)</f>
        <v>0.17536121673003804</v>
      </c>
      <c r="D22">
        <f t="shared" si="0"/>
        <v>0.17093887101491667</v>
      </c>
      <c r="E22">
        <f t="shared" si="0"/>
        <v>6.3386955250073124E-2</v>
      </c>
      <c r="F22">
        <f t="shared" si="0"/>
        <v>8.3895875987130747E-2</v>
      </c>
      <c r="G22">
        <f t="shared" si="0"/>
        <v>0.10080140391927465</v>
      </c>
      <c r="H22">
        <f t="shared" si="0"/>
        <v>6.0614214682655751E-2</v>
      </c>
      <c r="I22">
        <f t="shared" si="0"/>
        <v>7.682948230476748E-2</v>
      </c>
      <c r="J22">
        <f t="shared" si="0"/>
        <v>0.12793214390172566</v>
      </c>
      <c r="K22">
        <f t="shared" si="0"/>
        <v>6.7750804328751107E-2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竹川龍之介</cp:lastModifiedBy>
  <dcterms:created xsi:type="dcterms:W3CDTF">2019-01-13T02:00:35Z</dcterms:created>
  <dcterms:modified xsi:type="dcterms:W3CDTF">2019-01-13T04:18:16Z</dcterms:modified>
</cp:coreProperties>
</file>