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C:\Users\sZ\Documents\indite_smith\"/>
    </mc:Choice>
  </mc:AlternateContent>
  <xr:revisionPtr revIDLastSave="0" documentId="13_ncr:1_{F26E66DE-5027-419E-9A0D-0643D54F65DA}" xr6:coauthVersionLast="47" xr6:coauthVersionMax="47" xr10:uidLastSave="{00000000-0000-0000-0000-000000000000}"/>
  <bookViews>
    <workbookView xWindow="-108" yWindow="-108" windowWidth="23256" windowHeight="12456" tabRatio="722" firstSheet="5" activeTab="11" xr2:uid="{66BDA3BC-5111-4577-9A5B-3DBF3200E7B0}"/>
  </bookViews>
  <sheets>
    <sheet name="Data" sheetId="2" r:id="rId1"/>
    <sheet name="Question 1" sheetId="3" r:id="rId2"/>
    <sheet name="Question 2" sheetId="4" r:id="rId3"/>
    <sheet name="Question3" sheetId="5" r:id="rId4"/>
    <sheet name="Question4" sheetId="6" r:id="rId5"/>
    <sheet name="Question5" sheetId="10" r:id="rId6"/>
    <sheet name="Question6" sheetId="14" r:id="rId7"/>
    <sheet name="Question7" sheetId="15" r:id="rId8"/>
    <sheet name="Question8" sheetId="16" r:id="rId9"/>
    <sheet name="Question9" sheetId="17" r:id="rId10"/>
    <sheet name="Question10" sheetId="18" r:id="rId11"/>
    <sheet name="Question11" sheetId="20" r:id="rId12"/>
  </sheets>
  <definedNames>
    <definedName name="_xlchart.v1.0" hidden="1">Data!$E$1</definedName>
    <definedName name="_xlchart.v1.1" hidden="1">Data!$E$2:$E$1205</definedName>
    <definedName name="_xlchart.v1.2" hidden="1">Data!$P$1</definedName>
    <definedName name="_xlchart.v1.3" hidden="1">Data!$P$2:$P$1205</definedName>
    <definedName name="ExternalData_1" localSheetId="0" hidden="1">Data!$A$1:$Q$1204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11" i="20" l="1"/>
  <c r="AP12" i="20"/>
  <c r="AP10" i="20"/>
  <c r="B21" i="6" l="1"/>
  <c r="F10" i="4"/>
  <c r="F9" i="4"/>
  <c r="F8" i="4"/>
  <c r="F7" i="4"/>
  <c r="F6" i="4"/>
  <c r="F5" i="4"/>
  <c r="B5" i="4"/>
  <c r="B8" i="4"/>
  <c r="B7" i="4"/>
  <c r="B6" i="4"/>
  <c r="G8" i="3"/>
  <c r="F8" i="3"/>
  <c r="C8" i="3"/>
  <c r="D8" i="3"/>
  <c r="E8" i="3"/>
  <c r="B8" i="3"/>
  <c r="G7" i="3"/>
  <c r="F7" i="3"/>
  <c r="C7" i="3"/>
  <c r="D7" i="3"/>
  <c r="E7" i="3"/>
  <c r="B7" i="3"/>
  <c r="G6" i="3"/>
  <c r="F6" i="3"/>
  <c r="C6" i="3"/>
  <c r="D6" i="3"/>
  <c r="E6" i="3"/>
  <c r="B6" i="3"/>
  <c r="G4" i="3"/>
  <c r="F4" i="3"/>
  <c r="D4" i="3"/>
  <c r="E4" i="3"/>
  <c r="C4" i="3"/>
  <c r="B4" i="3"/>
  <c r="G3" i="3"/>
  <c r="F3" i="3"/>
  <c r="E3" i="3"/>
  <c r="D3" i="3"/>
  <c r="C3" i="3"/>
  <c r="B3" i="3"/>
  <c r="G2" i="3"/>
  <c r="F2" i="3"/>
  <c r="E2" i="3"/>
  <c r="D2" i="3"/>
  <c r="C2" i="3"/>
  <c r="B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D9DC6E-45F1-473A-97E2-FC3922EF94D1}"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2" xr16:uid="{FE261C0B-DC4E-48E4-931A-26D5AC16585D}"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s>
</file>

<file path=xl/sharedStrings.xml><?xml version="1.0" encoding="utf-8"?>
<sst xmlns="http://schemas.openxmlformats.org/spreadsheetml/2006/main" count="5006" uniqueCount="2496">
  <si>
    <t>RecID</t>
  </si>
  <si>
    <t>course_id</t>
  </si>
  <si>
    <t>course_title</t>
  </si>
  <si>
    <t>url</t>
  </si>
  <si>
    <t>price</t>
  </si>
  <si>
    <t>num_subscribers</t>
  </si>
  <si>
    <t>num_reviews</t>
  </si>
  <si>
    <t>num_lectures</t>
  </si>
  <si>
    <t>Level_category</t>
  </si>
  <si>
    <t>level_category value label</t>
  </si>
  <si>
    <t>rating</t>
  </si>
  <si>
    <t>content_duration</t>
  </si>
  <si>
    <t>freepaid</t>
  </si>
  <si>
    <t>FreePaid_cat</t>
  </si>
  <si>
    <t>year</t>
  </si>
  <si>
    <t>log_num_subscriber</t>
  </si>
  <si>
    <t>log_price</t>
  </si>
  <si>
    <t>Learn HTML5 Programming From Scratch</t>
  </si>
  <si>
    <t>https://www.udemy.com/learn-html5-programming-from-scratch/</t>
  </si>
  <si>
    <t>Beginner Level</t>
  </si>
  <si>
    <t>Free</t>
  </si>
  <si>
    <t>Coding for Entrepreneurs Basic</t>
  </si>
  <si>
    <t>https://www.udemy.com/coding-for-entrepreneurs-basic/</t>
  </si>
  <si>
    <t>Expert Level</t>
  </si>
  <si>
    <t>The Web Developer Bootcamp</t>
  </si>
  <si>
    <t>https://www.udemy.com/the-web-developer-bootcamp/</t>
  </si>
  <si>
    <t>Paid</t>
  </si>
  <si>
    <t>Build Your First Website in 1 Week with HTML5 and CSS3</t>
  </si>
  <si>
    <t>https://www.udemy.com/build-your-first-website-in-1-week/</t>
  </si>
  <si>
    <t>All Levels</t>
  </si>
  <si>
    <t>The Complete Web Developer Course 2.0</t>
  </si>
  <si>
    <t>https://www.udemy.com/the-complete-web-developer-course-2/</t>
  </si>
  <si>
    <t>Web Design for Web Developers: Build Beautiful Websites!</t>
  </si>
  <si>
    <t>https://www.udemy.com/web-design-secrets/</t>
  </si>
  <si>
    <t>Learn Javascript &amp; JQuery From Scratch</t>
  </si>
  <si>
    <t>https://www.udemy.com/learn-javascript-jquery-from-scratch/</t>
  </si>
  <si>
    <t>Practical PHP: Master the Basics and Code Dynamic Websites</t>
  </si>
  <si>
    <t>https://www.udemy.com/code-dynamic-websites/</t>
  </si>
  <si>
    <t>Intermediate Level</t>
  </si>
  <si>
    <t>JavaScript: Understanding the Weird Parts</t>
  </si>
  <si>
    <t>https://www.udemy.com/understand-javascript/</t>
  </si>
  <si>
    <t>Angular 4 (formerly Angular 2) - The Complete Guide</t>
  </si>
  <si>
    <t>https://www.udemy.com/the-complete-guide-to-angular-2/</t>
  </si>
  <si>
    <t>Beginner Photoshop to HTML5 and CSS3</t>
  </si>
  <si>
    <t>https://www.udemy.com/psd-html5-css3/</t>
  </si>
  <si>
    <t>Web Development By Doing: HTML / CSS From Scratch</t>
  </si>
  <si>
    <t>https://www.udemy.com/web-development-learn-by-doing-html5-css3-from-scratch-introductory/</t>
  </si>
  <si>
    <t>HTML and CSS for Beginners - Build a Website &amp; Launch ONLINE</t>
  </si>
  <si>
    <t>https://www.udemy.com/html-and-css-for-beginners-crash-course-learn-fast-easy/</t>
  </si>
  <si>
    <t>Become a Web Developer from Scratch</t>
  </si>
  <si>
    <t>https://www.udemy.com/how-to-become-a-web-developer-from-scratch/</t>
  </si>
  <si>
    <t>Quickstart AngularJS</t>
  </si>
  <si>
    <t>https://www.udemy.com/quickstart-angularjs/</t>
  </si>
  <si>
    <t>Learn Responsive Web Development from Scratch</t>
  </si>
  <si>
    <t>https://www.udemy.com/learn-responsive-web-development-from-scratch/</t>
  </si>
  <si>
    <t>Learn and Understand AngularJS</t>
  </si>
  <si>
    <t>https://www.udemy.com/learn-angularjs/</t>
  </si>
  <si>
    <t>Learn and Understand NodeJS</t>
  </si>
  <si>
    <t>https://www.udemy.com/understand-nodejs/</t>
  </si>
  <si>
    <t>The Complete HTML &amp; CSS Course - From Novice To Professional</t>
  </si>
  <si>
    <t>https://www.udemy.com/htmlwebsite/</t>
  </si>
  <si>
    <t>Complete PHP Course With Bootstrap3 CMS System &amp; Admin Panel</t>
  </si>
  <si>
    <t>https://www.udemy.com/complete-php-course/</t>
  </si>
  <si>
    <t>Build Websites from Scratch with HTML &amp; CSS</t>
  </si>
  <si>
    <t>https://www.udemy.com/build-website-scratch/</t>
  </si>
  <si>
    <t>Modern React with Redux</t>
  </si>
  <si>
    <t>https://www.udemy.com/react-redux/</t>
  </si>
  <si>
    <t>Learn PHP Fundamentals From Scratch</t>
  </si>
  <si>
    <t>https://www.udemy.com/learn-php-fundamentals-from-scratch/</t>
  </si>
  <si>
    <t>Learning Dynamic Website Design - PHP MySQL and JavaScript</t>
  </si>
  <si>
    <t>https://www.udemy.com/learning-dynamic-website-design/</t>
  </si>
  <si>
    <t>Javascript Essentials</t>
  </si>
  <si>
    <t>https://www.udemy.com/javascript-essentials/</t>
  </si>
  <si>
    <t>Build Responsive Real World Websites with HTML5 and CSS3</t>
  </si>
  <si>
    <t>https://www.udemy.com/design-and-develop-a-killer-website-with-html5-and-css3/</t>
  </si>
  <si>
    <t>Learn Web Designing &amp; HTML5/CSS3 Essentials in 4-Hours</t>
  </si>
  <si>
    <t>https://www.udemy.com/build-beautiful-html5-website/</t>
  </si>
  <si>
    <t>Bootstrap 4 Quick Start: Code Modern Responsive Websites</t>
  </si>
  <si>
    <t>https://www.udemy.com/bootstrap-4/</t>
  </si>
  <si>
    <t>Angular 2 with TypeScript for Beginners: The Pragmatic Guide</t>
  </si>
  <si>
    <t>https://www.udemy.com/angular-2-tutorial-for-beginners/</t>
  </si>
  <si>
    <t>The Complete Web Developer Masterclass: Beginner To Advanced</t>
  </si>
  <si>
    <t>https://www.udemy.com/webdevelopercourse/</t>
  </si>
  <si>
    <t>Learn Object Oriented PHP By Building a Complete Website</t>
  </si>
  <si>
    <t>https://www.udemy.com/learn-object-oriented-php-by-building-a-complete-website/</t>
  </si>
  <si>
    <t>Web Programming with Python</t>
  </si>
  <si>
    <t>https://www.udemy.com/web-programming-with-python/</t>
  </si>
  <si>
    <t>Ultimate Web Designer &amp; Developer Course: Build 23 Projects!</t>
  </si>
  <si>
    <t>https://www.udemy.com/web-developer-course/</t>
  </si>
  <si>
    <t>The Complete Ruby on Rails Developer Course</t>
  </si>
  <si>
    <t>https://www.udemy.com/the-complete-ruby-on-rails-developer-course/</t>
  </si>
  <si>
    <t>Learn Angular 2 from Beginner to Advanced</t>
  </si>
  <si>
    <t>https://www.udemy.com/learn-angular-2-from-beginner-to-advanced/</t>
  </si>
  <si>
    <t>Create An HTML5 Video Player From Scratch</t>
  </si>
  <si>
    <t>https://www.udemy.com/html5-video-player/</t>
  </si>
  <si>
    <t>The Complete JavaScript Course For Web Development Beginners</t>
  </si>
  <si>
    <t>https://www.udemy.com/javascriptcourse/</t>
  </si>
  <si>
    <t>The Original Complete Web Developer Course.</t>
  </si>
  <si>
    <t>https://www.udemy.com/thecompletewebdeveloper/</t>
  </si>
  <si>
    <t>AngularJS For Beginners</t>
  </si>
  <si>
    <t>https://www.udemy.com/angularjs-for-beginners-udemy/</t>
  </si>
  <si>
    <t>Learn E-Commerce Website in PHP &amp; MySQL From Scratch!</t>
  </si>
  <si>
    <t>https://www.udemy.com/ecommerce-website-in-php-mysqli/</t>
  </si>
  <si>
    <t>Angular 2+ with Typescript - Essential Training</t>
  </si>
  <si>
    <t>https://www.udemy.com/angular-2-training/</t>
  </si>
  <si>
    <t>PHP for Beginners -Become a PHP Master - Project Included</t>
  </si>
  <si>
    <t>https://www.udemy.com/php-for-complete-beginners-includes-msql-object-oriented/</t>
  </si>
  <si>
    <t>Javascript - From Beginner to Pro-Build real world JS apps</t>
  </si>
  <si>
    <t>https://www.udemy.com/javascript-from-beginner-to-pro-best-course/</t>
  </si>
  <si>
    <t>Essentials of JavaScript Practice Coding Exercises Tips</t>
  </si>
  <si>
    <t>https://www.udemy.com/essentials-of-javascript-practice-coding-exercises-tips/</t>
  </si>
  <si>
    <t>The Complete JavaScript Course: Build a Real-World Project</t>
  </si>
  <si>
    <t>https://www.udemy.com/the-complete-javascript-course/</t>
  </si>
  <si>
    <t>Introduction to Web Development: HTML</t>
  </si>
  <si>
    <t>https://www.udemy.com/webdevelopment101_html/</t>
  </si>
  <si>
    <t>EMMET Faster HTML &amp; CSS workflow - Best Tool For Developers</t>
  </si>
  <si>
    <t>https://www.udemy.com/emmet-start-coding-html-and-css-fast-and-easy/</t>
  </si>
  <si>
    <t>Become a Certified Web Developer</t>
  </si>
  <si>
    <t>https://www.udemy.com/become-a-certified-web-developer/</t>
  </si>
  <si>
    <t>Master the Basics of HTML5 &amp; CSS3: Beginner Web Development</t>
  </si>
  <si>
    <t>https://www.udemy.com/master-the-basics-of-html5-css3-beginner-web-development/</t>
  </si>
  <si>
    <t>CSS Development (with CSS3!)</t>
  </si>
  <si>
    <t>https://www.udemy.com/css-development-with-css3/</t>
  </si>
  <si>
    <t>HTML Workshop</t>
  </si>
  <si>
    <t>https://www.udemy.com/html-workshop/</t>
  </si>
  <si>
    <t>Master the MEAN Stack - Learn By Example</t>
  </si>
  <si>
    <t>https://www.udemy.com/master-the-mean-stack/</t>
  </si>
  <si>
    <t>The Complete Bootstrap Masterclass Course - Build 4 Projects</t>
  </si>
  <si>
    <t>https://www.udemy.com/bootstrapcourse/</t>
  </si>
  <si>
    <t>The Ultimate Web Developer How To Guide</t>
  </si>
  <si>
    <t>https://www.udemy.com/learn-web-development-complete-step-by-step-guide-to-success/</t>
  </si>
  <si>
    <t>Running a Web Development Business: The Complete Guide</t>
  </si>
  <si>
    <t>https://www.udemy.com/the-complete-guide-to-running-a-web-development-business/</t>
  </si>
  <si>
    <t>Programming Foundations: HTML5 + CSS3 for Entrepreneurs 2015</t>
  </si>
  <si>
    <t>https://www.udemy.com/html-css-more/</t>
  </si>
  <si>
    <t>Learn to Use jQuery UI Widgets</t>
  </si>
  <si>
    <t>https://www.udemy.com/learn-to-use-jquery-ui-widgets/</t>
  </si>
  <si>
    <t>WordPress Development For Beginners</t>
  </si>
  <si>
    <t>https://www.udemy.com/wordpress-basic/</t>
  </si>
  <si>
    <t>Coding for Entrepreneurs: Learn Python, Django, and More.</t>
  </si>
  <si>
    <t>https://www.udemy.com/coding-for-entrepreneurs/</t>
  </si>
  <si>
    <t>1 Hour JavaScript</t>
  </si>
  <si>
    <t>https://www.udemy.com/1-hour-javascript/</t>
  </si>
  <si>
    <t>Build Responsive Website Using HTML5, CSS3, JS And Bootstrap</t>
  </si>
  <si>
    <t>https://www.udemy.com/build-responsive-website-using-html5-css3-js-and-bootstrap/</t>
  </si>
  <si>
    <t>Get Results - Core Principles of Web Development Tricks Tips</t>
  </si>
  <si>
    <t>https://www.udemy.com/web-development-foundations-base-for-your-coding-environment/</t>
  </si>
  <si>
    <t>Learn Object Oriented Programming PHP fundamentals bootcamp</t>
  </si>
  <si>
    <t>https://www.udemy.com/learn-object-oriented-programming-php-fundamentals-bootcamp/</t>
  </si>
  <si>
    <t>Advanced React and Redux</t>
  </si>
  <si>
    <t>https://www.udemy.com/react-redux-tutorial/</t>
  </si>
  <si>
    <t>Become A Web Developer And Seller - Build Websites With HTML</t>
  </si>
  <si>
    <t>https://www.udemy.com/the-ultimate-building-and-selling-websites-course/</t>
  </si>
  <si>
    <t>AngularJS Authentication: Secure Your App with Auth0</t>
  </si>
  <si>
    <t>https://www.udemy.com/angularjs-authentication-with-auth0/</t>
  </si>
  <si>
    <t>MongooseJS Essentials - Learn MongoDB for Node.js</t>
  </si>
  <si>
    <t>https://www.udemy.com/mongoosejs-essentials/</t>
  </si>
  <si>
    <t>Mastering HTML5 Programming - The Easier Way</t>
  </si>
  <si>
    <t>https://www.udemy.com/html5-programming-tutorials/</t>
  </si>
  <si>
    <t>ExpressJS Fundamentals</t>
  </si>
  <si>
    <t>https://www.udemy.com/expressjs-fundamentals/</t>
  </si>
  <si>
    <t>Spring Framework 4 And Dependency Injection For Beginners</t>
  </si>
  <si>
    <t>https://www.udemy.com/spring-framework-video-tutorial/</t>
  </si>
  <si>
    <t>Learn to Setup Websites from Scratch</t>
  </si>
  <si>
    <t>https://www.udemy.com/learn-to-setup-websites-from-scratch/</t>
  </si>
  <si>
    <t>Sass Workflow</t>
  </si>
  <si>
    <t>https://www.udemy.com/sass-workflow/</t>
  </si>
  <si>
    <t>The Complete ASP.NET MVC 5 Course</t>
  </si>
  <si>
    <t>https://www.udemy.com/the-complete-aspnet-mvc-5-course/</t>
  </si>
  <si>
    <t>HTML Complete Course - Beginner to Expert</t>
  </si>
  <si>
    <t>https://www.udemy.com/the-complete-html-developer-course/</t>
  </si>
  <si>
    <t>Joomla 3 - The Basics</t>
  </si>
  <si>
    <t>https://www.udemy.com/joomla-3-the-basics/</t>
  </si>
  <si>
    <t>Docker Technologies for DevOps and Developers</t>
  </si>
  <si>
    <t>https://www.udemy.com/docker-tutorial-for-devops-run-docker-containers/</t>
  </si>
  <si>
    <t>Learn To Build Beautiful HTML5 And CSS3 Websites In 1 Month</t>
  </si>
  <si>
    <t>https://www.udemy.com/learn-to-build-beautiful-html5-and-css3-websites-in-1-month/</t>
  </si>
  <si>
    <t>Learn AngularJS Step By Step</t>
  </si>
  <si>
    <t>https://www.udemy.com/maruti-angularjs/</t>
  </si>
  <si>
    <t>Joomla: Create a Joomla Website This Weekend With NO CODING!</t>
  </si>
  <si>
    <t>https://www.udemy.com/joomla-create-a-joomla-website-this-weekend-with-no-coding/</t>
  </si>
  <si>
    <t>1 Hour CSS</t>
  </si>
  <si>
    <t>https://www.udemy.com/1-hour-css/</t>
  </si>
  <si>
    <t>Back to School Web Development and Programming Bundle</t>
  </si>
  <si>
    <t>https://www.udemy.com/back-to-school-web-development-and-programming-bundle/</t>
  </si>
  <si>
    <t>Introduction to Web Development</t>
  </si>
  <si>
    <t>https://www.udemy.com/introduction-to-web-development/</t>
  </si>
  <si>
    <t>Bootstrap unleash the power faster &amp; easier web development</t>
  </si>
  <si>
    <t>https://www.udemy.com/bootstrap-3-responsive-design-tutorial-fundamentals/</t>
  </si>
  <si>
    <t>The Complete PHP CodeIgniter Course: Beginner To Advanced</t>
  </si>
  <si>
    <t>https://www.udemy.com/codeignitercourse/</t>
  </si>
  <si>
    <t>AngularJS JumpStart with Dan Wahlin</t>
  </si>
  <si>
    <t>https://www.udemy.com/angularjs-jumpstart/</t>
  </si>
  <si>
    <t>The Complete NodeJS Course: Build a Full Business Rating App</t>
  </si>
  <si>
    <t>https://www.udemy.com/learn-nodejs-by-building-an-employee-to-business-rating-app/</t>
  </si>
  <si>
    <t>Building Websites JavaScript and the DOM</t>
  </si>
  <si>
    <t>https://www.udemy.com/building-websites-learn-javascript-and-the-dom/</t>
  </si>
  <si>
    <t>Learn Python and Django: Payment Processing</t>
  </si>
  <si>
    <t>https://www.udemy.com/learn-django-code-accept-payments-with-stripe/</t>
  </si>
  <si>
    <t>Vue JS 2 - The Complete Guide (incl. Vue Router &amp; Vuex)</t>
  </si>
  <si>
    <t>https://www.udemy.com/vuejs-2-the-complete-guide/</t>
  </si>
  <si>
    <t>JavaScript Intro to learning JavaScript web programming</t>
  </si>
  <si>
    <t>https://www.udemy.com/javascript-intro-to-learning-javascript/</t>
  </si>
  <si>
    <t>How to Make a Single Page Website for Freelancers &amp; Agencies</t>
  </si>
  <si>
    <t>https://www.udemy.com/how-to-make-a-portfolio-website-for-freelancers-agencies/</t>
  </si>
  <si>
    <t>The Professional Ruby on Rails Developer</t>
  </si>
  <si>
    <t>https://www.udemy.com/pro-rubyonrails/</t>
  </si>
  <si>
    <t>Angular (Angular 2 or 4) &amp; NodeJS - The MEAN Stack Guide</t>
  </si>
  <si>
    <t>https://www.udemy.com/angular-2-and-nodejs-the-practical-guide/</t>
  </si>
  <si>
    <t>Learning JavaScript Programming Tutorial. A Definitive Guide</t>
  </si>
  <si>
    <t>https://www.udemy.com/programming-javascript/</t>
  </si>
  <si>
    <t>Adobe Flash for Beginners - Build Flash Website From Scratch</t>
  </si>
  <si>
    <t>https://www.udemy.com/adobe-flash-for-beginners-build-flash-website-from-scratch/</t>
  </si>
  <si>
    <t>Try AngularJS: Beginner's Guide to Front End Web Development</t>
  </si>
  <si>
    <t>https://www.udemy.com/try-angularjs/</t>
  </si>
  <si>
    <t>React JS and Redux - Mastering Web Apps</t>
  </si>
  <si>
    <t>https://www.udemy.com/react-js-and-redux-mastering-web-apps/</t>
  </si>
  <si>
    <t>Learn Web Scraping with Node.js</t>
  </si>
  <si>
    <t>https://www.udemy.com/web-scraping-nodejs/</t>
  </si>
  <si>
    <t>JavaScript Rockstar How to create Incredible Useful code</t>
  </si>
  <si>
    <t>https://www.udemy.com/javascript-projects-from-scratch-step-by-step-guide-to-learn/</t>
  </si>
  <si>
    <t>Build a Responsive Website with a Modern Flat Design</t>
  </si>
  <si>
    <t>https://www.udemy.com/build-responsive-website-designs-with-html5-and-css/</t>
  </si>
  <si>
    <t>Become Exceptional in HTML and HTML5</t>
  </si>
  <si>
    <t>https://www.udemy.com/become-exceptional-in-html-html5/</t>
  </si>
  <si>
    <t>Angular 2 Crash Course with TypeScript</t>
  </si>
  <si>
    <t>https://www.udemy.com/angular-2-crash-course/</t>
  </si>
  <si>
    <t>Django Core | A Reference Guide to Core Django Concepts</t>
  </si>
  <si>
    <t>https://www.udemy.com/django-core/</t>
  </si>
  <si>
    <t>1 Hour HTML</t>
  </si>
  <si>
    <t>https://www.udemy.com/1-hour-html/</t>
  </si>
  <si>
    <t>The Complete PHP MySQL Professional Course with 5 Projects</t>
  </si>
  <si>
    <t>https://www.udemy.com/the-complete-php-mysql-professional-course/</t>
  </si>
  <si>
    <t>Learn Ruby on Rails: Stripe Payment Processing</t>
  </si>
  <si>
    <t>https://www.udemy.com/learn-ruby-on-rails-stripe-payment-processing/</t>
  </si>
  <si>
    <t>Learn how to quickly build websites using Wordpress</t>
  </si>
  <si>
    <t>https://www.udemy.com/learn-how-to-quickly-build-websites-using-wordpress/</t>
  </si>
  <si>
    <t>Introduction to CSS Development</t>
  </si>
  <si>
    <t>https://www.udemy.com/refactoru-intro-to-css/</t>
  </si>
  <si>
    <t>Learn HTML &amp; CSS: How To Start Your Web Development Career</t>
  </si>
  <si>
    <t>https://www.udemy.com/how-i-landed-a-web-development-job-earned-5k-freelancing/</t>
  </si>
  <si>
    <t>Learn JavaScript for beginners</t>
  </si>
  <si>
    <t>https://www.udemy.com/learn-javascript-course/</t>
  </si>
  <si>
    <t>Servlets and JSPs Tutorial: Learn Web Applications With Java</t>
  </si>
  <si>
    <t>https://www.udemy.com/javawebtut/</t>
  </si>
  <si>
    <t>Learn to Build Websites using Twitter Bootstrap</t>
  </si>
  <si>
    <t>https://www.udemy.com/learn-to-build-websites-using-twitter-bootstrap/</t>
  </si>
  <si>
    <t>JavaScript Tricks how to create code projects from scratch</t>
  </si>
  <si>
    <t>https://www.udemy.com/learn-javascript-code-create-projects-from-scratch/</t>
  </si>
  <si>
    <t>ASP.Net MVC Quick Start</t>
  </si>
  <si>
    <t>https://www.udemy.com/aspnet-mvc-quick-start/</t>
  </si>
  <si>
    <t>HTML 5: How I made websites in HTML5</t>
  </si>
  <si>
    <t>https://www.udemy.com/html5-certification/</t>
  </si>
  <si>
    <t>Rapid Website Design with Bootstrap</t>
  </si>
  <si>
    <t>https://www.udemy.com/responsive-website-design/</t>
  </si>
  <si>
    <t>Learn Bootstrap Development By Building 10 Projects</t>
  </si>
  <si>
    <t>https://www.udemy.com/learn-bootstrap-development-by-building-10-projects/</t>
  </si>
  <si>
    <t>Codeigniter: How to use Codeigniter that drives knowledge</t>
  </si>
  <si>
    <t>https://www.udemy.com/codeigniter/</t>
  </si>
  <si>
    <t>Creating an MP3 Player with HTML5</t>
  </si>
  <si>
    <t>https://www.udemy.com/creating-an-mp3-player-with-html5/</t>
  </si>
  <si>
    <t>Get started Creating Websites Everything you need provided</t>
  </si>
  <si>
    <t>https://www.udemy.com/get-started-creating-websites-everything-you-need-provided/</t>
  </si>
  <si>
    <t>Benefits of Thinking Mobile First Future of Website Design</t>
  </si>
  <si>
    <t>https://www.udemy.com/thinking-mobile-websites-smart-design-tutorial/</t>
  </si>
  <si>
    <t>HTML5 canvas Bootcamp for beginners 25 easy steps</t>
  </si>
  <si>
    <t>https://www.udemy.com/html5-canvas-course-for-beginners/</t>
  </si>
  <si>
    <t>The Complete Web Developer Bootcamp - Beginner to Expert</t>
  </si>
  <si>
    <t>https://www.udemy.com/job-ready-web-developer/</t>
  </si>
  <si>
    <t>Learn Complete Web Development From Scratch</t>
  </si>
  <si>
    <t>https://www.udemy.com/learn-complete-web-development-from-scratch/</t>
  </si>
  <si>
    <t>How to Make an Online Portfolio Website from Scratch</t>
  </si>
  <si>
    <t>https://www.udemy.com/how-to-make-a-portfolio-website-photographers-designers/</t>
  </si>
  <si>
    <t>Learn Html5 &amp; CSS3 from scratch</t>
  </si>
  <si>
    <t>https://www.udemy.com/learn-html5-css3-from-scratch/</t>
  </si>
  <si>
    <t>Web Design Creating websites from scratch</t>
  </si>
  <si>
    <t>https://www.udemy.com/web-design-creating-websites-from-scratch/</t>
  </si>
  <si>
    <t>jQuery Fundamentals Powerful Bootcamp for beginners</t>
  </si>
  <si>
    <t>https://www.udemy.com/jquery-fundamentals-bootcamp-learn-how-to-use-jquery/</t>
  </si>
  <si>
    <t>Learn Complete WordPress for Building a Professional Sites</t>
  </si>
  <si>
    <t>https://www.udemy.com/learn-complete-wordpress-for-building-a-professional-sites/</t>
  </si>
  <si>
    <t>Code a 'Coming Soon' Landing Page in Bootstrap 4</t>
  </si>
  <si>
    <t>https://www.udemy.com/code-a-coming-soon-landing-page-in-bootstrap-4/</t>
  </si>
  <si>
    <t>Vue JS - Mastering Web Apps</t>
  </si>
  <si>
    <t>https://www.udemy.com/vue-web-apps/</t>
  </si>
  <si>
    <t>The Complete WordPress Website Business Course</t>
  </si>
  <si>
    <t>https://www.udemy.com/the-complete-wordpress-website-business-course/</t>
  </si>
  <si>
    <t>JavaScript Step by Step how to apply it to your web pages</t>
  </si>
  <si>
    <t>https://www.udemy.com/javascript-fundamentals-bootcamp-learn-how-to-use-javascript/</t>
  </si>
  <si>
    <t>WordPress Backup And Restore Fundamentals</t>
  </si>
  <si>
    <t>https://www.udemy.com/wordpress-backup-and-restore-fundamentals/</t>
  </si>
  <si>
    <t>Serverless Architecture on Amazon Web Services</t>
  </si>
  <si>
    <t>https://www.udemy.com/serverless-architecture-on-aws/</t>
  </si>
  <si>
    <t>Ruby on Rails a Beginners Guide</t>
  </si>
  <si>
    <t>https://www.udemy.com/ruby-on-rails-a-beginners-guide-free/</t>
  </si>
  <si>
    <t>Write quicker HTML5 and CSS 3; productivity hacks with emmet</t>
  </si>
  <si>
    <t>https://www.udemy.com/write-quicker-html5-and-css-3-productivity-hacks-with-emmet/</t>
  </si>
  <si>
    <t>ES6 Javascript: The Complete Developer's Guide</t>
  </si>
  <si>
    <t>https://www.udemy.com/javascript-es6-tutorial/</t>
  </si>
  <si>
    <t>Create Startup Landing Page with Viral Marketing Strategies</t>
  </si>
  <si>
    <t>https://www.udemy.com/create-startup-landing-page-with-viral-marketing-strategies/</t>
  </si>
  <si>
    <t>Learn SVG Animation - With HTML, CSS &amp; Javascript</t>
  </si>
  <si>
    <t>https://www.udemy.com/learn-svg-animation/</t>
  </si>
  <si>
    <t>How to Make a Video Blog Website From Scratch w/ Wordpress</t>
  </si>
  <si>
    <t>https://www.udemy.com/how-to-make-a-video-blog-website/</t>
  </si>
  <si>
    <t>Learn JavaScript for Web Development</t>
  </si>
  <si>
    <t>https://www.udemy.com/javascript-learn-javascript-essentials-and-build-project/</t>
  </si>
  <si>
    <t>Create a Website from Scratch using HTML CSS step by step</t>
  </si>
  <si>
    <t>https://www.udemy.com/create-a-website-from-scratch-using-html-css-in-1-hour/</t>
  </si>
  <si>
    <t>Programming for Entrepreneurs - JavaScript</t>
  </si>
  <si>
    <t>https://www.udemy.com/javascript-tutorial/</t>
  </si>
  <si>
    <t>Learn to use JSON</t>
  </si>
  <si>
    <t>https://www.udemy.com/learn-to-use-json/</t>
  </si>
  <si>
    <t>React JS - Build real world JS apps &amp; deploy on cloud</t>
  </si>
  <si>
    <t>https://www.udemy.com/reactjs-for-beginners-build-real-world-react-apps-deploy-on-cloud/</t>
  </si>
  <si>
    <t>PHP: Complete Registration and Login with Email Verification</t>
  </si>
  <si>
    <t>https://www.udemy.com/php-complete-registration-and-login-with-email-verification/</t>
  </si>
  <si>
    <t>Responsive Design with NEW Materialize</t>
  </si>
  <si>
    <t>https://www.udemy.com/responsive-design-with-new-google-materialize/</t>
  </si>
  <si>
    <t>Web Hosting Set Up and WordPress Installation For Beginners</t>
  </si>
  <si>
    <t>https://www.udemy.com/web-hosting-wordpress-installation-for-beginners/</t>
  </si>
  <si>
    <t>HTML Tutorial: HTML &amp; CSS for Beginners</t>
  </si>
  <si>
    <t>https://www.udemy.com/learn-html5/</t>
  </si>
  <si>
    <t>Complete AJAX Course: Learn AJAX Techniques Using Bootstrap</t>
  </si>
  <si>
    <t>https://www.udemy.com/ajaxcourse/</t>
  </si>
  <si>
    <t>Angular 4 (2+) Crash Course for Beginners</t>
  </si>
  <si>
    <t>https://www.udemy.com/angular-crash-course-for-beginners/</t>
  </si>
  <si>
    <t>Learn what's new in PHP 7</t>
  </si>
  <si>
    <t>https://www.udemy.com/php7-new-features/</t>
  </si>
  <si>
    <t>Website Secrets: Get a Gorgeous Website on the Cheap</t>
  </si>
  <si>
    <t>https://www.udemy.com/how-to-get-an-excellent-website-at-a-lower-cost/</t>
  </si>
  <si>
    <t>How to Make a Wordpress Website 2017</t>
  </si>
  <si>
    <t>https://www.udemy.com/wordpress-4-for-beginners/</t>
  </si>
  <si>
    <t>Practical Understanding of PHP and MySQL</t>
  </si>
  <si>
    <t>https://www.udemy.com/practical-understanding-of-php-and-myqsl-demo/</t>
  </si>
  <si>
    <t>Build Flat Responsive Website from Scratch - Complete Course</t>
  </si>
  <si>
    <t>https://www.udemy.com/build-flat-responsive-website-from-scratch-complete-course/</t>
  </si>
  <si>
    <t>PHP Fundamentals - Start Earning The Top Dollars You Deserve</t>
  </si>
  <si>
    <t>https://www.udemy.com/php-fundamentals/</t>
  </si>
  <si>
    <t>The Complete Sass &amp; SCSS Course: From Beginner to Advanced</t>
  </si>
  <si>
    <t>https://www.udemy.com/sasscourse/</t>
  </si>
  <si>
    <t>You can create Incredible Websites with HTML CSS learn how</t>
  </si>
  <si>
    <t>https://www.udemy.com/learn-to-create-html-css-web-templates-create-web-pages/</t>
  </si>
  <si>
    <t>Advanced HTML5 Tutorial for Web Developers</t>
  </si>
  <si>
    <t>https://www.udemy.com/advanced-html5-for-web-developers/</t>
  </si>
  <si>
    <t>Python and Django Full Stack Web Developer Bootcamp</t>
  </si>
  <si>
    <t>https://www.udemy.com/python-and-django-full-stack-web-developer-bootcamp/</t>
  </si>
  <si>
    <t>Learn how to create a WordPress theme using Pinegrow</t>
  </si>
  <si>
    <t>https://www.udemy.com/learn-how-to-create-a-wordpress-theme-using-pinegrow/</t>
  </si>
  <si>
    <t>How To Setup Web Hosting</t>
  </si>
  <si>
    <t>https://www.udemy.com/how-to-setup-web-hosting/</t>
  </si>
  <si>
    <t>PSD To a Creative Landing Page Using Twitter Bootstrap 3</t>
  </si>
  <si>
    <t>https://www.udemy.com/psd-to-responsive-html5-css3-with-bootstrap-3/</t>
  </si>
  <si>
    <t>Learn HTML 5 in 1 hour</t>
  </si>
  <si>
    <t>https://www.udemy.com/learn-html-5-in-1-hour/</t>
  </si>
  <si>
    <t>HTML CSS Easy steps to create a web template from scratch</t>
  </si>
  <si>
    <t>https://www.udemy.com/html-css-easy-steps-to-create-a-web-template-from-scratch/</t>
  </si>
  <si>
    <t>React Redux React-Router: From Beginner to Paid Professional</t>
  </si>
  <si>
    <t>https://www.udemy.com/react-redux-react-router/</t>
  </si>
  <si>
    <t>Learn HTML And CSS From Scratch</t>
  </si>
  <si>
    <t>https://www.udemy.com/html-and-css-from-scratch/</t>
  </si>
  <si>
    <t>Complete Web Development Course + Building 5 Websites!</t>
  </si>
  <si>
    <t>https://www.udemy.com/creating-5-web-development-projects-in-html5-and-css3/</t>
  </si>
  <si>
    <t>Ultimate Angular 4 (previously Angular 2) with Bootstrap 4</t>
  </si>
  <si>
    <t>https://www.udemy.com/ultimate-angular-2/</t>
  </si>
  <si>
    <t>Learn the Basics of Programming for Marketers</t>
  </si>
  <si>
    <t>https://www.udemy.com/basic-programming-for-marketers/</t>
  </si>
  <si>
    <t>JavaScript For Beginners : Learn JavaScript From Scratch</t>
  </si>
  <si>
    <t>https://www.udemy.com/javascript-course-for-beginners/</t>
  </si>
  <si>
    <t>jQuery Crash Course: Learn the Essentials of jQuery Fast</t>
  </si>
  <si>
    <t>https://www.udemy.com/learn-jquery-crash-course/</t>
  </si>
  <si>
    <t>Practical CSS Website Development: Crash Course</t>
  </si>
  <si>
    <t>https://www.udemy.com/css-website-development-crash-course/</t>
  </si>
  <si>
    <t>Make a professional website - 30 Day Guarantee. Discounted!</t>
  </si>
  <si>
    <t>https://www.udemy.com/make-your-own-business-website-beginner-and-intermediate/</t>
  </si>
  <si>
    <t>Learn to Make an Animated Image Gallery using HTML5</t>
  </si>
  <si>
    <t>https://www.udemy.com/learn-to-make-an-animated-image-gallery-using-html5/</t>
  </si>
  <si>
    <t>Improved SEO with Rich Snippets and MicroData</t>
  </si>
  <si>
    <t>https://www.udemy.com/improved-seo-with-rich-snippets-and-microdata/</t>
  </si>
  <si>
    <t>Ultimate guide to Social Media Web development integration</t>
  </si>
  <si>
    <t>https://www.udemy.com/ultimate-guide-to-social-media-web-development-integration/</t>
  </si>
  <si>
    <t>The Complete Developers Guide to MongoDB</t>
  </si>
  <si>
    <t>https://www.udemy.com/the-complete-developers-guide-to-mongodb/</t>
  </si>
  <si>
    <t>Fun and creative web engineering with Python and Web2py</t>
  </si>
  <si>
    <t>https://www.udemy.com/web-engineering-with-python-and-web2py/</t>
  </si>
  <si>
    <t>CSS and CSS3 For Absolute Beginners</t>
  </si>
  <si>
    <t>https://www.udemy.com/css-and-css3-for-absolute-beginners/</t>
  </si>
  <si>
    <t>Build Real World Websites from Scratch using HTML5 and CSS3</t>
  </si>
  <si>
    <t>https://www.udemy.com/web-development-html5-css3/</t>
  </si>
  <si>
    <t>JavaScript for Beginners Welcome to learning JavaScript</t>
  </si>
  <si>
    <t>https://www.udemy.com/javascript-for-beginners-course/</t>
  </si>
  <si>
    <t>Master WordPress Plugins: Shortcodes Ultimate - The Basics</t>
  </si>
  <si>
    <t>https://www.udemy.com/master-popular-wordpress-plugin-shortcodes-ultimate/</t>
  </si>
  <si>
    <t>JavaScript for Absolute Beginners</t>
  </si>
  <si>
    <t>https://www.udemy.com/javascript-for-absolute-beginners/</t>
  </si>
  <si>
    <t>Get to know HTML Learn HTML Basics</t>
  </si>
  <si>
    <t>https://www.udemy.com/html-online-course/</t>
  </si>
  <si>
    <t>Code a personal splash page in 1 hour</t>
  </si>
  <si>
    <t>https://www.udemy.com/intro-to-html-and-css/</t>
  </si>
  <si>
    <t>Projects in PHP and MySQL</t>
  </si>
  <si>
    <t>https://www.udemy.com/the-complete-web-development-course-learn-by-building-apps/</t>
  </si>
  <si>
    <t>HTML CSS: Essential steps to learn HTML CSS</t>
  </si>
  <si>
    <t>https://www.udemy.com/html-and-css-basics/</t>
  </si>
  <si>
    <t>The Complete HTML5 &amp; CSS3 Course Build Professional Websites</t>
  </si>
  <si>
    <t>https://www.udemy.com/html5css3/</t>
  </si>
  <si>
    <t>Core HTML How to get online quickly HTML to HTML5</t>
  </si>
  <si>
    <t>https://www.udemy.com/web-development-introduction-html-html5-course/</t>
  </si>
  <si>
    <t>HTML5 Essentials for Beginners</t>
  </si>
  <si>
    <t>https://www.udemy.com/html5-essentials-for-beginners/</t>
  </si>
  <si>
    <t>JavaScript Game Development: Create Your Own Breakout Game</t>
  </si>
  <si>
    <t>https://www.udemy.com/javascript-game-development-create-your-own-breakout-game/</t>
  </si>
  <si>
    <t>JavaScript Basics Web Development Building Blocks</t>
  </si>
  <si>
    <t>https://www.udemy.com/javascript-basics-web-development-building-blocks/</t>
  </si>
  <si>
    <t>Learn Nodejs by building 12 projects</t>
  </si>
  <si>
    <t>https://www.udemy.com/learn-nodejs-by-building-10-projects/</t>
  </si>
  <si>
    <t>Building a Search Engine in PHP &amp; MySQL</t>
  </si>
  <si>
    <t>https://www.udemy.com/creating-a-search-engine-in-php/</t>
  </si>
  <si>
    <t>PHP: Ultimate guide to PHP for everyone</t>
  </si>
  <si>
    <t>https://www.udemy.com/basic-php/</t>
  </si>
  <si>
    <t>CSS Web Development Crash Course</t>
  </si>
  <si>
    <t>https://www.udemy.com/css-course/</t>
  </si>
  <si>
    <t>HTML5 and CSS3 for beginners: Create a Website from Scratch</t>
  </si>
  <si>
    <t>https://www.udemy.com/html5-and-css3-for-beginners-create-a-website-from-scratch/</t>
  </si>
  <si>
    <t>The Ultimate Web Development Course</t>
  </si>
  <si>
    <t>https://www.udemy.com/build-an-instant-update-database-interface-with-jquery-ajax/</t>
  </si>
  <si>
    <t>Getting Started as a Web Developer</t>
  </si>
  <si>
    <t>https://www.udemy.com/refactoru-getting-started-as-a-web-developer/</t>
  </si>
  <si>
    <t>Beginning Web development Learn the basics of HTML</t>
  </si>
  <si>
    <t>https://www.udemy.com/learn-the-basics-of-html-in-less-than-a-week/</t>
  </si>
  <si>
    <t>The Complete PHP Bootcamp Course With Video Sharing Project</t>
  </si>
  <si>
    <t>https://www.udemy.com/php-bootcamp/</t>
  </si>
  <si>
    <t>Beginning Oracle WebLogic for Administrators</t>
  </si>
  <si>
    <t>https://www.udemy.com/learn-oracle-weblogic-12c-essentials/</t>
  </si>
  <si>
    <t>Dynamic JavaScript Master Class AJAX JSON Simple APIs</t>
  </si>
  <si>
    <t>https://www.udemy.com/ajax-course/</t>
  </si>
  <si>
    <t>Build A Complete CRUD Application With PHP, MYSQL &amp; JQUERY</t>
  </si>
  <si>
    <t>https://www.udemy.com/build-a-complete-crud-application-with-php-mysql-jquery/</t>
  </si>
  <si>
    <t>HTML5 for beginners</t>
  </si>
  <si>
    <t>https://www.udemy.com/html-complete-html-course-for-beginners/</t>
  </si>
  <si>
    <t>JQuery Essentials core training for Dynamic Interactive web</t>
  </si>
  <si>
    <t>https://www.udemy.com/jquery-essentials-core-training-for-dynamic-interactive-web/</t>
  </si>
  <si>
    <t>Try Django 1.10 | Create a URL Shortening Service</t>
  </si>
  <si>
    <t>https://www.udemy.com/try-django-1-10/</t>
  </si>
  <si>
    <t>Code your first Website using HTML &amp; CSS: Project Learning</t>
  </si>
  <si>
    <t>https://www.udemy.com/code-your-first-website-using-html-css-project-learning/</t>
  </si>
  <si>
    <t>Web Site for Beginners - Learn Web Building like knitting</t>
  </si>
  <si>
    <t>https://www.udemy.com/web-design-for-grandmothers-with-html/</t>
  </si>
  <si>
    <t>The Complete Wordpress Course - Build Your Own Website Today</t>
  </si>
  <si>
    <t>https://www.udemy.com/wordpresscourse/</t>
  </si>
  <si>
    <t>Successful website creation - everything you need to know</t>
  </si>
  <si>
    <t>https://www.udemy.com/total-guide-to-creating-websites-and-an-online-web-business/</t>
  </si>
  <si>
    <t>Introductory JavaScript Made Easy Training Tutorial</t>
  </si>
  <si>
    <t>https://www.udemy.com/introductory-javascript-made-easy-training-tutorial/</t>
  </si>
  <si>
    <t>Ruby on Rails: Training and Skills to Build Web Applications</t>
  </si>
  <si>
    <t>https://www.udemy.com/the-startups-guide-to-web-development-with-ruby-on-rails/</t>
  </si>
  <si>
    <t>Learn How To Build a Web Application Without Coding</t>
  </si>
  <si>
    <t>https://www.udemy.com/learn-how-to-build-a-web-application-without-coding/</t>
  </si>
  <si>
    <t>Ultimate Web Developer Course Build 10 Websites from Scratch</t>
  </si>
  <si>
    <t>https://www.udemy.com/ultimate-web-developer-course-build-10-websites-from-scratch/</t>
  </si>
  <si>
    <t>The Essential Web Developer Course - Build 12 Websites</t>
  </si>
  <si>
    <t>https://www.udemy.com/the-essential-web-developer-course/</t>
  </si>
  <si>
    <t>Learn and Earn with HTML &amp; CSS</t>
  </si>
  <si>
    <t>https://www.udemy.com/learn-and-earn-with-html-css/</t>
  </si>
  <si>
    <t>HTML CSS JavaScript: Most popular ways to code HTML CSS JS</t>
  </si>
  <si>
    <t>https://www.udemy.com/html-css-javascript/</t>
  </si>
  <si>
    <t>Understanding TypeScript</t>
  </si>
  <si>
    <t>https://www.udemy.com/understanding-typescript/</t>
  </si>
  <si>
    <t>Introduction to Laravel 4</t>
  </si>
  <si>
    <t>https://www.udemy.com/introduction-to-laravel-4/</t>
  </si>
  <si>
    <t>Projects In JavaScript &amp; JQuery</t>
  </si>
  <si>
    <t>https://www.udemy.com/projects-in-javascript-jquery/</t>
  </si>
  <si>
    <t>Web Design for Beginners: Real World Coding in HTML &amp; CSS</t>
  </si>
  <si>
    <t>https://www.udemy.com/web-design-for-beginners-real-world-coding-in-html-css/</t>
  </si>
  <si>
    <t>Start Writing JavaScript Today - Beginner JavaScript Course</t>
  </si>
  <si>
    <t>https://www.udemy.com/start-writing-javascript-today/</t>
  </si>
  <si>
    <t>How to Create a Website Without Coding - WordPress 2016</t>
  </si>
  <si>
    <t>https://www.udemy.com/how-to-create-a-website-wordpress-2016/</t>
  </si>
  <si>
    <t>How to Launch Your Own Website Builder Service</t>
  </si>
  <si>
    <t>https://www.udemy.com/how-to-launch-your-own-website-builder-service/</t>
  </si>
  <si>
    <t>Building HTML5 Canvas projects from scratch</t>
  </si>
  <si>
    <t>https://www.udemy.com/building-html5-canvas-projects-from-scratch/</t>
  </si>
  <si>
    <t>Webpack 2: The Complete Developer's Guide</t>
  </si>
  <si>
    <t>https://www.udemy.com/webpack-2-the-complete-developers-guide/</t>
  </si>
  <si>
    <t>Projects in HTML5</t>
  </si>
  <si>
    <t>https://www.udemy.com/projects-in-html5/</t>
  </si>
  <si>
    <t>How to Set Up a Self-Hosted Wordpress Website in 30 Minutes</t>
  </si>
  <si>
    <t>https://www.udemy.com/how-to-set-up-a-wordpress-website-custom-domain-in-30-mins/</t>
  </si>
  <si>
    <t>Serverless Workflow Management with AWS Step Functions</t>
  </si>
  <si>
    <t>https://www.udemy.com/aws-step-functions/</t>
  </si>
  <si>
    <t>All about NodeJS</t>
  </si>
  <si>
    <t>https://www.udemy.com/all-about-nodejs/</t>
  </si>
  <si>
    <t>Discover HTML Essential guide to HTML how to create webpages</t>
  </si>
  <si>
    <t>https://www.udemy.com/intro-to-html-beginners-guide-to-html-how-to-create-webpages/</t>
  </si>
  <si>
    <t>WordPress Plugins and Widgets</t>
  </si>
  <si>
    <t>https://www.udemy.com/wordpress-plugins-and-widgets/</t>
  </si>
  <si>
    <t>Learn Angular 4 from Scratch</t>
  </si>
  <si>
    <t>https://www.udemy.com/learn-angular-from-scratch/</t>
  </si>
  <si>
    <t>React and Flux Web Development for Beginners</t>
  </si>
  <si>
    <t>https://www.udemy.com/react-flux/</t>
  </si>
  <si>
    <t>Learn jQuery by Example Course</t>
  </si>
  <si>
    <t>https://www.udemy.com/complete-jquery-course/</t>
  </si>
  <si>
    <t>Interaction Design Specialist For Web Developers</t>
  </si>
  <si>
    <t>https://www.udemy.com/interaction-design-specialist-for-web-developers/</t>
  </si>
  <si>
    <t>HTML for Beginners</t>
  </si>
  <si>
    <t>https://www.udemy.com/hmtl5-training/</t>
  </si>
  <si>
    <t>JSON Faster Sleeker &amp; Easier Discover the benefits learn it</t>
  </si>
  <si>
    <t>https://www.udemy.com/introduction-to-json-javascript-object-notation-tutorial/</t>
  </si>
  <si>
    <t>PHP with Laravel for beginners - Become a Master in Laravel</t>
  </si>
  <si>
    <t>https://www.udemy.com/php-with-laravel-for-beginners-become-a-master-in-laravel/</t>
  </si>
  <si>
    <t>How to easily Manage your WordPress Website</t>
  </si>
  <si>
    <t>https://www.udemy.com/manage-wordpress-website/</t>
  </si>
  <si>
    <t>How to Install WordPress From Scratch</t>
  </si>
  <si>
    <t>https://www.udemy.com/install-wordpress/</t>
  </si>
  <si>
    <t>Introduction to HTML</t>
  </si>
  <si>
    <t>https://www.udemy.com/refactoru-intro-html/</t>
  </si>
  <si>
    <t>Foundations of Front-End Web Development</t>
  </si>
  <si>
    <t>https://www.udemy.com/foundations-of-front-end-development/</t>
  </si>
  <si>
    <t>PHP Graphic Techniques: CAPTCHA/ Create a verification code</t>
  </si>
  <si>
    <t>https://www.udemy.com/php-graphic-techniques-captcha-watermark-crop-thumbnail/</t>
  </si>
  <si>
    <t>The Docker for DevOps course: From development to production</t>
  </si>
  <si>
    <t>https://www.udemy.com/the-docker-for-devops-course-from-development-to-production/</t>
  </si>
  <si>
    <t>PHP Essential How to create build Amazing websites with PHP</t>
  </si>
  <si>
    <t>https://www.udemy.com/php-essential-how-to-create-build-amazing-websites-with-php/</t>
  </si>
  <si>
    <t>Sass: From Beginner to Advanced</t>
  </si>
  <si>
    <t>https://www.udemy.com/sass-from-beginner-to-advanced/</t>
  </si>
  <si>
    <t>Complete WooCommerce Plugin Tutorial For Wordpress 2017</t>
  </si>
  <si>
    <t>https://www.udemy.com/complete-woocommerce-plugin-tutorial-for-wordpress-2017/</t>
  </si>
  <si>
    <t>REST WCF Service in ASP.NET</t>
  </si>
  <si>
    <t>https://www.udemy.com/rest-wcf-service-in-aspnet/</t>
  </si>
  <si>
    <t>Build a website HTML5 CSS3 Beginner Course</t>
  </si>
  <si>
    <t>https://www.udemy.com/how-to-build-a-website-html5-css3-beginner-course/</t>
  </si>
  <si>
    <t>AJAX Development</t>
  </si>
  <si>
    <t>https://www.udemy.com/ajax-development/</t>
  </si>
  <si>
    <t>Complete Bootstrap 4 course - build 3 projects</t>
  </si>
  <si>
    <t>https://www.udemy.com/bootstrap-4-tutorials/</t>
  </si>
  <si>
    <t>How to Optimise Your WordPress Website's Speed &amp; Security to Improve SEO &amp; User Experience</t>
  </si>
  <si>
    <t>https://www.udemy.com/how-to-make-your-wordpress-site-blazing-fast/</t>
  </si>
  <si>
    <t>The Complete Ethical Hacking Course 2.0: Python &amp; Kali Linux</t>
  </si>
  <si>
    <t>https://www.udemy.com/penetration-testing-ethical-hacking-course-python-kali-linux/</t>
  </si>
  <si>
    <t>JavaScript Introduction to Object Oriented JavaScript</t>
  </si>
  <si>
    <t>https://www.udemy.com/javascript-introduction-to-object-oriented-javascript/</t>
  </si>
  <si>
    <t>JavaScript for Beginning Web Developers</t>
  </si>
  <si>
    <t>https://www.udemy.com/learn-javascript-programming/</t>
  </si>
  <si>
    <t>Learn How to Manage &amp; Customize Web Sites By Drupal CMS</t>
  </si>
  <si>
    <t>https://www.udemy.com/drupal-course/</t>
  </si>
  <si>
    <t>JavaScript in Action JavaScript Projects</t>
  </si>
  <si>
    <t>https://www.udemy.com/javascript-in-action-learn-javascript-projects/</t>
  </si>
  <si>
    <t>HTML5 APIs For JavaScript - A Course For Web Developers</t>
  </si>
  <si>
    <t>https://www.udemy.com/html5-apis-for-javascript-a-course-for-web-developers/</t>
  </si>
  <si>
    <t>Learn Building Your Own Website Without Coding</t>
  </si>
  <si>
    <t>https://www.udemy.com/learn-building-your-own-website-without-coding/</t>
  </si>
  <si>
    <t>Create A Custom Responsive WordPress Website For A Client</t>
  </si>
  <si>
    <t>https://www.udemy.com/create-custom-responsive-wordpress-website-client/</t>
  </si>
  <si>
    <t>The Complete Web Development Course - Build 15 Projects</t>
  </si>
  <si>
    <t>https://www.udemy.com/complete-web-development-course/</t>
  </si>
  <si>
    <t>Complete Python Web Course: Build 8 Python Web Apps</t>
  </si>
  <si>
    <t>https://www.udemy.com/the-complete-python-web-course-learn-by-building-8-apps/</t>
  </si>
  <si>
    <t>SAP Crystal Reports with ASP.Net (Step by step)</t>
  </si>
  <si>
    <t>https://www.udemy.com/sap-crystalreports-for-beginners/</t>
  </si>
  <si>
    <t>Create Single Page Website using Twitter Bootstrap 3</t>
  </si>
  <si>
    <t>https://www.udemy.com/create-single-page-website-using-twitter-bootstrap/</t>
  </si>
  <si>
    <t>Complete JavaScript Course for Beginners with Easy Examples</t>
  </si>
  <si>
    <t>https://www.udemy.com/javascript-for-dummies-and-newbies/</t>
  </si>
  <si>
    <t>Master ECMAScript 2015 (ES6)</t>
  </si>
  <si>
    <t>https://www.udemy.com/ecmascript2015/</t>
  </si>
  <si>
    <t>HTML Learning the Basics Intro to HTML website coding</t>
  </si>
  <si>
    <t>https://www.udemy.com/html-learning-the-basics-intro-to-html-website-coding/</t>
  </si>
  <si>
    <t>Try Django 1.9 | Build a Blog and Learn Python's #1 Library</t>
  </si>
  <si>
    <t>https://www.udemy.com/try-django/</t>
  </si>
  <si>
    <t>JavaScript DOM Dynamic Web interactive content Boot Camp</t>
  </si>
  <si>
    <t>https://www.udemy.com/javascript-dom-dynamic-web-interactive-content-boot-camp/</t>
  </si>
  <si>
    <t>Getting Started with HTML</t>
  </si>
  <si>
    <t>https://www.udemy.com/html-basics-course/</t>
  </si>
  <si>
    <t>Crash Course: Fundamentals Of HTML &amp; CSS From Scratch.</t>
  </si>
  <si>
    <t>https://www.udemy.com/beginner-crash-course-fundamentals-of-html-css-in-60-mins/</t>
  </si>
  <si>
    <t>Beginners Introduction to Web Development</t>
  </si>
  <si>
    <t>https://www.udemy.com/explore-web-development/</t>
  </si>
  <si>
    <t>A how to guide in HTML</t>
  </si>
  <si>
    <t>https://www.udemy.com/a-how-to-guide-in-html/</t>
  </si>
  <si>
    <t>HTML Introduction Course: Learn HTML in 2 hours!!!</t>
  </si>
  <si>
    <t>https://www.udemy.com/html-introduction-course-learn-html-in-2-hours/</t>
  </si>
  <si>
    <t>Create a Dynamic User Registration Form from scratch</t>
  </si>
  <si>
    <t>https://www.udemy.com/create-a-dynamic-user-registration-form-from-scratch/</t>
  </si>
  <si>
    <t>Code &amp; Grow Rich: Earn More As An Entrepreneur Or Developer</t>
  </si>
  <si>
    <t>https://www.udemy.com/code-grow-rich-earn-more-as-an-entrepreneur-or-developer/</t>
  </si>
  <si>
    <t>Node Package Manager Course: Build and Publish NPM Modules</t>
  </si>
  <si>
    <t>https://www.udemy.com/node-package-manager-course-build-and-publish-npm-modules/</t>
  </si>
  <si>
    <t>Learn How To Build A Professional Web Site By Using Joomla</t>
  </si>
  <si>
    <t>https://www.udemy.com/learn-how-to-build-a-professional-web-site-by-using-joomla/</t>
  </si>
  <si>
    <t>Complete JQuery And JQuery UI Course For Beginner</t>
  </si>
  <si>
    <t>https://www.udemy.com/complete-jquery-and-jquery-ui-course-for-beginner/</t>
  </si>
  <si>
    <t>Projects in AngularJS - Learn by building 10 Projects</t>
  </si>
  <si>
    <t>https://www.udemy.com/learn-angularjs-development/</t>
  </si>
  <si>
    <t>Create a Powerful Website with the Cool Bootstrap Framework</t>
  </si>
  <si>
    <t>https://www.udemy.com/e107-tutorial-for-beginner-build-bootstrap-website/</t>
  </si>
  <si>
    <t>Kids Coding - Beginners CSS</t>
  </si>
  <si>
    <t>https://www.udemy.com/kids-coding-beginners-css/</t>
  </si>
  <si>
    <t>JavaScript HTML CSS Project make a Quiz Tutorial</t>
  </si>
  <si>
    <t>https://www.udemy.com/javascript-html-css-project-make-a-quiz-tutorial/</t>
  </si>
  <si>
    <t>Become a Heroku Rails Ninja: Expert Level Deployment Tools</t>
  </si>
  <si>
    <t>https://www.udemy.com/become-a-heroku-rails-ninja/</t>
  </si>
  <si>
    <t>Learn How To Become a Web Developer From Scratch</t>
  </si>
  <si>
    <t>https://www.udemy.com/learn-how-to-become-a-front-end-web-developer-from-scratch/</t>
  </si>
  <si>
    <t>React JS - Mastering Redux</t>
  </si>
  <si>
    <t>https://www.udemy.com/react-js-mastering-redux/</t>
  </si>
  <si>
    <t>Beginner API development in Node, Express, ES6, &amp; MongoDB</t>
  </si>
  <si>
    <t>https://www.udemy.com/api-development/</t>
  </si>
  <si>
    <t>How To Build And Make A Wordpress Website From Scratch 2017</t>
  </si>
  <si>
    <t>https://www.udemy.com/how-to-build-and-make-a-wordpress-website-from-scratch-2017/</t>
  </si>
  <si>
    <t>How to Create a Wordpress Website from Scratch - No Coding</t>
  </si>
  <si>
    <t>https://www.udemy.com/how-to-create-a-wordpress-website-from-scratch-no-coding/</t>
  </si>
  <si>
    <t>How To Build A Website From Scratch + Blogging Blueprint</t>
  </si>
  <si>
    <t>https://www.udemy.com/how-to-build-a-website-from-scratch-blogging-blueprint/</t>
  </si>
  <si>
    <t>Learn jQuery: An In-depth Course For Beginners</t>
  </si>
  <si>
    <t>https://www.udemy.com/jquery/</t>
  </si>
  <si>
    <t>React vs Angular vs Vue.js by Example</t>
  </si>
  <si>
    <t>https://www.udemy.com/react-vs-angular-vs-vuejs-by-example/</t>
  </si>
  <si>
    <t>How To Setup a Micro-Blog in 3 Easy Steps</t>
  </si>
  <si>
    <t>https://www.udemy.com/setup-your-own-micro-blog-in-3-easy-steps/</t>
  </si>
  <si>
    <t>Getting Started with Angular 2+</t>
  </si>
  <si>
    <t>https://www.udemy.com/getting-started-with-angular-2/</t>
  </si>
  <si>
    <t>The Advanced Web Developer Course</t>
  </si>
  <si>
    <t>https://www.udemy.com/the-advanced-web-developer-course/</t>
  </si>
  <si>
    <t>How To Make A Modern Wordpress BLOG 2017! Create Your Blog!</t>
  </si>
  <si>
    <t>https://www.udemy.com/how-to-make-a-modern-wordpress-blog-2017-create-your-blog/</t>
  </si>
  <si>
    <t>Become a Professional Web Developer | Version 3.0</t>
  </si>
  <si>
    <t>https://www.udemy.com/web-development-tutorials/</t>
  </si>
  <si>
    <t>Comprehensive JavaScript Programming</t>
  </si>
  <si>
    <t>https://www.udemy.com/comprehensive-javascript-programming/</t>
  </si>
  <si>
    <t>Become a Kick-Ass Web Developer: From Newbie to Pro</t>
  </si>
  <si>
    <t>https://www.udemy.com/become-a-web-developer/</t>
  </si>
  <si>
    <t>Introduction to Voice Design with Amazon's Alexa</t>
  </si>
  <si>
    <t>https://www.udemy.com/amazonalexa/</t>
  </si>
  <si>
    <t>A-Frame WebVR Programming Tutorial Series (Virtual Reality)</t>
  </si>
  <si>
    <t>https://www.udemy.com/a-frame-webvr/</t>
  </si>
  <si>
    <t>The Complete jQuery Course: From Beginner To Advanced!</t>
  </si>
  <si>
    <t>https://www.udemy.com/jquery-tutorial/</t>
  </si>
  <si>
    <t>Kids Coding - Beginner HTML</t>
  </si>
  <si>
    <t>https://www.udemy.com/kids-coding-beginner-html/</t>
  </si>
  <si>
    <t>Advanced Javascript</t>
  </si>
  <si>
    <t>https://www.udemy.com/top-javascript-interview-questions-and-answers/</t>
  </si>
  <si>
    <t>Object Oriented Programming (OOP) in PHP - Build An OOP Site</t>
  </si>
  <si>
    <t>https://www.udemy.com/object-oriented-programming-in-php/</t>
  </si>
  <si>
    <t>Build A Weather App With Ajax Using Open Weather Map API</t>
  </si>
  <si>
    <t>https://www.udemy.com/build-a-weather-app-with-ajax-using-open-weather-map-api/</t>
  </si>
  <si>
    <t>Meteor and React for Realtime Apps</t>
  </si>
  <si>
    <t>https://www.udemy.com/meteor-react-tutorial/</t>
  </si>
  <si>
    <t>Learn To Create Different Website Layouts &amp; Media Queries</t>
  </si>
  <si>
    <t>https://www.udemy.com/websitelayouts/</t>
  </si>
  <si>
    <t>Complete PHP and MySql Course: From Beginner to Professional</t>
  </si>
  <si>
    <t>https://www.udemy.com/complete-php-mysql-course-for-beginners-start-to-finish/</t>
  </si>
  <si>
    <t>PHP OOP: Object Oriented Programming for beginners + Project</t>
  </si>
  <si>
    <t>https://www.udemy.com/oop-php-object-oriented-programing-with-project-1-course/</t>
  </si>
  <si>
    <t>WordPress in under an hour - Create/manage your own website!</t>
  </si>
  <si>
    <t>https://www.udemy.com/learn-wordpress-in-57-minutes/</t>
  </si>
  <si>
    <t>Dive Into Docker: The Docker Course for Developers</t>
  </si>
  <si>
    <t>https://www.udemy.com/dive-into-docker-the-complete-docker-course-for-developers/</t>
  </si>
  <si>
    <t>The Complete jQuery Course - From Beginner to Professional!</t>
  </si>
  <si>
    <t>https://www.udemy.com/complete-jquery-developer-course-beginner-to-pro/</t>
  </si>
  <si>
    <t>How to Make a Website Without Coding- WordPress &amp; Web Skills</t>
  </si>
  <si>
    <t>https://www.udemy.com/make-a-website-without-code-wordpress-course/</t>
  </si>
  <si>
    <t>GraphQL with React: The Complete Developers Guide</t>
  </si>
  <si>
    <t>https://www.udemy.com/graphql-with-react-course/</t>
  </si>
  <si>
    <t>Wordpress Beginner Tutorial: Build Your First Website</t>
  </si>
  <si>
    <t>https://www.udemy.com/wordpress-beginner-tutorial-build-your-first-website/</t>
  </si>
  <si>
    <t>CSS Image filters - The modern web images color manipulation</t>
  </si>
  <si>
    <t>https://www.udemy.com/super-awesome-images-with-css-image-filters/</t>
  </si>
  <si>
    <t>jQuery For Beginners : A Basic Introduction</t>
  </si>
  <si>
    <t>https://www.udemy.com/jquery-for-beginners-a-basic-introduction/</t>
  </si>
  <si>
    <t>Step-by-step HTML and CSS for Absolute Beginners</t>
  </si>
  <si>
    <t>https://www.udemy.com/step-by-step-html-and-css-for-absolute-beginners/</t>
  </si>
  <si>
    <t>Python for Beginners: Python Programming Language | Tutorial</t>
  </si>
  <si>
    <t>https://www.udemy.com/python-course/</t>
  </si>
  <si>
    <t>Full Stack JavaScript: Learn Backbone.js, Node.js &amp; MongoDB</t>
  </si>
  <si>
    <t>https://www.udemy.com/fullstack-javascript/</t>
  </si>
  <si>
    <t>Javascript from Beginner to Advanced Level</t>
  </si>
  <si>
    <t>https://www.udemy.com/javascript-from-beginner-to-advanced-level/</t>
  </si>
  <si>
    <t>Installing Wordpress 4 - Installation, Registrars &amp; Hosting</t>
  </si>
  <si>
    <t>https://www.udemy.com/installing-wordpress-domain-registrars-and-web-hosting/</t>
  </si>
  <si>
    <t>Build Enterprise Applications with Angular 2 (and Angular 4)</t>
  </si>
  <si>
    <t>https://www.udemy.com/angular2-advanced/</t>
  </si>
  <si>
    <t>Complete ASP NET MVC Web Development - Newbie to Ninja!</t>
  </si>
  <si>
    <t>https://www.udemy.com/better-web-development-pro-techniques-for-success/</t>
  </si>
  <si>
    <t>Intro To HTML &amp; CSS: Web Development For Beginners</t>
  </si>
  <si>
    <t>https://www.udemy.com/intro-to-html-and-css-basics/</t>
  </si>
  <si>
    <t>JavaScript project Learn to create a memory Game and more</t>
  </si>
  <si>
    <t>https://www.udemy.com/javascript-project-learn-to-create-a-memory-game-and-more/</t>
  </si>
  <si>
    <t>8 Beautiful Ruby on Rails Apps in 30 Days &amp; TDD - Immersive</t>
  </si>
  <si>
    <t>https://www.udemy.com/8-beautiful-ruby-on-rails-apps-in-30-days/</t>
  </si>
  <si>
    <t>https://www.udemy.com/introduction-to-web-development2/</t>
  </si>
  <si>
    <t>Accelerated ES6 JavaScript Training</t>
  </si>
  <si>
    <t>https://www.udemy.com/es6-bootcamp-next-generation-javascript/</t>
  </si>
  <si>
    <t>Git a Web Developer Job: Mastering the Modern Workflow</t>
  </si>
  <si>
    <t>https://www.udemy.com/git-a-web-developer-job-mastering-the-modern-workflow/</t>
  </si>
  <si>
    <t>Be a Bootstrap Developer from scratch</t>
  </si>
  <si>
    <t>https://www.udemy.com/be-a-bootstrap-developer-from-scratch/</t>
  </si>
  <si>
    <t>Introduction to Bootstrap 3</t>
  </si>
  <si>
    <t>https://www.udemy.com/introduction-to-bootstrap-3/</t>
  </si>
  <si>
    <t>Explore JavaScript Beginners Guide to Coding JavaScript</t>
  </si>
  <si>
    <t>https://www.udemy.com/javascript-beginners-course/</t>
  </si>
  <si>
    <t>Responsive PHP Registration Form: From Scratch</t>
  </si>
  <si>
    <t>https://www.udemy.com/responsive-php-registration-form/</t>
  </si>
  <si>
    <t>Learn HTML, A practical guide from scratch to HTML 5</t>
  </si>
  <si>
    <t>https://www.udemy.com/learn-html-a-practical-guide-from-scratch-to-html-5/</t>
  </si>
  <si>
    <t>PHP User Login Registration Script With All Features</t>
  </si>
  <si>
    <t>https://www.udemy.com/php-user-login-registration-system/</t>
  </si>
  <si>
    <t>Interactive Dynamic JavaScript for beginners DOM</t>
  </si>
  <si>
    <t>https://www.udemy.com/javascript-dom/</t>
  </si>
  <si>
    <t>PHP &amp; MySQL - Learn The Easy Way. Master PHP &amp; MySQL Quickly</t>
  </si>
  <si>
    <t>https://www.udemy.com/learning-php-and-mysql-development-the-easy-way/</t>
  </si>
  <si>
    <t>Bootstrap 3 -&gt; Profitable WordPress Theme Development!</t>
  </si>
  <si>
    <t>https://www.udemy.com/bootstrap-wordpress/</t>
  </si>
  <si>
    <t>Learn Bootstrap 4 by Example</t>
  </si>
  <si>
    <t>https://www.udemy.com/learn-bootstrap-4-by-example/</t>
  </si>
  <si>
    <t>Web Hosting Introduction: How to Publish Your Website Online</t>
  </si>
  <si>
    <t>https://www.udemy.com/web-hosting-introduction/</t>
  </si>
  <si>
    <t>JavaScript Basics for Beginners Introduction to coding</t>
  </si>
  <si>
    <t>https://www.udemy.com/learn-javascript-for-beginners-introduction-to-coding-course/</t>
  </si>
  <si>
    <t>JavaScript from Beginner to Expert</t>
  </si>
  <si>
    <t>https://www.udemy.com/javascript-from-beginner-to-expert-bring-life-to-your-site/</t>
  </si>
  <si>
    <t>1 hour jQuery</t>
  </si>
  <si>
    <t>https://www.udemy.com/1-hour-jquery/</t>
  </si>
  <si>
    <t>WP Plugin Development - Build your own plugin!</t>
  </si>
  <si>
    <t>https://www.udemy.com/wp-plugin-development-build-your-own-plugin/</t>
  </si>
  <si>
    <t>Create a Professional Website Without Programming/Coding</t>
  </si>
  <si>
    <t>https://www.udemy.com/create-professional-websites/</t>
  </si>
  <si>
    <t>Learn WCF And Web APIs From Scratch</t>
  </si>
  <si>
    <t>https://www.udemy.com/learn-wcf-and-web-apis-from-scratch/</t>
  </si>
  <si>
    <t>Angular Tutorial For Beginners</t>
  </si>
  <si>
    <t>https://www.udemy.com/angular-tutorial-for-beginners/</t>
  </si>
  <si>
    <t>Start Your Own Forum Website in 15 Minutes</t>
  </si>
  <si>
    <t>https://www.udemy.com/forum-web-development/</t>
  </si>
  <si>
    <t>Learn PHP Programming for Absolute Beginners</t>
  </si>
  <si>
    <t>https://www.udemy.com/learn-php-programming-for-absolute-beginners/</t>
  </si>
  <si>
    <t>Learn HTML in 2 hours!</t>
  </si>
  <si>
    <t>https://www.udemy.com/learn-html5-in-2-hours/</t>
  </si>
  <si>
    <t>The Complete DevOps Engineer Course 2.0 - Java &amp; Kubernetes</t>
  </si>
  <si>
    <t>https://www.udemy.com/the-complete-devops-engineer-course-20-java-kubernetes/</t>
  </si>
  <si>
    <t>Build a Real-world App with ASP.NET Core and Angular 2 (4+)</t>
  </si>
  <si>
    <t>https://www.udemy.com/aspnet-core-angular/</t>
  </si>
  <si>
    <t>Inspirational Web Development - A Beginner Approach -</t>
  </si>
  <si>
    <t>https://www.udemy.com/inspirational-web-development-level-0/</t>
  </si>
  <si>
    <t>Learn how to convert PSD to HTML and CSS responsive</t>
  </si>
  <si>
    <t>https://www.udemy.com/learn-how-to-convert-psd-to-html-and-css-responsive/</t>
  </si>
  <si>
    <t>Learn Jquery from Scratch 2-Hour Training</t>
  </si>
  <si>
    <t>https://www.udemy.com/jquery_complete/</t>
  </si>
  <si>
    <t>Learn to Create Responsive Layouts in 30 Minutes</t>
  </si>
  <si>
    <t>https://www.udemy.com/learn-to-create-responsive-layouts-in-30-minutes/</t>
  </si>
  <si>
    <t>The Complete Elixir and Phoenix Bootcamp</t>
  </si>
  <si>
    <t>https://www.udemy.com/the-complete-elixir-and-phoenix-bootcamp-and-tutorial/</t>
  </si>
  <si>
    <t>Building a Portfolio in 90 minutes ( HTML, CSS, Js )</t>
  </si>
  <si>
    <t>https://www.udemy.com/build-a-portfolio-website-in-90-minutes-html-css-js/</t>
  </si>
  <si>
    <t>Web Design How to Create a Website HTML CSS Bootstrap</t>
  </si>
  <si>
    <t>https://www.udemy.com/how-to-create-a-website-html-css-bootstrap/</t>
  </si>
  <si>
    <t>Django Tutorial: Build Your First App Fast &amp; Free!</t>
  </si>
  <si>
    <t>https://www.udemy.com/create-your-first-django-website-fast-free/</t>
  </si>
  <si>
    <t>Angular 2 &amp; TypeScript Beginner Web Development</t>
  </si>
  <si>
    <t>https://www.udemy.com/angular2/</t>
  </si>
  <si>
    <t>Wordpress Website Mastery 2017</t>
  </si>
  <si>
    <t>https://www.udemy.com/wordpress-website-mastery-2017/</t>
  </si>
  <si>
    <t>Spring Framework 4 (Java Enterprise JEE) with AngularJS</t>
  </si>
  <si>
    <t>https://www.udemy.com/java-spring-mvc-framework-with-angularjs-by-google-and-html5/</t>
  </si>
  <si>
    <t>REST APIs with Flask and Python</t>
  </si>
  <si>
    <t>https://www.udemy.com/rest-api-flask-and-python/</t>
  </si>
  <si>
    <t>Learn Angular 2 Development By Building 12 Apps</t>
  </si>
  <si>
    <t>https://www.udemy.com/learn-angular-2-development-by-building-10-apps/</t>
  </si>
  <si>
    <t>Wordpress For Beginners: Create a Professional Website</t>
  </si>
  <si>
    <t>https://www.udemy.com/learn-how-to-create-a-website-with-wordpress/</t>
  </si>
  <si>
    <t>Build a Responsive Website with HTML5, CSS3 and Bootstrap 4</t>
  </si>
  <si>
    <t>https://www.udemy.com/build-a-responsive-website-with-html5-css3-and-bootstrap-4/</t>
  </si>
  <si>
    <t>PHP for Beginners: How to Build an E-Commerce Store</t>
  </si>
  <si>
    <t>https://www.udemy.com/php-for-beginners-how-to-build-an-ecommerce-store/</t>
  </si>
  <si>
    <t>How To Create Your Very First Website With HTML and CSS</t>
  </si>
  <si>
    <t>https://www.udemy.com/how-to-create-a-website-with-html-and-css/</t>
  </si>
  <si>
    <t>Javascript for Beginners Learn by Doing Practical Exercises</t>
  </si>
  <si>
    <t>https://www.udemy.com/javascript-for-beginners-introduction-learn-fast-easy/</t>
  </si>
  <si>
    <t>Responsive Web Design: Made Easy</t>
  </si>
  <si>
    <t>https://www.udemy.com/responsive-web-design-made-easy/</t>
  </si>
  <si>
    <t>Introduction to Coding with Ruby</t>
  </si>
  <si>
    <t>https://www.udemy.com/newbie-to-ruby/</t>
  </si>
  <si>
    <t>Build a Website in 30 Minutes</t>
  </si>
  <si>
    <t>https://www.udemy.com/30-minute-website/</t>
  </si>
  <si>
    <t>Create Jekyll blog and host it on Github like a Ninja</t>
  </si>
  <si>
    <t>https://www.udemy.com/create-free-jekyll-blog-on-github-pages-like-a-ninja/</t>
  </si>
  <si>
    <t>Rock Solid Wordpress Security - Secure Web Development</t>
  </si>
  <si>
    <t>https://www.udemy.com/rock-solid-wordpress-security-secure-wordpress-easily/</t>
  </si>
  <si>
    <t>React VR - Creating Virtual Reality Apps</t>
  </si>
  <si>
    <t>https://www.udemy.com/react-vr/</t>
  </si>
  <si>
    <t>Bootstrap 4: Exploring New Features</t>
  </si>
  <si>
    <t>https://www.udemy.com/bootstrap-40exploring-new-features/</t>
  </si>
  <si>
    <t>Simple And Easy: Wordpress For Beginners</t>
  </si>
  <si>
    <t>https://www.udemy.com/simple-and-easy-wordpress-101/</t>
  </si>
  <si>
    <t>Learn HTML Basics From Scratch</t>
  </si>
  <si>
    <t>https://www.udemy.com/learn-html-from-scratch/</t>
  </si>
  <si>
    <t>Backbone Tutorial: Learn Backbonejs from Scratch</t>
  </si>
  <si>
    <t>https://www.udemy.com/backbonejs-tutorial/</t>
  </si>
  <si>
    <t>Laravel Deployment - Launch your Laravel Application Online</t>
  </si>
  <si>
    <t>https://www.udemy.com/laravel-deployment/</t>
  </si>
  <si>
    <t>HTML CSS Learn to create a website from scratch</t>
  </si>
  <si>
    <t>https://www.udemy.com/html-css-learn-to-create-a-website-from-scratch/</t>
  </si>
  <si>
    <t>Web Development w/ Googleâ€™s Go (golang) Programming Language</t>
  </si>
  <si>
    <t>https://www.udemy.com/go-programming-language/</t>
  </si>
  <si>
    <t>Create Your First Wordpress Site in Under an Hour</t>
  </si>
  <si>
    <t>https://www.udemy.com/how-to-install-wordpress-/</t>
  </si>
  <si>
    <t>HTML Web Development Crash Course</t>
  </si>
  <si>
    <t>https://www.udemy.com/html-tutorials/</t>
  </si>
  <si>
    <t>Learn and Understand React</t>
  </si>
  <si>
    <t>https://www.udemy.com/learn-and-understand-react-and-redux-i/</t>
  </si>
  <si>
    <t>Ruby on Rails for Complete Beginners</t>
  </si>
  <si>
    <t>https://www.udemy.com/ruby-on-rails-tutorial-for-complete-beginners/</t>
  </si>
  <si>
    <t>Building a Ruby on Rails Application with Neo4j</t>
  </si>
  <si>
    <t>https://www.udemy.com/building-a-ruby-on-rails-application-with-neo4j/</t>
  </si>
  <si>
    <t>The complete JavaScript developer: MEAN stack zero-to-hero</t>
  </si>
  <si>
    <t>https://www.udemy.com/the-complete-javascript-developer-mean-stack-zero-to-hero/</t>
  </si>
  <si>
    <t>Css Positioning For Absolute Beginners: A Basic Introduction</t>
  </si>
  <si>
    <t>https://www.udemy.com/learn-how-css-positioning-works-a/</t>
  </si>
  <si>
    <t>Javascript ES6! A Complete Reference Guide to Javascript ES6</t>
  </si>
  <si>
    <t>https://www.udemy.com/javascript-es6-a-complete-reference-guide-to-javascript-es6/</t>
  </si>
  <si>
    <t>Bootstrap Basics: Program Responsive Websites</t>
  </si>
  <si>
    <t>https://www.udemy.com/code-responsive-website-twitter-bootstrap/</t>
  </si>
  <si>
    <t>Customizr - Learn WordPress with the ultimate creative theme</t>
  </si>
  <si>
    <t>https://www.udemy.com/wpcustomizrcourse/</t>
  </si>
  <si>
    <t>Learn How to Create Your Own Social Network</t>
  </si>
  <si>
    <t>https://www.udemy.com/create-your-own-social-network/</t>
  </si>
  <si>
    <t>Accelerated JavaScript Training</t>
  </si>
  <si>
    <t>https://www.udemy.com/javascript-bootcamp-2016/</t>
  </si>
  <si>
    <t>Complete Login and Registration System in PHP and MYSQL</t>
  </si>
  <si>
    <t>https://www.udemy.com/login-and-registration-system-in-php-and-mysql-step-by-step/</t>
  </si>
  <si>
    <t>Complete AJAX Using Bootstrap, PHP From Basic To Advanced.</t>
  </si>
  <si>
    <t>https://www.udemy.com/complete-ajax-using-bootstrap-php-from-basic-to-advanced/</t>
  </si>
  <si>
    <t>Projects in CSS</t>
  </si>
  <si>
    <t>https://www.udemy.com/projects-in-css/</t>
  </si>
  <si>
    <t>Angular JS Essentials</t>
  </si>
  <si>
    <t>https://www.udemy.com/angular-js-crash-course/</t>
  </si>
  <si>
    <t>How to Build Your Own Website with WordPress: A Step-by-Step Guide</t>
  </si>
  <si>
    <t>https://www.udemy.com/build-your-own-website-with-wordpress-a-step-by-step-guide/</t>
  </si>
  <si>
    <t>Flask Tutorial Step by Step</t>
  </si>
  <si>
    <t>https://www.udemy.com/python-flask-tutorial-step-by-step/</t>
  </si>
  <si>
    <t>Projects in MongoDB - Learn MongoDB Building Projects</t>
  </si>
  <si>
    <t>https://www.udemy.com/projects-in-mongodb/</t>
  </si>
  <si>
    <t>Creating FaceBook Design Using Bootstrap - Handson Project</t>
  </si>
  <si>
    <t>https://www.udemy.com/facebook-design-using-bootstrap/</t>
  </si>
  <si>
    <t>JavaScript for beginners with live examples</t>
  </si>
  <si>
    <t>https://www.udemy.com/javascript-from-basic-fundamentals-to-advanced/</t>
  </si>
  <si>
    <t>Devtools 2017: The Basics of Chrome Developer Tools</t>
  </si>
  <si>
    <t>https://www.udemy.com/devtools-2017-the-basics-of-chrome-developer-tools/</t>
  </si>
  <si>
    <t>Hit the ground running with AngularJS with Dion Yang</t>
  </si>
  <si>
    <t>https://www.udemy.com/hit-the-ground-running-with-angularjs-with-dion-yang/</t>
  </si>
  <si>
    <t>Ultimate WordPress Plugin Course</t>
  </si>
  <si>
    <t>https://www.udemy.com/wordpress-plugin-course/</t>
  </si>
  <si>
    <t>Complete PHP Course with OOP Start to Finish!</t>
  </si>
  <si>
    <t>https://www.udemy.com/complete-object-oriented-programming-in-php-start-to-finish/</t>
  </si>
  <si>
    <t>Learn Bootstrap3 With Multi Purposes Single Page Layout</t>
  </si>
  <si>
    <t>https://www.udemy.com/single-page-layout-with-bootstrap/</t>
  </si>
  <si>
    <t>Laravel Blog Development Starter</t>
  </si>
  <si>
    <t>https://www.udemy.com/laravel-blog-development/</t>
  </si>
  <si>
    <t>Django + AngularJS for a Powerful Web Application</t>
  </si>
  <si>
    <t>https://www.udemy.com/django-angularjs/</t>
  </si>
  <si>
    <t>React.js Quickly: Developing Scalable Web User Interfaces</t>
  </si>
  <si>
    <t>https://www.udemy.com/react-quickly/</t>
  </si>
  <si>
    <t>Power up HTML5 with JavaScript</t>
  </si>
  <si>
    <t>https://www.udemy.com/power-up-html5-with-javascript/</t>
  </si>
  <si>
    <t>HTML and CSS for Absolute Beginners</t>
  </si>
  <si>
    <t>https://www.udemy.com/html-and-css-for-absolute-beginners-with-examples/</t>
  </si>
  <si>
    <t>JavaScript Fundamentals</t>
  </si>
  <si>
    <t>https://www.udemy.com/javascriptfundamentals/</t>
  </si>
  <si>
    <t>JQuery Create Overlay Popups from scratch using Jquery</t>
  </si>
  <si>
    <t>https://www.udemy.com/jquery-create-modal-popup-windows-from-scratch-using-jquery/</t>
  </si>
  <si>
    <t>Build CRUD Application - PHP &amp; Mysql</t>
  </si>
  <si>
    <t>https://www.udemy.com/build-crud-application-php-mysql/</t>
  </si>
  <si>
    <t>Angular 4: From Theory to Practice &amp; FREE E-Book</t>
  </si>
  <si>
    <t>https://www.udemy.com/angular-2-from-theory-to-practice/</t>
  </si>
  <si>
    <t>How To Create A WordPress Website Without Paying A Developer</t>
  </si>
  <si>
    <t>https://www.udemy.com/wordpress-website-in-under-one-hour/</t>
  </si>
  <si>
    <t>How To Create a Local Wordpress Environment</t>
  </si>
  <si>
    <t>https://www.udemy.com/how-to-create-a-local-wordpress-environment/</t>
  </si>
  <si>
    <t>Install WordPress on Computer using XAMPP</t>
  </si>
  <si>
    <t>https://www.udemy.com/wordpress-xampp/</t>
  </si>
  <si>
    <t>Effective Personal Website Building and Hosting</t>
  </si>
  <si>
    <t>https://www.udemy.com/effective-personal-website-building-and-hosting/</t>
  </si>
  <si>
    <t>Python Programming: Create an Digital Marketplace in Django</t>
  </si>
  <si>
    <t>https://www.udemy.com/coding-for-entrepreneurs-marketplace-daily-deals/</t>
  </si>
  <si>
    <t>Learn JavaScript from scratch</t>
  </si>
  <si>
    <t>https://www.udemy.com/learn-javascript-from-scratch/</t>
  </si>
  <si>
    <t>A 13 Hour SQL Server 2014 /ASP.NET/CSS/C#/jQuery Course</t>
  </si>
  <si>
    <t>https://www.udemy.com/learnsqlwithsqlserver2014/</t>
  </si>
  <si>
    <t>AJAX : Let's build a COOL project</t>
  </si>
  <si>
    <t>https://www.udemy.com/ajax-for-beginners-with-jquery-php-mysql-tutorial/</t>
  </si>
  <si>
    <t>Angular 2 Master Class with Alejandro Rangel</t>
  </si>
  <si>
    <t>https://www.udemy.com/angular-2-master-class-with-alejandro-rangel/</t>
  </si>
  <si>
    <t>How To Create A Wordpress Website 2016 | NEW Divi Theme 3.0!</t>
  </si>
  <si>
    <t>https://www.udemy.com/how-to-create-a-wordpress-website-2016-new-divi-theme-30/</t>
  </si>
  <si>
    <t>Angular Styling &amp; Animations (for Angular 2 and Angular 4)</t>
  </si>
  <si>
    <t>https://www.udemy.com/angular-styling-animations-for-angular-2-and-angular-4/</t>
  </si>
  <si>
    <t>AngularJS Custom Directives with Dan Wahlin</t>
  </si>
  <si>
    <t>https://www.udemy.com/angularjs-custom-directives/</t>
  </si>
  <si>
    <t>Create and Deploy a Web App in 3 Hours</t>
  </si>
  <si>
    <t>https://www.udemy.com/create-and-deploy-a-web-app-in-3-hours/</t>
  </si>
  <si>
    <t>HTML and CSS Crash Course for Beginners</t>
  </si>
  <si>
    <t>https://www.udemy.com/html-and-css-crash-course-for-beginners/</t>
  </si>
  <si>
    <t>Mastering CSS 3.0 Selectors</t>
  </si>
  <si>
    <t>https://www.udemy.com/css3-selectors/</t>
  </si>
  <si>
    <t>Introductory To HTML and CSS</t>
  </si>
  <si>
    <t>https://www.udemy.com/introductory-to-html-and-css/</t>
  </si>
  <si>
    <t>Web Development Masterclass - Complete Certificate Course</t>
  </si>
  <si>
    <t>https://www.udemy.com/web-development-masterclass-complete-certificate-course/</t>
  </si>
  <si>
    <t>Create a Responsive Website with Bootstrap 3</t>
  </si>
  <si>
    <t>https://www.udemy.com/create-a-responsive-website-with-bootstrap-3/</t>
  </si>
  <si>
    <t>Angular Masterclass</t>
  </si>
  <si>
    <t>https://www.udemy.com/angular-2-fundamentals-with-typescript-for-pro-developers-systemjs/</t>
  </si>
  <si>
    <t>Intro to PHP Web Application Development with Symfony</t>
  </si>
  <si>
    <t>https://www.udemy.com/symfony-development/</t>
  </si>
  <si>
    <t>Create Complete Sign up System using PHP, jQuery and Ajax</t>
  </si>
  <si>
    <t>https://www.udemy.com/create-sign-up-system-using-jquery-ajax-and-php/</t>
  </si>
  <si>
    <t>Basic HTML CSS and Web Design</t>
  </si>
  <si>
    <t>https://www.udemy.com/basic-html-css-web-design/</t>
  </si>
  <si>
    <t>JavaScript the Basics - JavaScript for Beginners</t>
  </si>
  <si>
    <t>https://www.udemy.com/javascript-the-basics-for-beginners/</t>
  </si>
  <si>
    <t>Build Professional WordPress Website</t>
  </si>
  <si>
    <t>https://www.udemy.com/wordpress-no-coding/</t>
  </si>
  <si>
    <t>Learn HTML Fast and Easy!</t>
  </si>
  <si>
    <t>https://www.udemy.com/learn-to-code-html/</t>
  </si>
  <si>
    <t>Creating Animations using HTML5 Canvas</t>
  </si>
  <si>
    <t>https://www.udemy.com/hmtl5-canvas-animations/</t>
  </si>
  <si>
    <t>Become PHP Facebook Developer: Password-Less Authentication</t>
  </si>
  <si>
    <t>https://www.udemy.com/php-facebook-developer-password-less-authentication/</t>
  </si>
  <si>
    <t>The Bubble Course - Create Complete Web Apps without Coding</t>
  </si>
  <si>
    <t>https://www.udemy.com/bubble-course/</t>
  </si>
  <si>
    <t>Mastering Basic CSS Selectors.</t>
  </si>
  <si>
    <t>https://www.udemy.com/mastering-basic-css-selectors/</t>
  </si>
  <si>
    <t>Master JavaScript Programming, 3 Projects Included !!</t>
  </si>
  <si>
    <t>https://www.udemy.com/master-javascript-programming-extended-course/</t>
  </si>
  <si>
    <t>Laravel(5.2) PHP Framework Jump Start for beginners</t>
  </si>
  <si>
    <t>https://www.udemy.com/laravel-php-framework-jump-start-for-beginners/</t>
  </si>
  <si>
    <t>Become a HTML and CSS Developer - Build a Responsive Site</t>
  </si>
  <si>
    <t>https://www.udemy.com/learn-to-code-in-html-and-css/</t>
  </si>
  <si>
    <t>Complete HTML5 and CSS3 Course +1 Start to Finish Project</t>
  </si>
  <si>
    <t>https://www.udemy.com/complete-html5-and-css3-course-1-start-to-finish-project/</t>
  </si>
  <si>
    <t>Laravel Homestead</t>
  </si>
  <si>
    <t>https://www.udemy.com/laravel-homestead/</t>
  </si>
  <si>
    <t>Wordpress for Beginners - Build a Live Website from Scratch</t>
  </si>
  <si>
    <t>https://www.udemy.com/wordpress_for_beginners/</t>
  </si>
  <si>
    <t>Build Realtime Apps | React Js, Golang &amp; RethinkDB</t>
  </si>
  <si>
    <t>https://www.udemy.com/realtime-apps-with-reactjs-golang-rethinkdb/</t>
  </si>
  <si>
    <t>CSS3 for beginners</t>
  </si>
  <si>
    <t>https://www.udemy.com/css-learn-css-from-scratch/</t>
  </si>
  <si>
    <t>WordPress local server setup and site migration online</t>
  </si>
  <si>
    <t>https://www.udemy.com/wordpress-local-install-and-two-methods-to-migrate-online/</t>
  </si>
  <si>
    <t>How to Start a WordPress Blog - Complete Beginners Guide!</t>
  </si>
  <si>
    <t>https://www.udemy.com/how-to-start-a-blog-complete-beginners-guide/</t>
  </si>
  <si>
    <t>How To Create A Real Estate Website With Wordpress 2017</t>
  </si>
  <si>
    <t>https://www.udemy.com/how-to-create-a-real-estate-website-with-wordpress-2017/</t>
  </si>
  <si>
    <t>WordPress Plugin Development for 2017 - Build 14 Plugins</t>
  </si>
  <si>
    <t>https://www.udemy.com/advanced-wordpress-development-take-control-of-the-back-end/</t>
  </si>
  <si>
    <t>Angular Material - Quickstart</t>
  </si>
  <si>
    <t>https://www.udemy.com/styling-angular-applications-with-angular-material/</t>
  </si>
  <si>
    <t>How To Make A Business Website In 1 Day With Wix FAST &amp; EASY</t>
  </si>
  <si>
    <t>https://www.udemy.com/how-i-make-a-professional-website-in-1-day-or-less-with-wix/</t>
  </si>
  <si>
    <t>Learn CSS Transition and Animation</t>
  </si>
  <si>
    <t>https://www.udemy.com/css-transition-and-animation/</t>
  </si>
  <si>
    <t>Learn XML Crash Course: Discover Essential XML Fundamentals</t>
  </si>
  <si>
    <t>https://www.udemy.com/learn-xml-crash-course/</t>
  </si>
  <si>
    <t>PHP MVC Framework CodeIgniter Tutorial for Beginners Project</t>
  </si>
  <si>
    <t>https://www.udemy.com/php-mvc-framework-codeigniter-tutorial-for-beginners-project/</t>
  </si>
  <si>
    <t>Develop Your First App in an Hour</t>
  </si>
  <si>
    <t>https://www.udemy.com/develop-your-first-app-in-an-hour/</t>
  </si>
  <si>
    <t>Javascript for Beginners</t>
  </si>
  <si>
    <t>https://www.udemy.com/beginning-javascript/</t>
  </si>
  <si>
    <t>WordPress for Beginners - Tutorial - From Novice to Know-How</t>
  </si>
  <si>
    <t>https://www.udemy.com/wordpress-for-beginners-tutorial-from-novice-to-know-how/</t>
  </si>
  <si>
    <t>Build Your Own Calculator App with Javascript, HTML5 &amp; CSS</t>
  </si>
  <si>
    <t>https://www.udemy.com/create-a-calculator-web-app-with-javascript-html-css/</t>
  </si>
  <si>
    <t>Chrome Extensions : Develop 5 chrome extensions from scratch</t>
  </si>
  <si>
    <t>https://www.udemy.com/chrome-extension-dev/</t>
  </si>
  <si>
    <t>How to create HTML Forms</t>
  </si>
  <si>
    <t>https://www.udemy.com/how-to-create-html-forms/</t>
  </si>
  <si>
    <t>VueJS V1 Introduction to VueJS JavaScript Framework</t>
  </si>
  <si>
    <t>https://www.udemy.com/vuejs-introduction-to-vuejs-javascript-framework/</t>
  </si>
  <si>
    <t>Learn JSON with JavaScript Objects and APIs in 1 hour</t>
  </si>
  <si>
    <t>https://www.udemy.com/json-course/</t>
  </si>
  <si>
    <t>Web Design HTML CSS How to Create a Website from Scratch</t>
  </si>
  <si>
    <t>https://www.udemy.com/html-css-how-to-create-a-website-from-scratch/</t>
  </si>
  <si>
    <t>The Complete Guide to JavaScript Development</t>
  </si>
  <si>
    <t>https://www.udemy.com/the-complete-javascript-development-course/</t>
  </si>
  <si>
    <t>Build and Deploy a LAMP server on AWS</t>
  </si>
  <si>
    <t>https://www.udemy.com/build-and-deploy-a-lamp-server-on-aws/</t>
  </si>
  <si>
    <t>JQuery Basics - Learn JQuery From Scratch</t>
  </si>
  <si>
    <t>https://www.udemy.com/jquery-basics-learn-jquery-from-scratch/</t>
  </si>
  <si>
    <t>How To Make A Wordpress Website 2017 | Divi Theme Tutorial</t>
  </si>
  <si>
    <t>https://www.udemy.com/how-to-make-a-wordpress-website-2017-divi-theme-tutorial/</t>
  </si>
  <si>
    <t>Email Marketing: Send Unlimited Emails via Own Mail Server</t>
  </si>
  <si>
    <t>https://www.udemy.com/email-marketing-send-unlimited-emails-via-own-mail-server/</t>
  </si>
  <si>
    <t>Create an eCommerce Wordpress Website 2016 - New Divi Theme!</t>
  </si>
  <si>
    <t>https://www.udemy.com/create-an-ecommerce-wordpress-website-2016-new-divi-theme/</t>
  </si>
  <si>
    <t>How To Make an eCommerce Website With Wordpress 2017</t>
  </si>
  <si>
    <t>https://www.udemy.com/how-to-make-an-ecommerce-website-with-wordpress-2017/</t>
  </si>
  <si>
    <t>A Complete Laravel basics from beginner to expert</t>
  </si>
  <si>
    <t>https://www.udemy.com/learn-laravel-from-beginner-to-expert/</t>
  </si>
  <si>
    <t>Learn Ruby Programming The Easy Way</t>
  </si>
  <si>
    <t>https://www.udemy.com/learn-ruby-programming-the-easy-way/</t>
  </si>
  <si>
    <t>The complete HTML5 course</t>
  </si>
  <si>
    <t>https://www.udemy.com/learn-html-by-building-websites/</t>
  </si>
  <si>
    <t>All in one HTML CSS and JQuery</t>
  </si>
  <si>
    <t>https://www.udemy.com/all-in-one-html-css-and-jquery/</t>
  </si>
  <si>
    <t>Professional Python Web Development Using Flask</t>
  </si>
  <si>
    <t>https://www.udemy.com/python-flask-course/</t>
  </si>
  <si>
    <t>Complete WordPress Theme Developer Course With Bootstrap</t>
  </si>
  <si>
    <t>https://www.udemy.com/the-complete-wordpress-theme-developer-course/</t>
  </si>
  <si>
    <t>Create a classified website in 2 hours - guaranteed</t>
  </si>
  <si>
    <t>https://www.udemy.com/create-a-classified-website-in-2-hours-guaranteed/</t>
  </si>
  <si>
    <t>Ajax in JavaScript and JQuery, with PHP - Creating Chat App</t>
  </si>
  <si>
    <t>https://www.udemy.com/ajax-in-javascript-and-jquery-with-php/</t>
  </si>
  <si>
    <t>Become a Certified Web Developer - Beginner to Expert</t>
  </si>
  <si>
    <t>https://www.udemy.com/jquery101/</t>
  </si>
  <si>
    <t>Building Websites Create a fully functional Web contact form</t>
  </si>
  <si>
    <t>https://www.udemy.com/how-to-create-a-fully-functional-web-contact-form/</t>
  </si>
  <si>
    <t>Quick learning jQuery web development</t>
  </si>
  <si>
    <t>https://www.udemy.com/quick-learning-jquery-web-development/</t>
  </si>
  <si>
    <t>HTML Made Simple For Beginners: Create a One Page Website</t>
  </si>
  <si>
    <t>https://www.udemy.com/html-made-simple-create-your-own-webpage-step-by-step/</t>
  </si>
  <si>
    <t>Complete Website &amp; CMS in PHP &amp; MySQL From Scratch!</t>
  </si>
  <si>
    <t>https://www.udemy.com/cms-admin-panel-in-php-mysql/</t>
  </si>
  <si>
    <t>Angular 2 Routing: Up And Running</t>
  </si>
  <si>
    <t>https://www.udemy.com/angular-2-routing-up-and-running/</t>
  </si>
  <si>
    <t>Up and Running with jQuery</t>
  </si>
  <si>
    <t>https://www.udemy.com/up-and-running-with-jquery/</t>
  </si>
  <si>
    <t>JSON Crash Course for Beginners</t>
  </si>
  <si>
    <t>https://www.udemy.com/json-crash-course-for-beginners-learn-json-in-one-hour/</t>
  </si>
  <si>
    <t>Build a Real Time web app in node.js , Angular.js, mongoDB</t>
  </si>
  <si>
    <t>https://www.udemy.com/realtime-meanstack/</t>
  </si>
  <si>
    <t>Full-Stack Web Apps with Meteor and React</t>
  </si>
  <si>
    <t>https://www.udemy.com/meteor-react/</t>
  </si>
  <si>
    <t>Bootstrap 3 Beginners: Create a Professional Landing Page</t>
  </si>
  <si>
    <t>https://www.udemy.com/bootstrap-beginners-landing-page/</t>
  </si>
  <si>
    <t>introduction to HTML Course</t>
  </si>
  <si>
    <t>https://www.udemy.com/introduction-to-html-course/</t>
  </si>
  <si>
    <t>Coding Made Easy: HTML &amp; CSS For Beginners</t>
  </si>
  <si>
    <t>https://www.udemy.com/coding-made-easy-html-css-for-beginners/</t>
  </si>
  <si>
    <t>React From The Ground Up</t>
  </si>
  <si>
    <t>https://www.udemy.com/reactjs-from-the-ground-up/</t>
  </si>
  <si>
    <t>In Depth Web Development Made Easy</t>
  </si>
  <si>
    <t>https://www.udemy.com/in-depth-web-development-from-scratch/</t>
  </si>
  <si>
    <t>ES6 / EcmaScript 6 for beginners an introduction</t>
  </si>
  <si>
    <t>https://www.udemy.com/es6-ecmascript-6-for-beginners/</t>
  </si>
  <si>
    <t>The Complete E-Commerce Web Developer Course 5.0</t>
  </si>
  <si>
    <t>https://www.udemy.com/e-commerce-web-developer-course/</t>
  </si>
  <si>
    <t>Learn JSON for beginners with JavaScript</t>
  </si>
  <si>
    <t>https://www.udemy.com/json-javascript-course/</t>
  </si>
  <si>
    <t>Professional WordPress Theme Development For 2017</t>
  </si>
  <si>
    <t>https://www.udemy.com/advanced-wordpress-theme-development-next-level-of-theming/</t>
  </si>
  <si>
    <t>Professional Ruby on Rails Developer with Rails 5</t>
  </si>
  <si>
    <t>https://www.udemy.com/pro-ruby-on-rails-rails5/</t>
  </si>
  <si>
    <t>Ethereum Developer: Build A Decentralised Blockchain App</t>
  </si>
  <si>
    <t>https://www.udemy.com/ethereum-developer/</t>
  </si>
  <si>
    <t>Angular 2 Demystified</t>
  </si>
  <si>
    <t>https://www.udemy.com/introduction-to-angular2/</t>
  </si>
  <si>
    <t>Ultimate JavaScript Strings</t>
  </si>
  <si>
    <t>https://www.udemy.com/js-strings/</t>
  </si>
  <si>
    <t>Scaling Docker on AWS</t>
  </si>
  <si>
    <t>https://www.udemy.com/scaling-docker-on-aws/</t>
  </si>
  <si>
    <t>The Full Stack Web Development</t>
  </si>
  <si>
    <t>https://www.udemy.com/the-full-stack-web-development/</t>
  </si>
  <si>
    <t>Critical Web Dev Skills &amp; Tools for the Non-Tech Hustler</t>
  </si>
  <si>
    <t>https://www.udemy.com/critical-web-dev-skills-tools-for-the-non-tech-hustler/</t>
  </si>
  <si>
    <t>WordPress For Beginners | No Coding Required</t>
  </si>
  <si>
    <t>https://www.udemy.com/wordpress-for-beginners-no-coding-required/</t>
  </si>
  <si>
    <t>Bootstrap 4 Responsive Web Design and Development</t>
  </si>
  <si>
    <t>https://www.udemy.com/bootstrap-4-responsive-web-design-and-development/</t>
  </si>
  <si>
    <t>Earn Big Profits With Web Development, Simple and Easy!</t>
  </si>
  <si>
    <t>https://www.udemy.com/earn-big-profits-by-building-simple-and-easy-websites/</t>
  </si>
  <si>
    <t>Create Website from scratch in Urdu &amp; Hindi</t>
  </si>
  <si>
    <t>https://www.udemy.com/create-website-from-scratch-in-urdu-hindi/</t>
  </si>
  <si>
    <t>Learn HTML5 At Your Own Pace. Ideal for Beginners</t>
  </si>
  <si>
    <t>https://www.udemy.com/learning-html5/</t>
  </si>
  <si>
    <t>Expert Guide : Mastering Functions in JavaScript !</t>
  </si>
  <si>
    <t>https://www.udemy.com/functions-in-javascript/</t>
  </si>
  <si>
    <t>How to Create A Website: An HTML Tutorial and CSS Tutorial</t>
  </si>
  <si>
    <t>https://www.udemy.com/html-tutorial/</t>
  </si>
  <si>
    <t>AngularJS For ASP.NET MVC Developers</t>
  </si>
  <si>
    <t>https://www.udemy.com/angularjs-for-aspnet-mvc-developers/</t>
  </si>
  <si>
    <t>Learn HTML, CSS, and Ruby on Rails: Build Your First Blog</t>
  </si>
  <si>
    <t>https://www.udemy.com/learn-html-css-and-ruby-on-rails-build-your-first-blog/</t>
  </si>
  <si>
    <t>jQuery for Beginners - Create Website Animations Easily</t>
  </si>
  <si>
    <t>https://www.udemy.com/jquery-for-beginners-fundamentals-training-tutorial-course/</t>
  </si>
  <si>
    <t>Learn the basics of the Web development: Coding Tactics</t>
  </si>
  <si>
    <t>https://www.udemy.com/learn-the-basics-of-the-web-development-in-2-hours/</t>
  </si>
  <si>
    <t>Learn Ajax and jquery with PHP</t>
  </si>
  <si>
    <t>https://www.udemy.com/learn-ajax-and-jquery-with-php/</t>
  </si>
  <si>
    <t>Essential JavaScript, jQuery and AngularJS Training</t>
  </si>
  <si>
    <t>https://www.udemy.com/essential-javascript-jquery-angularjs-training/</t>
  </si>
  <si>
    <t>Introduction to HTML5 Canvas basics of drawing</t>
  </si>
  <si>
    <t>https://www.udemy.com/introduction-to-html5-canvas-basics-of-drawing/</t>
  </si>
  <si>
    <t>AngularJS Masterclass - Deep Dive &amp; Understand AngularJS</t>
  </si>
  <si>
    <t>https://www.udemy.com/angularjs-masterclass/</t>
  </si>
  <si>
    <t>Wordpress Security</t>
  </si>
  <si>
    <t>https://www.udemy.com/easy-wordpress-security/</t>
  </si>
  <si>
    <t>Learn Ruby on Rails for Absolute Beginners</t>
  </si>
  <si>
    <t>https://www.udemy.com/learn-ruby-on-rails-for-absolute-beginners/</t>
  </si>
  <si>
    <t>First Web Application with Spring Boot</t>
  </si>
  <si>
    <t>https://www.udemy.com/spring-boot-first-web-application/</t>
  </si>
  <si>
    <t>Build Responsive Websites in an Hour using Portalfin</t>
  </si>
  <si>
    <t>https://www.udemy.com/build-website/</t>
  </si>
  <si>
    <t>Hosting your static website on Amazon AWS S3 service</t>
  </si>
  <si>
    <t>https://www.udemy.com/hosting-a-static-website-on-amazon-aws-s3-service/</t>
  </si>
  <si>
    <t>Create, Update and Manage Your Own Website Using Drupal 7</t>
  </si>
  <si>
    <t>https://www.udemy.com/getting-to-know-drupal/</t>
  </si>
  <si>
    <t>Create Your Own Successful Online School To Sell Courses</t>
  </si>
  <si>
    <t>https://www.udemy.com/create-an-online-school-website-with-joomla/</t>
  </si>
  <si>
    <t>How to Build Chat Bots: From Beginner to Intermediate</t>
  </si>
  <si>
    <t>https://www.udemy.com/how-to-build-chats-bots-from-beginner-to-expert/</t>
  </si>
  <si>
    <t>Dissecting Ruby on Rails 5 - Become a Professional Developer</t>
  </si>
  <si>
    <t>https://www.udemy.com/professional-rails-5-development-course/</t>
  </si>
  <si>
    <t>Basic Concepts of Web Development, HTTP and Java Servlets</t>
  </si>
  <si>
    <t>https://www.udemy.com/web-application-and-java-servlet-concepts/</t>
  </si>
  <si>
    <t>JavaScript Design Patterns: 20 Patterns for Expert Code</t>
  </si>
  <si>
    <t>https://www.udemy.com/javascript-design-patterns-20-patterns-for-expert-code/</t>
  </si>
  <si>
    <t>Complete Codeigniter: From Beginner to Advanced</t>
  </si>
  <si>
    <t>https://www.udemy.com/complete-codeigniter-course-from-basic-to-advanced/</t>
  </si>
  <si>
    <t>Learn MeteorJS By Building 10 Real World Projects</t>
  </si>
  <si>
    <t>https://www.udemy.com/learn-meteorjs-by-building-10-real-world-projects/</t>
  </si>
  <si>
    <t>Automate Web Development With Gulp JS</t>
  </si>
  <si>
    <t>https://www.udemy.com/learn-gulp/</t>
  </si>
  <si>
    <t>Creating User Authentication System in CodeIgniter</t>
  </si>
  <si>
    <t>https://www.udemy.com/codeigniter-user-authentication-system/</t>
  </si>
  <si>
    <t>How To Make A Wordpress Website 2017 - Divi Theme Tutorial</t>
  </si>
  <si>
    <t>https://www.udemy.com/how-to-make-a-wordpress-website-2017-divi-theme-tutorial-for-beginners/</t>
  </si>
  <si>
    <t>Web Programming Course : Asp.Net MVC</t>
  </si>
  <si>
    <t>https://www.udemy.com/mvc-course/</t>
  </si>
  <si>
    <t>Node.js: The Essentials + API Frameworks Express KOA Sails</t>
  </si>
  <si>
    <t>https://www.udemy.com/nodejs-up-and-running/</t>
  </si>
  <si>
    <t>Become a Bootstrap Expert: Build 20 Layouts!</t>
  </si>
  <si>
    <t>https://www.udemy.com/become-a-bootstrap-expert-build-20-layouts/</t>
  </si>
  <si>
    <t>Simple Javascript: Learn by Doing, Beginners Welcome!</t>
  </si>
  <si>
    <t>https://www.udemy.com/simple-javascript-learn-by-doing/</t>
  </si>
  <si>
    <t>Learn PHP Programming for Absolute Beginners - Lite</t>
  </si>
  <si>
    <t>https://www.udemy.com/learn-php-programming-for-absolute-beginners-lite/</t>
  </si>
  <si>
    <t>Building An E-Commerce Store Using Java Spring Framework</t>
  </si>
  <si>
    <t>https://www.udemy.com/building-an-e-commerce-store-using-java-spring-framework/</t>
  </si>
  <si>
    <t>Learn To Program JavaScript (in ten easy steps)</t>
  </si>
  <si>
    <t>https://www.udemy.com/learn-to-program-javascript-in-ten-easy-steps/</t>
  </si>
  <si>
    <t>BDD with Ruby on Rails using RSpec 3 and Capybara</t>
  </si>
  <si>
    <t>https://www.udemy.com/rubyonrails-bdd-rspec-capybara/</t>
  </si>
  <si>
    <t>Social Network Web Development</t>
  </si>
  <si>
    <t>https://www.udemy.com/how-to-create-a-social-network-site-from-scratch/</t>
  </si>
  <si>
    <t>HTML &amp; CSS From Scratch in 30 Days</t>
  </si>
  <si>
    <t>https://www.udemy.com/html5-css3-responsive/</t>
  </si>
  <si>
    <t>Beginner Full Stack Web Development: HTML, CSS, React &amp; Node</t>
  </si>
  <si>
    <t>https://www.udemy.com/ultimate-web/</t>
  </si>
  <si>
    <t>Build Your Own Backend REST API using Django REST Framework</t>
  </si>
  <si>
    <t>https://www.udemy.com/django-python/</t>
  </si>
  <si>
    <t>ASP.NET Web API 2 Hands-On</t>
  </si>
  <si>
    <t>https://www.udemy.com/aspnet-web-api-2-hands-on/</t>
  </si>
  <si>
    <t>JavaScript Complete for beginners with real world Apps</t>
  </si>
  <si>
    <t>https://www.udemy.com/javascript-complete-and-comprehensive/</t>
  </si>
  <si>
    <t>WordPress Plugin Development -&gt; Deep dive discovery!</t>
  </si>
  <si>
    <t>https://www.udemy.com/wordpress-plugin/</t>
  </si>
  <si>
    <t>The Complete Web Developer Course - Build 20 Websites</t>
  </si>
  <si>
    <t>https://www.udemy.com/the-complete-web-developer-course-build-20-websites/</t>
  </si>
  <si>
    <t>Optimizing Wordpress for More Speed and Revenue</t>
  </si>
  <si>
    <t>https://www.udemy.com/optimizing-wordpress-for-more-speed-and-revenue/</t>
  </si>
  <si>
    <t>Bootstrap Essential Training - Create Your Very Own Website</t>
  </si>
  <si>
    <t>https://www.udemy.com/ultimate-bootstrap-basics-course-with-2-projects/</t>
  </si>
  <si>
    <t>Master ExpressJS to Build Web Apps with NodeJS&amp;JavaScript</t>
  </si>
  <si>
    <t>https://www.udemy.com/expressjs/</t>
  </si>
  <si>
    <t>Bootstrap 4 Theme Development Masterclass</t>
  </si>
  <si>
    <t>https://www.udemy.com/bootstrap-theme-development-masterclass/</t>
  </si>
  <si>
    <t>Ultimate CSS3 Course - From Beginners To Professional</t>
  </si>
  <si>
    <t>https://www.udemy.com/ultimate-css3-course/</t>
  </si>
  <si>
    <t>PHP for Beginners</t>
  </si>
  <si>
    <t>https://www.udemy.com/learn-php-via-examples-and-mini-tasks/</t>
  </si>
  <si>
    <t>PHP Login and Registration System - Email Confirm Activation</t>
  </si>
  <si>
    <t>https://www.udemy.com/php-mysql-login-and-registration-system-with-email-confirm-activation/</t>
  </si>
  <si>
    <t>Electron for Desktop Apps: The Complete Developer's Guide</t>
  </si>
  <si>
    <t>https://www.udemy.com/electron-react-tutorial/</t>
  </si>
  <si>
    <t>Web Development Tools the Pros Use: Code Productivity Hacks</t>
  </si>
  <si>
    <t>https://www.udemy.com/web-development-tools/</t>
  </si>
  <si>
    <t>Spring Boot Tutorial For Beginners</t>
  </si>
  <si>
    <t>https://www.udemy.com/spring-boot-tutorial-for-beginners/</t>
  </si>
  <si>
    <t>ChatBots: Messenger ChatBot with API.AI and Node.JS</t>
  </si>
  <si>
    <t>https://www.udemy.com/chatbots/</t>
  </si>
  <si>
    <t>Hosting Django: Amazon Web Services (AWS) Fundamentals</t>
  </si>
  <si>
    <t>https://www.udemy.com/django-tutorial-amazon-web-services/</t>
  </si>
  <si>
    <t>Learn JavaScript From Scratch:Become Top Rated Web Developer</t>
  </si>
  <si>
    <t>https://www.udemy.com/learnjsandbecometopratedwebdeveloper/</t>
  </si>
  <si>
    <t>Advanced Node.js Development</t>
  </si>
  <si>
    <t>https://www.udemy.com/refactoru-adv-nodejs/</t>
  </si>
  <si>
    <t>Learn JavaScript Dynamic Interactive Projects for Beginners</t>
  </si>
  <si>
    <t>https://www.udemy.com/learn-javascript-dynamic-interactive-projects-for-beginners/</t>
  </si>
  <si>
    <t>Learn jQuery AJAX in 1 hour</t>
  </si>
  <si>
    <t>https://www.udemy.com/jquery-ajax-course/</t>
  </si>
  <si>
    <t>Intro to Git</t>
  </si>
  <si>
    <t>https://www.udemy.com/intro-to-git/</t>
  </si>
  <si>
    <t>Learn to Create Advance Responsive Websites With Bootstrap</t>
  </si>
  <si>
    <t>https://www.udemy.com/responsive-website-with-bootstrap/</t>
  </si>
  <si>
    <t>Ruby On Rails For Web Development</t>
  </si>
  <si>
    <t>https://www.udemy.com/ruby-on-rails-for-web-development/</t>
  </si>
  <si>
    <t>Creating a Responsive HTML Email</t>
  </si>
  <si>
    <t>https://www.udemy.com/creating-responsive-html-email/</t>
  </si>
  <si>
    <t>PHP Tutorial: Learn PHP Basic Programming for Beginners</t>
  </si>
  <si>
    <t>https://www.udemy.com/php-tutorial-beginners/</t>
  </si>
  <si>
    <t>Core: A Web App Reference Guide for Django, Python, and More</t>
  </si>
  <si>
    <t>https://www.udemy.com/coding-for-entrepreneurs-core/</t>
  </si>
  <si>
    <t>AngularJS For .Net Developers From Scratch</t>
  </si>
  <si>
    <t>https://www.udemy.com/angularjs-for-dotnet-developers-from-scratch/</t>
  </si>
  <si>
    <t>HTML &amp; CSS for beginners: Build 3 projects from scratch</t>
  </si>
  <si>
    <t>https://www.udemy.com/learn-html-css-by-building-3-real-projects/</t>
  </si>
  <si>
    <t>HTML Forms For Beginners: A Basic Introduction</t>
  </si>
  <si>
    <t>https://www.udemy.com/html-forms-for-beginners-a-basic-introduction/</t>
  </si>
  <si>
    <t>Learn Rails Programming in Less than 2 Hours</t>
  </si>
  <si>
    <t>https://www.udemy.com/learn-rails-programming-in-less-than-2-hours/</t>
  </si>
  <si>
    <t>Create a Simple Photo Gallery with Dropzonejs, Slick and PHP</t>
  </si>
  <si>
    <t>https://www.udemy.com/create-a-simple-photo-gallery-with-dropzonejs-slick-and-php/</t>
  </si>
  <si>
    <t>Learning CSS3 - A Comprehensive Tutorial For Web Developers</t>
  </si>
  <si>
    <t>https://www.udemy.com/learning-css3/</t>
  </si>
  <si>
    <t>https://www.udemy.com/how-to-wordpress/</t>
  </si>
  <si>
    <t>The Complete HMTL5 Course - Go From Beginner To Advanced!</t>
  </si>
  <si>
    <t>https://www.udemy.com/complete-hmtl5-course/</t>
  </si>
  <si>
    <t>Build your own Beautiful Blog in WordPress + SEO</t>
  </si>
  <si>
    <t>https://www.udemy.com/learn-to-create-an-amazing-wordpress-blog-start-to-finish/</t>
  </si>
  <si>
    <t>Javascript Intermediate level 2 - Mastering Functions</t>
  </si>
  <si>
    <t>https://www.udemy.com/javascript-intermediate-mastering-functions/</t>
  </si>
  <si>
    <t>The Pro Ruby on Rails Starter</t>
  </si>
  <si>
    <t>https://www.udemy.com/pro-rubyonrails-starter/</t>
  </si>
  <si>
    <t>Laravel 4 try and enjoy php coding</t>
  </si>
  <si>
    <t>https://www.udemy.com/laravel-4-try-and-enjoy-php-coding/</t>
  </si>
  <si>
    <t>HTML Tutorials : HTML Code for Website Creating</t>
  </si>
  <si>
    <t>https://www.udemy.com/html-code-for-website/</t>
  </si>
  <si>
    <t>The Ultimate Beginner's Guide to Django</t>
  </si>
  <si>
    <t>https://www.udemy.com/the-ultimate-beginners-guide-to-django-python-web-dev-website/</t>
  </si>
  <si>
    <t>Practical Web Development: Make Websites Quickly And Easily</t>
  </si>
  <si>
    <t>https://www.udemy.com/make-beautiful-websites-in-a-few-hours/</t>
  </si>
  <si>
    <t>Twitter Bootstrap 2 for Beginners</t>
  </si>
  <si>
    <t>https://www.udemy.com/twitter-bootstrap/</t>
  </si>
  <si>
    <t>WordPress LMS: E-Learning Website Made Easy</t>
  </si>
  <si>
    <t>https://www.udemy.com/wordpress-learning-management-system-create-a-learning-site/</t>
  </si>
  <si>
    <t>WordPress Look and Feel with Themes</t>
  </si>
  <si>
    <t>https://www.udemy.com/learn-wordpress-customize-look-and-feel-with-themes/</t>
  </si>
  <si>
    <t>WordPress Domination #2: Leads &amp; Scarcity</t>
  </si>
  <si>
    <t>https://www.udemy.com/wordpress-domination-2-leads-and-scarcity/</t>
  </si>
  <si>
    <t>Learn HTML5 Canvas for beginners</t>
  </si>
  <si>
    <t>https://www.udemy.com/learn-html5-canvas-for-beginners/</t>
  </si>
  <si>
    <t>Kids Coding -Introduction to HTML, CSS and JavaScript</t>
  </si>
  <si>
    <t>https://www.udemy.com/kids-coding-introduction-to-html-css-and-javascript/</t>
  </si>
  <si>
    <t>HTML5 and CSS3 : Landing Pages for Entrepreneurs 2016</t>
  </si>
  <si>
    <t>https://www.udemy.com/landing-pages-for-entrepreneurs/</t>
  </si>
  <si>
    <t>Learn to code, Become a Web Developer and Master JavaScript!</t>
  </si>
  <si>
    <t>https://www.udemy.com/master-javascript-today/</t>
  </si>
  <si>
    <t>Bootstrap 3 Introduction : Create RESPONSIVE Websites Fast</t>
  </si>
  <si>
    <t>https://www.udemy.com/bootstrap-3-introduction-make-responsive-websites-fast/</t>
  </si>
  <si>
    <t>Wordpress for Non-Technical People</t>
  </si>
  <si>
    <t>https://www.udemy.com/wordpress-for-non-technical-people/</t>
  </si>
  <si>
    <t>Create eye-catching WordPress website from scratch</t>
  </si>
  <si>
    <t>https://www.udemy.com/create-eye-catching-wordpress-website-from-scratch/</t>
  </si>
  <si>
    <t>Install a Wordpress Theme the Correct Way &amp; Charge Others</t>
  </si>
  <si>
    <t>https://www.udemy.com/how-to-install-a-wordpress-theme-the-right-way/</t>
  </si>
  <si>
    <t>A Very Complete Introduction To Laravel</t>
  </si>
  <si>
    <t>https://www.udemy.com/laravel-4-beginners/</t>
  </si>
  <si>
    <t>PHP MySQL: Learn PHP MySQL with Project</t>
  </si>
  <si>
    <t>https://www.udemy.com/php-mysql-project-learning/</t>
  </si>
  <si>
    <t>Wordpress Tutorial</t>
  </si>
  <si>
    <t>https://www.udemy.com/responsive-design/</t>
  </si>
  <si>
    <t>Redirect Your Visitors By Country Easily -Wordpress Tutorial</t>
  </si>
  <si>
    <t>https://www.udemy.com/redirect-your-visitors-by-country-easily-wordpress-tutorial/</t>
  </si>
  <si>
    <t>Build Websites And Apps By Outsourcing</t>
  </si>
  <si>
    <t>https://www.udemy.com/outsourcing-development-work/</t>
  </si>
  <si>
    <t>Bootstrap 4.0 New Features: Build Responsive Website</t>
  </si>
  <si>
    <t>https://www.udemy.com/bootstrap4-new-features/</t>
  </si>
  <si>
    <t>Build a Photo Blog with Ruby on Rails</t>
  </si>
  <si>
    <t>https://www.udemy.com/build-a-photo-blog-with-ruby-on-rails/</t>
  </si>
  <si>
    <t>React JS, Angular &amp; Vue JS - Quickstart &amp; Comparison</t>
  </si>
  <si>
    <t>https://www.udemy.com/angular-reactjs-vuejs-quickstart-comparison/</t>
  </si>
  <si>
    <t>Learn To Create WordPress Themes By Building 10 Projects</t>
  </si>
  <si>
    <t>https://www.udemy.com/learn-to-create-wordpress-themes-by-building-10-projects/</t>
  </si>
  <si>
    <t>WordPress Security - The Ultimate Security Guide</t>
  </si>
  <si>
    <t>https://www.udemy.com/wordpress-the-ultimate-security-guide/</t>
  </si>
  <si>
    <t>The Build a SAAS App with Flask Course</t>
  </si>
  <si>
    <t>https://www.udemy.com/the-build-a-saas-app-with-flask-course/</t>
  </si>
  <si>
    <t>The Web Developers Guide: Learn HTML &amp; CSS Fundamentals</t>
  </si>
  <si>
    <t>https://www.udemy.com/become-a-professional-html-and-css-web-developer/</t>
  </si>
  <si>
    <t>Create a PHP Contact Form in Bootstrap</t>
  </si>
  <si>
    <t>https://www.udemy.com/bootstrap-php-contact-form/</t>
  </si>
  <si>
    <t>Build Incredible Chatbots</t>
  </si>
  <si>
    <t>https://www.udemy.com/build-incredible-chatbots/</t>
  </si>
  <si>
    <t>Better way towards CSS using Less and Sass</t>
  </si>
  <si>
    <t>https://www.udemy.com/better-way-towards-css-using-less-and-sass/</t>
  </si>
  <si>
    <t>WordPress for Beginners 2017 + Google AdSense Implementation</t>
  </si>
  <si>
    <t>https://www.udemy.com/wordpress-tutorial-for-beginners-and-google-adsense-implementation/</t>
  </si>
  <si>
    <t>JavaScript programming: JavaScript for beginners</t>
  </si>
  <si>
    <t>https://www.udemy.com/learn-javascript-online/</t>
  </si>
  <si>
    <t>How To Make A Web Page With No Code</t>
  </si>
  <si>
    <t>https://www.udemy.com/how-to-make-a-web-page-with-no-code/</t>
  </si>
  <si>
    <t>Complete RESPONSIVE Website Design with HTML5 &amp; CSS3</t>
  </si>
  <si>
    <t>https://www.udemy.com/website_design/</t>
  </si>
  <si>
    <t>Advanced Prezi: Make Amazing Presentations</t>
  </si>
  <si>
    <t>https://www.udemy.com/prezi-advanced/</t>
  </si>
  <si>
    <t>Create a Website Similar to Facebook from Scratch!</t>
  </si>
  <si>
    <t>https://www.udemy.com/clone-facebook/</t>
  </si>
  <si>
    <t>Canvas image Creator HTML5 JavaScript project from Scratch</t>
  </si>
  <si>
    <t>https://www.udemy.com/canvas-image-maker-html5-javascript-project-from-scratch/</t>
  </si>
  <si>
    <t>Learn OAuth 2.0 - Get started as an API Security Expert</t>
  </si>
  <si>
    <t>https://www.udemy.com/learn-oauth-2/</t>
  </si>
  <si>
    <t>Step by Step Build Your Template by Bootstrap 4 from scratch</t>
  </si>
  <si>
    <t>https://www.udemy.com/bootstrap-v4/</t>
  </si>
  <si>
    <t>Build Modern Websites Super Fast</t>
  </si>
  <si>
    <t>https://www.udemy.com/build-modern-websites-in-1-hour/</t>
  </si>
  <si>
    <t>WordPress 2016 for Beginners : Build awesome websites!</t>
  </si>
  <si>
    <t>https://www.udemy.com/build-your-own-wordpress-website-in-less-than-90-minutes/</t>
  </si>
  <si>
    <t>Build an Amazon clone: Nodejs + MongoDB + Stripe Payment</t>
  </si>
  <si>
    <t>https://www.udemy.com/build-an-amazon-clone-nodejs-stripe-elasticsearch/</t>
  </si>
  <si>
    <t>Byte-Sized-Chunks: Cascading Style Sheets (CSS) with HTML</t>
  </si>
  <si>
    <t>https://www.udemy.com/css-with-html/</t>
  </si>
  <si>
    <t>CoffeeScript: The Good Partsâ€”Write Better javaScript</t>
  </si>
  <si>
    <t>https://www.udemy.com/coffeescript/</t>
  </si>
  <si>
    <t>AWS Serverless APIs &amp; Apps - A Complete Introduction</t>
  </si>
  <si>
    <t>https://www.udemy.com/aws-serverless-a-complete-introduction/</t>
  </si>
  <si>
    <t>Modern Web Development with Laravel 5.2 (PHP Framework)</t>
  </si>
  <si>
    <t>https://www.udemy.com/modern-web-development-with-laravel/</t>
  </si>
  <si>
    <t>The WpFASTER WordPress Speed Optimization Master Course</t>
  </si>
  <si>
    <t>https://www.udemy.com/make-your-wordpress-sites-fastest-in-world/</t>
  </si>
  <si>
    <t>Sublime Text for Rapid Web Development</t>
  </si>
  <si>
    <t>https://www.udemy.com/sublime-text-for-rapid-web-development/</t>
  </si>
  <si>
    <t>Reactive JS: Are you ready for the next big paradigm shift?</t>
  </si>
  <si>
    <t>https://www.udemy.com/reactive-js-getting-ready-for-the-next-big-paradigm-shift/</t>
  </si>
  <si>
    <t>Complete Web Development with HTML, CSS and Javascript</t>
  </si>
  <si>
    <t>https://www.udemy.com/complete-web-development-with-html-css-and-javascript/</t>
  </si>
  <si>
    <t>Jekyll: make fast, secure static sites and blogs with Jekyll</t>
  </si>
  <si>
    <t>https://www.udemy.com/static-website-generator-fast-secure-sites-blogs-with-jekyll/</t>
  </si>
  <si>
    <t>JavaScript for beginners in 1 hour</t>
  </si>
  <si>
    <t>https://www.udemy.com/learn-javascript-in-1-hour-and-create-a-game-in-javascript/</t>
  </si>
  <si>
    <t>Unit Testing AngularJS: Build Bugfree Apps That Always Work!</t>
  </si>
  <si>
    <t>https://www.udemy.com/unit-testing-angularjs/</t>
  </si>
  <si>
    <t>Become a Rockstar Web Developer - Learn By Coding</t>
  </si>
  <si>
    <t>https://www.udemy.com/become-rockstar-php-developer/</t>
  </si>
  <si>
    <t>WordPress Blog : Create a WordPress Website for Beginners</t>
  </si>
  <si>
    <t>https://www.udemy.com/wordpress-website-for-beginners/</t>
  </si>
  <si>
    <t>JavaScript Tutorial: Learn JavaScript Code for Beginners</t>
  </si>
  <si>
    <t>https://www.udemy.com/javascript-tutorial-for-beginners/</t>
  </si>
  <si>
    <t>PSD to HTML5/CSS3 using Twitter Bootstrap 3!</t>
  </si>
  <si>
    <t>https://www.udemy.com/psd-to-html5css3-using-twitter-bootstrap-3/</t>
  </si>
  <si>
    <t>Javascript for beginners</t>
  </si>
  <si>
    <t>https://www.udemy.com/java-script-quick-beginner-introduction/</t>
  </si>
  <si>
    <t>Develop Competitive Plugins for WordPress and WooCommerce</t>
  </si>
  <si>
    <t>https://www.udemy.com/develop-competitive-plugins-for-wordpress-and-woocommerce/</t>
  </si>
  <si>
    <t>JSON :basics for beginners</t>
  </si>
  <si>
    <t>https://www.udemy.com/learn-json/</t>
  </si>
  <si>
    <t>The CSS and CSS3 Crash Course</t>
  </si>
  <si>
    <t>https://www.udemy.com/the-css-and-css3-crash-course/</t>
  </si>
  <si>
    <t>Twitter Integration customize Tweets with developer API</t>
  </si>
  <si>
    <t>https://www.udemy.com/twitter-integration-customize-tweets-with-developer-api/</t>
  </si>
  <si>
    <t>Practical Guide to Web Development</t>
  </si>
  <si>
    <t>https://www.udemy.com/designers-guide-to-web-development/</t>
  </si>
  <si>
    <t>Learn Wordpress 4 from Scratch : Create Awesome Websites</t>
  </si>
  <si>
    <t>https://www.udemy.com/learn-wordpress-from-scratch-and-create-websites/</t>
  </si>
  <si>
    <t>Learn Drupal 8 - With a Live Project</t>
  </si>
  <si>
    <t>https://www.udemy.com/learn-drupal-8-with-a-live-project/</t>
  </si>
  <si>
    <t>HTML 5 and CSS 3 - tricks and workarounds</t>
  </si>
  <si>
    <t>https://www.udemy.com/html5-css3-tricks-and-workarounds/</t>
  </si>
  <si>
    <t>Mastering the Google Chrome Developer Tools</t>
  </si>
  <si>
    <t>https://www.udemy.com/mastering-chrome-developer-tools/</t>
  </si>
  <si>
    <t>Build An Online Bank With Java, Angular 2, Spring and More</t>
  </si>
  <si>
    <t>https://www.udemy.com/build-an-online-bank-with-java-angular-2-spring-and-more/</t>
  </si>
  <si>
    <t>React: Learn ReactJS Fundamentals for Front-End Developers</t>
  </si>
  <si>
    <t>https://www.udemy.com/react-fundamentals-frontend-developers/</t>
  </si>
  <si>
    <t>Regular Expressions for Beginners - Universal</t>
  </si>
  <si>
    <t>https://www.udemy.com/regular-expressions-for-beginners-universal/</t>
  </si>
  <si>
    <t>Angular 2 + Rails 5 Bootcamp</t>
  </si>
  <si>
    <t>https://www.udemy.com/angular-on-rails-course/</t>
  </si>
  <si>
    <t>Angular and Firebase - Build a Web App with Typescript</t>
  </si>
  <si>
    <t>https://www.udemy.com/angular-firebase-application/</t>
  </si>
  <si>
    <t>Coding Made Easy: A Beginners Guide To JavaScript</t>
  </si>
  <si>
    <t>https://www.udemy.com/coding-made-easy-a-beginners-guide-to-javascript/</t>
  </si>
  <si>
    <t>Projects in ExpressJS - Learn ExpressJs building 10 projects</t>
  </si>
  <si>
    <t>https://www.udemy.com/projects-in-expressjs-learn-expressjs-building-10-projects/</t>
  </si>
  <si>
    <t>Learn ReactJS: Code Like A Facebook Developer</t>
  </si>
  <si>
    <t>https://www.udemy.com/learn-react-js/</t>
  </si>
  <si>
    <t>XML For Absolute Beginners: Learn to create your own tags</t>
  </si>
  <si>
    <t>https://www.udemy.com/xml-for-absolute-beginners-learn-to-create-your-own-tags/</t>
  </si>
  <si>
    <t>Drupal 8 Site Building</t>
  </si>
  <si>
    <t>https://www.udemy.com/drupal-8-site-building/</t>
  </si>
  <si>
    <t>All You Need To Know About AngularJS - Training On AngularJS</t>
  </si>
  <si>
    <t>https://www.udemy.com/angularjs/</t>
  </si>
  <si>
    <t>How to become an App Developer</t>
  </si>
  <si>
    <t>https://www.udemy.com/how-to-become-an-app-developer/</t>
  </si>
  <si>
    <t>Learn to build 20 websites and build 14 iOS9 apps with swift</t>
  </si>
  <si>
    <t>https://www.udemy.com/learn-to-build-20-websites-and-build-14-ios9-apps-with-swift/</t>
  </si>
  <si>
    <t>Master Regular Expressions from scratch - All languages</t>
  </si>
  <si>
    <t>https://www.udemy.com/master-regular-expressions-from-scratch/</t>
  </si>
  <si>
    <t>Learn PHP from scratch!!</t>
  </si>
  <si>
    <t>https://www.udemy.com/learn-php-from-scratch-by-niveditajain/</t>
  </si>
  <si>
    <t>RESTful API with Laravel</t>
  </si>
  <si>
    <t>https://www.udemy.com/laravel-5-php-framework-agile-and-practical-php-restful-api/</t>
  </si>
  <si>
    <t>Build an HTML5 and CSS3 Website in 35 Minutes</t>
  </si>
  <si>
    <t>https://www.udemy.com/build-an-html5-and-css3-website-in-35-minutes/</t>
  </si>
  <si>
    <t>Master Electron: Desktop Apps using HTML, JavaScript &amp; CSS</t>
  </si>
  <si>
    <t>https://www.udemy.com/master-electron/</t>
  </si>
  <si>
    <t>Build Sign Up and Login Forms With Bootstrap Modal</t>
  </si>
  <si>
    <t>https://www.udemy.com/build-sign-up-and-login-forms-with-bootstrap-modal/</t>
  </si>
  <si>
    <t>Wordpress Site Migration</t>
  </si>
  <si>
    <t>https://www.udemy.com/wordpress-site-migration-tutorial/</t>
  </si>
  <si>
    <t>PHP Security</t>
  </si>
  <si>
    <t>https://www.udemy.com/php-security/</t>
  </si>
  <si>
    <t>CSSCasts; CSS libraries Plugins Tips &amp; Tricks for Developers</t>
  </si>
  <si>
    <t>https://www.udemy.com/csscasts-css-libraries-plugins-tips-tricks-for-developers/</t>
  </si>
  <si>
    <t>WordPress Academy: Learn WordPress step by step</t>
  </si>
  <si>
    <t>https://www.udemy.com/wordpress-academy-course/</t>
  </si>
  <si>
    <t>Modern JavaScript: Building Real-World, Real-Time Apps</t>
  </si>
  <si>
    <t>https://www.udemy.com/real-world-real-time-modern-javascript/</t>
  </si>
  <si>
    <t>Ruby on Rails 5 - BDD, RSpec and Capybara</t>
  </si>
  <si>
    <t>https://www.udemy.com/ruby-rails-5-bdd-rspec-capybara/</t>
  </si>
  <si>
    <t>Web Hosting Fundamentals</t>
  </si>
  <si>
    <t>https://www.udemy.com/web-hosting-fundamentals/</t>
  </si>
  <si>
    <t>Amazon Alexa Development: From Beginner to Intermediate</t>
  </si>
  <si>
    <t>https://www.udemy.com/amazon-alexa-development-from-beginner-to-intermediate/</t>
  </si>
  <si>
    <t>How to Create a Social Network For a Niche-Related Community</t>
  </si>
  <si>
    <t>https://www.udemy.com/how-to-create-a-social-network/</t>
  </si>
  <si>
    <t>Learn Rails: Quickly Code, Style and Launch 4 Web Apps</t>
  </si>
  <si>
    <t>https://www.udemy.com/learn-rails/</t>
  </si>
  <si>
    <t>Learn SASS and improve your CSS</t>
  </si>
  <si>
    <t>https://www.udemy.com/write-clean-css-using-sass/</t>
  </si>
  <si>
    <t>The Complete JavaScript Bootcamp</t>
  </si>
  <si>
    <t>https://www.udemy.com/the-complete-javascript-bootcamp/</t>
  </si>
  <si>
    <t>Javascript Intermediate level 1 - Mastering the DOM</t>
  </si>
  <si>
    <t>https://www.udemy.com/javascript-intermediate-mastering-the-dom/</t>
  </si>
  <si>
    <t>create a search engine for your website!</t>
  </si>
  <si>
    <t>https://www.udemy.com/create-a-simple-php-mysql-search-engine/</t>
  </si>
  <si>
    <t>Server API Development in Swift, Kitura, &amp; Bluemix</t>
  </si>
  <si>
    <t>https://www.udemy.com/swift-kitura/</t>
  </si>
  <si>
    <t>PHP For Beginners : Learn PHP From Scratch!</t>
  </si>
  <si>
    <t>https://www.udemy.com/php-fundamentals-course/</t>
  </si>
  <si>
    <t>Learn how to use Javascript Components with PHP and Symfony</t>
  </si>
  <si>
    <t>https://www.udemy.com/learn-how-to-use-javascript-components-with-php-and-symfony/</t>
  </si>
  <si>
    <t>Mastering CSS</t>
  </si>
  <si>
    <t>https://www.udemy.com/mastering-css/</t>
  </si>
  <si>
    <t>JQuery DOM and Ajax Concept Explained for Beginners</t>
  </si>
  <si>
    <t>https://www.udemy.com/jquery-dom-and-ajax-concept-explained-for-beginners/</t>
  </si>
  <si>
    <t>Amazon s3 Mastery - THE How-To' Guides For Amazon S3</t>
  </si>
  <si>
    <t>https://www.udemy.com/amazon-s3-mastery/</t>
  </si>
  <si>
    <t>Angular 4 Development Decoded</t>
  </si>
  <si>
    <t>https://www.udemy.com/marutiangular4/</t>
  </si>
  <si>
    <t>How To Build A Facebook Messenger Chat Bot From Scratch</t>
  </si>
  <si>
    <t>https://www.udemy.com/how-to-build-a-facebook-messenger-chat-bot-from-scratch/</t>
  </si>
  <si>
    <t>WordPress : An Overview</t>
  </si>
  <si>
    <t>https://www.udemy.com/what-is-wordpress/</t>
  </si>
  <si>
    <t>Getting Started with LESS - Beginner Crash Course</t>
  </si>
  <si>
    <t>https://www.udemy.com/getting-started-with-less-beginner-crash-course/</t>
  </si>
  <si>
    <t>Self Advertise Using PowerPoint Twitter and Facebook on ios</t>
  </si>
  <si>
    <t>https://www.udemy.com/the-basic-roadmap-to-power-point-advertising-for-mac/</t>
  </si>
  <si>
    <t>Introduction to Node.js Development</t>
  </si>
  <si>
    <t>https://www.udemy.com/refactoru-intro-nodejs/</t>
  </si>
  <si>
    <t>HTML and CSS BootCamp for Beginners</t>
  </si>
  <si>
    <t>https://www.udemy.com/html-and-css-bootcamp-for-beginners/</t>
  </si>
  <si>
    <t>Wordpress - Create an Outstanding Website in 2 hours</t>
  </si>
  <si>
    <t>https://www.udemy.com/wordpress-business-website/</t>
  </si>
  <si>
    <t>jQuery for Absolute Beginners - Lite</t>
  </si>
  <si>
    <t>https://www.udemy.com/jquery-for-absolute-beginners-lite/</t>
  </si>
  <si>
    <t>Learning 200 jQuery Functions with 800 Examples</t>
  </si>
  <si>
    <t>https://www.udemy.com/jquery-foundation/</t>
  </si>
  <si>
    <t>Introduction To Data Analytics Using Microsoft Power BI</t>
  </si>
  <si>
    <t>https://www.udemy.com/data-analytics-powerbi/</t>
  </si>
  <si>
    <t>Projects in Django and Python</t>
  </si>
  <si>
    <t>https://www.udemy.com/projects-in-django-and-python/</t>
  </si>
  <si>
    <t>Google Blogger : How to Create a Blog</t>
  </si>
  <si>
    <t>https://www.udemy.com/google-blogger-how-to-create-a-blog/</t>
  </si>
  <si>
    <t>JavaScript with BackboneJS and Bootstrap CSS - Advanced</t>
  </si>
  <si>
    <t>https://www.udemy.com/advanced-javascript-with-backbonejs-and-bootstrap-css/</t>
  </si>
  <si>
    <t>Develop a Professional OnePage WordPress site With No Coding</t>
  </si>
  <si>
    <t>https://www.udemy.com/develop-a-professional-onepage-wordpress-site-with-no-coding/</t>
  </si>
  <si>
    <t>Build a complete Fiverr clone with Node + Algolia + Paypal</t>
  </si>
  <si>
    <t>https://www.udemy.com/web-developer-build-fiverr-twitter-and-mvp-with-nodejs/</t>
  </si>
  <si>
    <t>Angular 2 From The Ground Up</t>
  </si>
  <si>
    <t>https://www.udemy.com/angular-2-from-the-ground-up/</t>
  </si>
  <si>
    <t>Learn Ruby on Rails By Building Projects</t>
  </si>
  <si>
    <t>https://www.udemy.com/learn-ruby-on-rails-building-projects/</t>
  </si>
  <si>
    <t>Javascript Intermediate level 3 - JSON</t>
  </si>
  <si>
    <t>https://www.udemy.com/javascript-intermediate-json-course/</t>
  </si>
  <si>
    <t>Learn SASS: from beginner to expert</t>
  </si>
  <si>
    <t>https://www.udemy.com/learn-sass-from-beginner-to-expert/</t>
  </si>
  <si>
    <t>HTML5 and CSS for Beginner To Expert</t>
  </si>
  <si>
    <t>https://www.udemy.com/html5-and-css-for-beginner-to-expert/</t>
  </si>
  <si>
    <t>Angular 2 Jump Start With Typescript</t>
  </si>
  <si>
    <t>https://www.udemy.com/angular-2-jump-start-with-typescript/</t>
  </si>
  <si>
    <t>Learn By Example: The Foundations of HTML, CSS &amp; Javascript</t>
  </si>
  <si>
    <t>https://www.udemy.com/learn-by-example-html-css-javascript/</t>
  </si>
  <si>
    <t>Learn PHP Object Oriented Features with Simple Examples</t>
  </si>
  <si>
    <t>https://www.udemy.com/learn-php-object-oriented-features-with-simple-examples/</t>
  </si>
  <si>
    <t>ReactJS and Flux: Learn By Building 10 Projects</t>
  </si>
  <si>
    <t>https://www.udemy.com/reactjs-and-flux-learn-by-building-10-projects/</t>
  </si>
  <si>
    <t>Ultimate AngularJS: Build a Real-World App from Scratch</t>
  </si>
  <si>
    <t>https://www.udemy.com/ultimate-angularjs-course/</t>
  </si>
  <si>
    <t>Build WordPress Plugin to extend Beaver Builder</t>
  </si>
  <si>
    <t>https://www.udemy.com/build-wordpress-plugin-to-extend-beaver-builder/</t>
  </si>
  <si>
    <t>The Ultimate Vue JS 2 Developers Course</t>
  </si>
  <si>
    <t>https://www.udemy.com/vuejs-2-essentials/</t>
  </si>
  <si>
    <t>JSON For Beginners: A Very Basic Introduction</t>
  </si>
  <si>
    <t>https://www.udemy.com/json-for-beginners-a-very-basic-introduction/</t>
  </si>
  <si>
    <t>Write PHP Like a Pro: Build a PHP MVC Framework From Scratch</t>
  </si>
  <si>
    <t>https://www.udemy.com/php-mvc-from-scratch/</t>
  </si>
  <si>
    <t>Learn By Example: jQuery</t>
  </si>
  <si>
    <t>https://www.udemy.com/learn-by-example-jquery/</t>
  </si>
  <si>
    <t>WordPress for Beginners - Build Your First Website in 2017</t>
  </si>
  <si>
    <t>https://www.udemy.com/from-novice-to-ninja-the-complete-wordpress-training-course/</t>
  </si>
  <si>
    <t>WordPress Development Crash Course: From Zero To Hero</t>
  </si>
  <si>
    <t>https://www.udemy.com/wordpress-development-crash-course/</t>
  </si>
  <si>
    <t>The Complete hapiJS Course - Go From Beginner To Advanced!</t>
  </si>
  <si>
    <t>https://www.udemy.com/hapijs-course/</t>
  </si>
  <si>
    <t>Become a Full Stack Developer with Spring, AWS and Stripe</t>
  </si>
  <si>
    <t>https://www.udemy.com/become-a-full-stack-developer-with-spring-aws-and-stripe/</t>
  </si>
  <si>
    <t>Web Application Development - Learn by Building 3 Web Apps</t>
  </si>
  <si>
    <t>https://www.udemy.com/build-3-web-applications-in-90-minutes/</t>
  </si>
  <si>
    <t>Build A Web App With Spring Framework and Angular 2</t>
  </si>
  <si>
    <t>https://www.udemy.com/build-a-web-app-with-spring-boot-and-angular-2/</t>
  </si>
  <si>
    <t>HTML5 CSS3 JQUERY Single Page Website Project from Scratch</t>
  </si>
  <si>
    <t>https://www.udemy.com/html5-css3-jquery-single-page-website-project-from-scratch/</t>
  </si>
  <si>
    <t>How to set up a Web Server From Scratch to One Fully Managed</t>
  </si>
  <si>
    <t>https://www.udemy.com/how-to-setup-a-web-server/</t>
  </si>
  <si>
    <t>Create a Responsive Business Website with WordPress</t>
  </si>
  <si>
    <t>https://www.udemy.com/creating-a-business-website-with-a-responsive-design/</t>
  </si>
  <si>
    <t>Using Modern JavaScript Today</t>
  </si>
  <si>
    <t>https://www.udemy.com/using-modern-javascript/</t>
  </si>
  <si>
    <t>Wordpress for beginners :Build Websites Fast without Coding</t>
  </si>
  <si>
    <t>https://www.udemy.com/wordpress-create-websites-fast-wo-coding-and-make-money/</t>
  </si>
  <si>
    <t>Learn HTML - The programming language to build a webpage!</t>
  </si>
  <si>
    <t>https://www.udemy.com/takethefirststep/</t>
  </si>
  <si>
    <t>WordPress Plugins Treasure Chest</t>
  </si>
  <si>
    <t>https://www.udemy.com/best-wordpress-plugins-treasure-chest/</t>
  </si>
  <si>
    <t>PHP Date and Time Course by Edwin Diaz</t>
  </si>
  <si>
    <t>https://www.udemy.com/crash-course-learn-to-create-date-and-time-in-php-easily/</t>
  </si>
  <si>
    <t>Mastering Micro Services Using Java Spring Boot</t>
  </si>
  <si>
    <t>https://www.udemy.com/mastering-micro-services-using-java-sprint-boot/</t>
  </si>
  <si>
    <t>Getting Started with NodeJS for Beginners</t>
  </si>
  <si>
    <t>https://www.udemy.com/getting-started-with-nodejs-for-beginners/</t>
  </si>
  <si>
    <t>DesktopServer : Install WordPress Locally - Work Anywhere!</t>
  </si>
  <si>
    <t>https://www.udemy.com/desktopserver/</t>
  </si>
  <si>
    <t>Learn PHP CodeIgniter Framework with AJAX and Bootstrap</t>
  </si>
  <si>
    <t>https://www.udemy.com/learn-php-codeigniter-framework-with-ajax-and-bootstrap/</t>
  </si>
  <si>
    <t>One-stop Ruby on Rails: Build Web Applications from Scratch</t>
  </si>
  <si>
    <t>https://www.udemy.com/build-etsy-yelp-craigslist-and-a-web-scraper-from-scratch/</t>
  </si>
  <si>
    <t>Understand PHP Arrays and HTTP Request in a Better Way</t>
  </si>
  <si>
    <t>https://www.udemy.com/understand-php-arrays-and-http-request-in-a-better-way/</t>
  </si>
  <si>
    <t>PHP - Send and Receive Mobile Text Messages (SMS)</t>
  </si>
  <si>
    <t>https://www.udemy.com/php-send-and-receive-mobile-text-messages-sms/</t>
  </si>
  <si>
    <t>Spring Core DevOps on AWS</t>
  </si>
  <si>
    <t>https://www.udemy.com/spring-core-devops-on-aws/</t>
  </si>
  <si>
    <t>Create a business website with WordPress</t>
  </si>
  <si>
    <t>https://www.udemy.com/create-a-business-website-with-wordpress/</t>
  </si>
  <si>
    <t>JavaScript manipulation of the DOM Document Object Model</t>
  </si>
  <si>
    <t>https://www.udemy.com/javascript-manipulation-of-the-dom-document-object-model/</t>
  </si>
  <si>
    <t>Getting Started with WordPress 2016</t>
  </si>
  <si>
    <t>https://www.udemy.com/getting-started-with-wordpress-cms/</t>
  </si>
  <si>
    <t>The Complete WordPress Development &amp; Customization Course</t>
  </si>
  <si>
    <t>https://www.udemy.com/the-complete-wordpress-development-customization-course/</t>
  </si>
  <si>
    <t>PHP Development with the Laravel Framework</t>
  </si>
  <si>
    <t>https://www.udemy.com/php-development-with-laravel-4/</t>
  </si>
  <si>
    <t>HTML and CSS for Beginning Web Developers</t>
  </si>
  <si>
    <t>https://www.udemy.com/html-and-css-for-beginning-web-developers/</t>
  </si>
  <si>
    <t>Learn Bootstrap And Make Responsive Websites</t>
  </si>
  <si>
    <t>https://www.udemy.com/learn-bootstrap-and-make-responsive-websites/</t>
  </si>
  <si>
    <t>Start Web Development with GIS Map in JavaScript</t>
  </si>
  <si>
    <t>https://www.udemy.com/start-web-development-with-gis-map-in-javascript/</t>
  </si>
  <si>
    <t>Learn React : The World's Most Lucrative JavaScript Library</t>
  </si>
  <si>
    <t>https://www.udemy.com/learn-react-the-worlds-most-lucrative-javascript-library/</t>
  </si>
  <si>
    <t>WordPress Plugin Tutorial</t>
  </si>
  <si>
    <t>https://www.udemy.com/wordpress-plugin-tutorial/</t>
  </si>
  <si>
    <t>Introduction to Java Programming for Online Learners</t>
  </si>
  <si>
    <t>https://www.udemy.com/learning-to-program-in-java-a-supplement-for-online-academic-learners/</t>
  </si>
  <si>
    <t>Your Own Site in 45 Min: The Complete Wordpress Course</t>
  </si>
  <si>
    <t>https://www.udemy.com/wordpress-sites/</t>
  </si>
  <si>
    <t>PHP :basics for beginners</t>
  </si>
  <si>
    <t>https://www.udemy.com/php-basics-for-beginners-new/</t>
  </si>
  <si>
    <t>Learn React JS from scratch</t>
  </si>
  <si>
    <t>https://www.udemy.com/learn-react-js-from-scratch/</t>
  </si>
  <si>
    <t>HTML and CSS: A Guide to Web Design</t>
  </si>
  <si>
    <t>https://www.udemy.com/html-and-css-a-guide-to-web-design/</t>
  </si>
  <si>
    <t>JavaScript, jQuery and Ajax</t>
  </si>
  <si>
    <t>https://www.udemy.com/ajax-calls-the-simplest-way/</t>
  </si>
  <si>
    <t>Essential HTML, CSS &amp; HTML5 Training</t>
  </si>
  <si>
    <t>https://www.udemy.com/essential-html-css-html5-training/</t>
  </si>
  <si>
    <t>HTML &amp; CSS - Learn to build sleek websites</t>
  </si>
  <si>
    <t>https://www.udemy.com/html-css-learn-to-build-sleek-websites/</t>
  </si>
  <si>
    <t>The Complete HTML5 and CSS3 Course - with 8 Websites Design</t>
  </si>
  <si>
    <t>https://www.udemy.com/build-responsive-websites-with-html5-and-css3-from-scratch/</t>
  </si>
  <si>
    <t>Create full featured Landing Page in Ruby on Rails in 3 hour</t>
  </si>
  <si>
    <t>https://www.udemy.com/rails-1-landing-page/</t>
  </si>
  <si>
    <t>Learn PHP from Scratch</t>
  </si>
  <si>
    <t>https://www.udemy.com/learn-php-from-scratch-in-1-3-hr/</t>
  </si>
  <si>
    <t>The Complete HTML5 and CSS3 Course</t>
  </si>
  <si>
    <t>https://www.udemy.com/the-complete-html5-and-css3-course/</t>
  </si>
  <si>
    <t>Web Security: Common Vulnerabilities And Their Mitigation</t>
  </si>
  <si>
    <t>https://www.udemy.com/web-security-common-vulnerabilities-and-their-mitigation/</t>
  </si>
  <si>
    <t>HTML and CSS Foundations</t>
  </si>
  <si>
    <t>https://www.udemy.com/html-and-css-foundations/</t>
  </si>
  <si>
    <t>How to Register a Domain, Set Up Hosting, and Edit Web Pages</t>
  </si>
  <si>
    <t>https://www.udemy.com/register-domain-setup-hosting-create-web-page/</t>
  </si>
  <si>
    <t>Mastering Modern Web Development Using React</t>
  </si>
  <si>
    <t>https://www.udemy.com/mastering-modern-web-development-using-react/</t>
  </si>
  <si>
    <t>GRUNT js: Automate web development tasks and save your time</t>
  </si>
  <si>
    <t>https://www.udemy.com/gruntjs-automate-web-development-tasks-and-save-your-time/</t>
  </si>
  <si>
    <t>Core Concepts in HTML 5</t>
  </si>
  <si>
    <t>https://www.udemy.com/core-concepts-in-html-5/</t>
  </si>
  <si>
    <t>HTML5 Geolocation in Depth:Build 7 HTML5 Geolocation Apps</t>
  </si>
  <si>
    <t>https://www.udemy.com/html5-geolocation-in-depth-build-location-aware-applications/</t>
  </si>
  <si>
    <t>Ultimate JavaScript Objects</t>
  </si>
  <si>
    <t>https://www.udemy.com/js-objects/</t>
  </si>
  <si>
    <t>Projects with JSON and APIs</t>
  </si>
  <si>
    <t>https://www.udemy.com/projects-with-json-and-apis/</t>
  </si>
  <si>
    <t>jQuery UI In Depth</t>
  </si>
  <si>
    <t>https://www.udemy.com/jquery-ui-in-depth/</t>
  </si>
  <si>
    <t>Introduction to Elm</t>
  </si>
  <si>
    <t>https://www.udemy.com/introduction-to-elm/</t>
  </si>
  <si>
    <t>Ruby on Rails 4---A Test-Driven Approach</t>
  </si>
  <si>
    <t>https://www.udemy.com/ruby-on-rails-4-a-test-driven-approach/</t>
  </si>
  <si>
    <t>Responsive Html5 Theme Development</t>
  </si>
  <si>
    <t>https://www.udemy.com/responsive-html5-theme-development/</t>
  </si>
  <si>
    <t>Learn By Example: Angular JS</t>
  </si>
  <si>
    <t>https://www.udemy.com/learn-by-example-angular-js/</t>
  </si>
  <si>
    <t>PSD to Responsive HTML5: Beginner to Advanced</t>
  </si>
  <si>
    <t>https://www.udemy.com/psd-to-html5-beginner-to-advanced/</t>
  </si>
  <si>
    <t>Learn by Example : ReactJS</t>
  </si>
  <si>
    <t>https://www.udemy.com/learn-by-example-reactjs/</t>
  </si>
  <si>
    <t>Bootstrap Tutorial - Essentials From Basic to Advanced</t>
  </si>
  <si>
    <t>https://www.udemy.com/bootstrap-tutorial-essentials-from-basic-to-advanced/</t>
  </si>
  <si>
    <t>Drupal for Beginners</t>
  </si>
  <si>
    <t>https://www.udemy.com/getting-started-with-drupal-for-total-beginners/</t>
  </si>
  <si>
    <t>Create a social network using PHP Mysqli HTML Css and JQuery</t>
  </si>
  <si>
    <t>https://www.udemy.com/create-a-social-network-using-php-mysqli-html-css-and-jquery/</t>
  </si>
  <si>
    <t>Learn Essential Javascript Fundamentals - Lite</t>
  </si>
  <si>
    <t>https://www.udemy.com/learn-essential-javascript-fundamentals-lite/</t>
  </si>
  <si>
    <t>Build Modern Responsive Website With HTML5, CSS3 &amp; Bootstrap</t>
  </si>
  <si>
    <t>https://www.udemy.com/build-modern-responsive-website-with-html5-css3-bootstrap/</t>
  </si>
  <si>
    <t>Professional Rails Code Along</t>
  </si>
  <si>
    <t>https://www.udemy.com/professional-ruby-on-rails-coding-course/</t>
  </si>
  <si>
    <t>Learn animation using CSS3, Javascript and HTML5</t>
  </si>
  <si>
    <t>https://www.udemy.com/animating-css-javascript/</t>
  </si>
  <si>
    <t>Create an Engaging Website with Twitter Bootstrap 2.x</t>
  </si>
  <si>
    <t>https://www.udemy.com/create-an-engaging-website-with-twitter-bootstrap/</t>
  </si>
  <si>
    <t>The Fastest Way to Create a Website Using Godaddy</t>
  </si>
  <si>
    <t>https://www.udemy.com/create-your-own-website/</t>
  </si>
  <si>
    <t>PHP: Complete Login and Registration System with PHP &amp; MYSQL</t>
  </si>
  <si>
    <t>https://www.udemy.com/user-authentication-code-a-simple-login-system-with-php/</t>
  </si>
  <si>
    <t>Install Wordpress</t>
  </si>
  <si>
    <t>https://www.udemy.com/learn-how-to-install-wordpress/</t>
  </si>
  <si>
    <t>Easily Learn Web Development With Drop &amp; Drag: OptimizePress</t>
  </si>
  <si>
    <t>https://www.udemy.com/optimizepress/</t>
  </si>
  <si>
    <t>Learn By Example: PHP For Dynamic Websites</t>
  </si>
  <si>
    <t>https://www.udemy.com/learn-by-example-php-for-dynamic-websites/</t>
  </si>
  <si>
    <t>Fix Google's New 'Not Secure' Warning with Let's Encrypt!</t>
  </si>
  <si>
    <t>https://www.udemy.com/fix-googles-new-not-secure-warning-with-lets-encrypt/</t>
  </si>
  <si>
    <t>Build Apps with ReactJS: The Complete Course</t>
  </si>
  <si>
    <t>https://www.udemy.com/build-apps-with-reactjs-the-complete-course/</t>
  </si>
  <si>
    <t>Learn ASP NET MVC 5 step by step</t>
  </si>
  <si>
    <t>https://www.udemy.com/maruti-mvc5/</t>
  </si>
  <si>
    <t>Learn Node.js by building Udemy: Stripe + MailChimp + Wistia</t>
  </si>
  <si>
    <t>https://www.udemy.com/use-javascript-to-build-udemy-stripe-mailchimp-wistia/</t>
  </si>
  <si>
    <t>jQuery for Beginners</t>
  </si>
  <si>
    <t>https://www.udemy.com/jquery-for-beginners_sre/</t>
  </si>
  <si>
    <t>The Extreme Web Development Course - For Beginners</t>
  </si>
  <si>
    <t>https://www.udemy.com/the-extreme-web-development-course/</t>
  </si>
  <si>
    <t>How to Safely Copy and Move Your WordPress Website</t>
  </si>
  <si>
    <t>https://www.udemy.com/how-to-safely-copy-and-move-your-wordpress-website/</t>
  </si>
  <si>
    <t>Getting started with JavaScript</t>
  </si>
  <si>
    <t>https://www.udemy.com/javascript-code/</t>
  </si>
  <si>
    <t>HTML5 and CSS3 -Start building beautiful websites</t>
  </si>
  <si>
    <t>https://www.udemy.com/html5-and-css3-crash-course/</t>
  </si>
  <si>
    <t>JavaScript - Tricks and Workarounds</t>
  </si>
  <si>
    <t>https://www.udemy.com/javascript-tricks-and-workarounds/</t>
  </si>
  <si>
    <t>AngularJS for the Real World - Learn by creating a WebApp</t>
  </si>
  <si>
    <t>https://www.udemy.com/angularjs-for-the-real-world-learn-to-create-a-webapp/</t>
  </si>
  <si>
    <t>Website Builder Software Previews</t>
  </si>
  <si>
    <t>https://www.udemy.com/website-builder-software-reviews-weebly-vs-squarespace-vs-wix/</t>
  </si>
  <si>
    <t>Learn to Code in HTML5, CSS3, and JavaScript</t>
  </si>
  <si>
    <t>https://www.udemy.com/learn-to-code-in-html5-css3-and-javascript/</t>
  </si>
  <si>
    <t>Angular NgRx Store Masterclass - Covers Angular 4</t>
  </si>
  <si>
    <t>https://www.udemy.com/angular-ngrx-course/</t>
  </si>
  <si>
    <t>Create an E-commerce website without any coding</t>
  </si>
  <si>
    <t>https://www.udemy.com/create-an-e-commerce-website-without-any-coding/</t>
  </si>
  <si>
    <t>Web Development Essential Skills - Complete HTML and CSS</t>
  </si>
  <si>
    <t>https://www.udemy.com/complete-html5-css3-course-newbie-to-pro/</t>
  </si>
  <si>
    <t>Complete guide to install Wordpress, PHP on Cloud,AWS or VPS</t>
  </si>
  <si>
    <t>https://www.udemy.com/a-complete-guide-to-install-wordpress-php-on-cloud-server-aws-or-vps/</t>
  </si>
  <si>
    <t>jQuery in Action: Build 8 jQuery Projects</t>
  </si>
  <si>
    <t>https://www.udemy.com/jquery-web-development-made-easy/</t>
  </si>
  <si>
    <t>HTML5 Specialist: Comprehensive HTML5 Training</t>
  </si>
  <si>
    <t>https://www.udemy.com/html5-specialist/</t>
  </si>
  <si>
    <t>Complete E-Commerce Course - Java,Spring,Hibernate and MySQL</t>
  </si>
  <si>
    <t>https://www.udemy.com/complete-e-commerce-course-javaspringhibernate-and-mysql/</t>
  </si>
  <si>
    <t>Introduction to Node.js for Beginners</t>
  </si>
  <si>
    <t>https://www.udemy.com/introduction-to-nodejs-for-beginners/</t>
  </si>
  <si>
    <t>Web Development with BootStrap - 16 Instant Themes Included!</t>
  </si>
  <si>
    <t>https://www.udemy.com/bootstrap-course/</t>
  </si>
  <si>
    <t>Learn ASP.Net Web API 2 for Absolute Beginner</t>
  </si>
  <si>
    <t>https://www.udemy.com/learn-aspnet-web-api-2-for-absolute-beginner/</t>
  </si>
  <si>
    <t>Spring 4 Mastercourse: Covers Annotation &amp; XML Configuration</t>
  </si>
  <si>
    <t>https://www.udemy.com/java-spring-framework/</t>
  </si>
  <si>
    <t>JavaScript 2017: Become Top Rated Web Developer</t>
  </si>
  <si>
    <t>https://www.udemy.com/become-professional-javascript-developer/</t>
  </si>
  <si>
    <t>Google Blogger Course</t>
  </si>
  <si>
    <t>https://www.udemy.com/free-blogger-course/</t>
  </si>
  <si>
    <t>Learn Python Django - A Hands-On Course</t>
  </si>
  <si>
    <t>https://www.udemy.com/learn-python-django-a-hands-on-course/</t>
  </si>
  <si>
    <t>Boost your website speed without any coding!</t>
  </si>
  <si>
    <t>https://www.udemy.com/boost-your-website-speed-without-any-coding/</t>
  </si>
  <si>
    <t>JSON in Action: Build JSON-Based Applications</t>
  </si>
  <si>
    <t>https://www.udemy.com/json-in-action/</t>
  </si>
  <si>
    <t>Building Responsive Websites with Bootstrap 3 Framework</t>
  </si>
  <si>
    <t>https://www.udemy.com/building-responsive-websites-with-bootstrap-3-framework/</t>
  </si>
  <si>
    <t>X theme for WordPress: Responsive web design without code!</t>
  </si>
  <si>
    <t>https://www.udemy.com/x-theme-for-wordpress-responsive-websites-without-code/</t>
  </si>
  <si>
    <t>Comprehensive TypeScript</t>
  </si>
  <si>
    <t>https://www.udemy.com/typescript101/</t>
  </si>
  <si>
    <t>JavaScript and jQuery Basics: Start The Journey</t>
  </si>
  <si>
    <t>https://www.udemy.com/learn-javacript/</t>
  </si>
  <si>
    <t>Learn Plugin Development in WordPress By Building Projects</t>
  </si>
  <si>
    <t>https://www.udemy.com/learn-plugin-development-in-wordpress-by-building-projects/</t>
  </si>
  <si>
    <t>Introduction to PHP Slim Microframework</t>
  </si>
  <si>
    <t>https://www.udemy.com/introduction-to-php-slim-microframework/</t>
  </si>
  <si>
    <t>Learn Express</t>
  </si>
  <si>
    <t>https://www.udemy.com/learn-express/</t>
  </si>
  <si>
    <t>Joomla 3 : Develop a Professional Website in 3 Simple Steps!</t>
  </si>
  <si>
    <t>https://www.udemy.com/develop-a-professional-hotel-website-using-joomla-3x/</t>
  </si>
  <si>
    <t>Learn Gulp, The Streaming Build System</t>
  </si>
  <si>
    <t>https://www.udemy.com/gulp-101/</t>
  </si>
  <si>
    <t>PHP webservices</t>
  </si>
  <si>
    <t>https://www.udemy.com/php-webservices/</t>
  </si>
  <si>
    <t>Star Rating Project AJAX with JSON response from PHP MySQL</t>
  </si>
  <si>
    <t>https://www.udemy.com/star-rating-project-ajax-with-json-response-from-php-mysql/</t>
  </si>
  <si>
    <t>RxJs &amp; Reactive Programming Angular Masterclass - Angular 4</t>
  </si>
  <si>
    <t>https://www.udemy.com/rxjs-reactive-angular-course/</t>
  </si>
  <si>
    <t>Advanced Scalable Python Web Development Using Flask</t>
  </si>
  <si>
    <t>https://www.udemy.com/advanced-python-flask/</t>
  </si>
  <si>
    <t>Learn BuddyPress: Build A Social Network with WordPress</t>
  </si>
  <si>
    <t>https://www.udemy.com/learn-buddypress-build-a-social-network-with-wordpress/</t>
  </si>
  <si>
    <t>JavaScript Complete Guide to learning JavaScript</t>
  </si>
  <si>
    <t>https://www.udemy.com/javascript-complete-guide-to-learning-javascript/</t>
  </si>
  <si>
    <t>Build A Professional Wordpress Website In An Hour</t>
  </si>
  <si>
    <t>https://www.udemy.com/build-a-professional-wordpress-website-in-an-hour/</t>
  </si>
  <si>
    <t>Byte-Sized-Chunks: Closures in Javascript</t>
  </si>
  <si>
    <t>https://www.udemy.com/closures-in-javascript/</t>
  </si>
  <si>
    <t>AngularJS for Beginners, Single-Page Applications Made Easy</t>
  </si>
  <si>
    <t>https://www.udemy.com/angularjs-tutorial/</t>
  </si>
  <si>
    <t>Professional WordPress Theme Development from Scratch</t>
  </si>
  <si>
    <t>https://www.udemy.com/photoshop-psd-to-wordpress-theme-development-from-scratch/</t>
  </si>
  <si>
    <t>Crash Course - Learn to Create a PHP MVC Framework</t>
  </si>
  <si>
    <t>https://www.udemy.com/crash-course-learn-to-create-a-php-mvc-framework/</t>
  </si>
  <si>
    <t>Build Advanced Responsive Websites with Foundation 6 &amp; SASS</t>
  </si>
  <si>
    <t>https://www.udemy.com/foundation-5-sass-learn-by-building-a-complete-website/</t>
  </si>
  <si>
    <t>Learn Effective HTML in No Time!</t>
  </si>
  <si>
    <t>https://www.udemy.com/learn-effective-html-in-no-time/</t>
  </si>
  <si>
    <t>Jquery :basics for beginners</t>
  </si>
  <si>
    <t>https://www.udemy.com/jquery-basics-for-beginners/</t>
  </si>
  <si>
    <t>JavaScript from Scratch for Very Beginners</t>
  </si>
  <si>
    <t>https://www.udemy.com/javascript-basics-for-begginers/</t>
  </si>
  <si>
    <t>Code a Responsive Website Using HTML5 and CSS for Beginners</t>
  </si>
  <si>
    <t>https://www.udemy.com/how-to-code-a-responsive-website-using-html5-and-css/</t>
  </si>
  <si>
    <t>Drupal Tutorial : Drupal 8 Beginner to Expert in 8 PROJECTS</t>
  </si>
  <si>
    <t>https://www.udemy.com/drupal-tutorial/</t>
  </si>
  <si>
    <t>Learning Bootstrap 3 - Tutorial From Infinite Skills</t>
  </si>
  <si>
    <t>https://www.udemy.com/bootstrap-3/</t>
  </si>
  <si>
    <t>Ruby on Rails Tutorial: Learn 6 Ruby on Rails SEO Techniques</t>
  </si>
  <si>
    <t>https://www.udemy.com/ruby-on-rails-seo/</t>
  </si>
  <si>
    <t>Drupal Views: Introduction to Enhancing Your Drupal Website</t>
  </si>
  <si>
    <t>https://www.udemy.com/drupalviews/</t>
  </si>
  <si>
    <t>PHP with PDO - ULTIMATE Crash Course</t>
  </si>
  <si>
    <t>https://www.udemy.com/php-with-pdo-ultimate-crash-course/</t>
  </si>
  <si>
    <t>AJAX :basics for beginners</t>
  </si>
  <si>
    <t>https://www.udemy.com/ajaxbasics/</t>
  </si>
  <si>
    <t>AngularJs :basics for beginners</t>
  </si>
  <si>
    <t>https://www.udemy.com/angularjs-basics-for-beginners/</t>
  </si>
  <si>
    <t>Learn to make an HTML 5 website with a video background</t>
  </si>
  <si>
    <t>https://www.udemy.com/learn-to-make-an-html-5-website-with-a-video-background/</t>
  </si>
  <si>
    <t>Learn Rails Programming in Less than 30 Minute - Lite</t>
  </si>
  <si>
    <t>https://www.udemy.com/learn-rails-programming-in-less-than-30-minute-lite/</t>
  </si>
  <si>
    <t>Typescript Masterclass &amp; FREE E-Book</t>
  </si>
  <si>
    <t>https://www.udemy.com/complete-typescript-2-course/</t>
  </si>
  <si>
    <t>Learn to make a colorful one page website</t>
  </si>
  <si>
    <t>https://www.udemy.com/learn-to-make-a-colorful-one-page-website/</t>
  </si>
  <si>
    <t>PHP : Learn to upload files to Amazon S3 and use CloudFront</t>
  </si>
  <si>
    <t>https://www.udemy.com/php-learn-to-upload-files-to-amazon-s3-and-use-cloudfront/</t>
  </si>
  <si>
    <t>The Complete Wordpress Plugin Development Course - 8 Plugins</t>
  </si>
  <si>
    <t>https://www.udemy.com/wordpress-plugin-development/</t>
  </si>
  <si>
    <t>Pimcore Developer: Implement a Blog from a Bootstrap Theme</t>
  </si>
  <si>
    <t>https://www.udemy.com/enterprise-cms-applied-implement-a-website-with-pimcore/</t>
  </si>
  <si>
    <t>How to create a video blog with WordPress</t>
  </si>
  <si>
    <t>https://www.udemy.com/how-to-create-a-blog-with-wordpress-video-blog/</t>
  </si>
  <si>
    <t>CSS3 Gradients for Web Designers</t>
  </si>
  <si>
    <t>https://www.udemy.com/css3-gradients/</t>
  </si>
  <si>
    <t>JavaScript for beginners - A Complete Guide</t>
  </si>
  <si>
    <t>https://www.udemy.com/javascript-a-complete-guide/</t>
  </si>
  <si>
    <t>Learn Ruby Programming The Easy Way - Lite</t>
  </si>
  <si>
    <t>https://www.udemy.com/learn-ruby-programming-the-easy-way-lite/</t>
  </si>
  <si>
    <t>Bootstrap For Beginners: A Basic Introduction</t>
  </si>
  <si>
    <t>https://www.udemy.com/bootstrap-for-beginners-a-basic-introduction/</t>
  </si>
  <si>
    <t>WordPress Theme Academy with Bootstrap</t>
  </si>
  <si>
    <t>https://www.udemy.com/bootstrap-to-wordpress-build-custom-responsive-themes/</t>
  </si>
  <si>
    <t>Create Fast RESTful APIs with Lumen and Homestead by Laravel</t>
  </si>
  <si>
    <t>https://www.udemy.com/lumen-restful-api-and-homestead-for-lumen-by-laravel-and-php/</t>
  </si>
  <si>
    <t>Css For Beginners</t>
  </si>
  <si>
    <t>https://www.udemy.com/css-made-simple-for-beginners-learn-to-style-a-website-page/</t>
  </si>
  <si>
    <t>Web Development With HTML CSS BOOTSTRAP JQUERY for Beginners</t>
  </si>
  <si>
    <t>https://www.udemy.com/web-development-with-html-css-bootstrap-jquery-for-beginners/</t>
  </si>
  <si>
    <t>Learn HTML and CSS to make a Website</t>
  </si>
  <si>
    <t>https://www.udemy.com/learn-html-and-css-to-make-website/</t>
  </si>
  <si>
    <t>Big Data and Apache Hadoop for Developers - Fundamentals</t>
  </si>
  <si>
    <t>https://www.udemy.com/learn-big-data-and-apache-hadoop-for-developers-online/</t>
  </si>
  <si>
    <t>Bootstrap :basics for beginners</t>
  </si>
  <si>
    <t>https://www.udemy.com/bootstrap-basics-for-beginners/</t>
  </si>
  <si>
    <t>Laravel Account Activation Project</t>
  </si>
  <si>
    <t>https://www.udemy.com/laravel-account-activation-project/</t>
  </si>
  <si>
    <t>SASS - Beginner Crash Course</t>
  </si>
  <si>
    <t>https://www.udemy.com/sass-beginner-crash-course/</t>
  </si>
  <si>
    <t>Implementing a Data Warehouse with SQL Server 2012</t>
  </si>
  <si>
    <t>https://www.udemy.com/implementing-a-data-warehouse-with-sql-server-2012/</t>
  </si>
  <si>
    <t>Build Your Own Membership Website With Joomla</t>
  </si>
  <si>
    <t>https://www.udemy.com/build-your-own-membership-website-with-joomla/</t>
  </si>
  <si>
    <t>Parse Server: From Front End to Full Stack</t>
  </si>
  <si>
    <t>https://www.udemy.com/parse-server/</t>
  </si>
  <si>
    <t>React.js: Building Production Ready Apps, Start to Finish</t>
  </si>
  <si>
    <t>https://www.udemy.com/reactjs-building-production-ready-apps-start-to-finish/</t>
  </si>
  <si>
    <t>Login and Registration from Scratch with PHP and MySQL</t>
  </si>
  <si>
    <t>https://www.udemy.com/authentication-from-scratch-with-php-and-mysql/</t>
  </si>
  <si>
    <t>Build a Complete JQuery Plugin (Image Pop-up Dialog)</t>
  </si>
  <si>
    <t>https://www.udemy.com/build-a-complete-jquery-plugin-image-pop-up-dialog/</t>
  </si>
  <si>
    <t>WordPress Basics to Business: Share and Sell your Expertise</t>
  </si>
  <si>
    <t>https://www.udemy.com/wordpress-basics-to-business/</t>
  </si>
  <si>
    <t>PHP Zend Framework 1.11:Creating a CRUD Application</t>
  </si>
  <si>
    <t>https://www.udemy.com/zend-framework-111creating-a-crud-application/</t>
  </si>
  <si>
    <t>Full stack Universal React with Redux, Node js and MongoDB</t>
  </si>
  <si>
    <t>https://www.udemy.com/full-stack-universal-react-with-redux-express-and-mongodb/</t>
  </si>
  <si>
    <t>Complete Guide to Front-End Web Development and Design</t>
  </si>
  <si>
    <t>https://www.udemy.com/complete-guide-to-front-end-web-development-and-design/</t>
  </si>
  <si>
    <t>WordPress Tips and Tricks</t>
  </si>
  <si>
    <t>https://www.udemy.com/wordpress-tips-and-tricks/</t>
  </si>
  <si>
    <t>Web Development: Make A Website That Will Sell For Thousands</t>
  </si>
  <si>
    <t>https://www.udemy.com/web-development-by-doing-html5-css3-complete-from-scratch/</t>
  </si>
  <si>
    <t>Building a eCommerce Startup in 4 Hours [Livestream]</t>
  </si>
  <si>
    <t>https://www.udemy.com/4-hour-startup-building-an-ecommerce-startup-and-marketing-it/</t>
  </si>
  <si>
    <t>WordPress: Create an Amazing Website With Ease</t>
  </si>
  <si>
    <t>https://www.udemy.com/wordpress-basic-to-advanced-tutorials/</t>
  </si>
  <si>
    <t>Mastering Web and Mobile Debugging Using Chrome Dev Tools</t>
  </si>
  <si>
    <t>https://www.udemy.com/mastering-web-and-mobile-debugging-using-chrome-dev-tools/</t>
  </si>
  <si>
    <t>The Ultimate jQuery Course</t>
  </si>
  <si>
    <t>https://www.udemy.com/essential-jquery-training/</t>
  </si>
  <si>
    <t>How to Build a CMS with PHP</t>
  </si>
  <si>
    <t>https://www.udemy.com/make-a-cms/</t>
  </si>
  <si>
    <t>Security for your WordPress site</t>
  </si>
  <si>
    <t>https://www.udemy.com/security-for-your-wordpress-site/</t>
  </si>
  <si>
    <t>Learn by Doing: Vue JS 2.0 the Right Way</t>
  </si>
  <si>
    <t>https://www.udemy.com/learn-by-doing-vue-js-2-the-right-way/</t>
  </si>
  <si>
    <t>Wordpress Essentials: Useful Plugins</t>
  </si>
  <si>
    <t>https://www.udemy.com/wordpress-essentials-useful-plugins/</t>
  </si>
  <si>
    <t>CSS :basics for beginners</t>
  </si>
  <si>
    <t>https://www.udemy.com/learn-css-fast/</t>
  </si>
  <si>
    <t>Supreme NodeJS Course - For Beginners</t>
  </si>
  <si>
    <t>https://www.udemy.com/supreme-node-js-course/</t>
  </si>
  <si>
    <t>Build a Business or Personal Website Using Wordpress</t>
  </si>
  <si>
    <t>https://www.udemy.com/build-professional-business-personal-website-wordpress-create/</t>
  </si>
  <si>
    <t>Learn to make websites with Google's Material Design Lite</t>
  </si>
  <si>
    <t>https://www.udemy.com/learn-googles-material-design-lite/</t>
  </si>
  <si>
    <t>Mastering Magento</t>
  </si>
  <si>
    <t>https://www.udemy.com/mastering-magento/</t>
  </si>
  <si>
    <t>HTML5, CSS3 &amp; Bootstrap - How to Create a Responsive Website</t>
  </si>
  <si>
    <t>https://www.udemy.com/html5-css3-bootstrap-how-to-create-a-responsive-website/</t>
  </si>
  <si>
    <t>XML :basics for beginners</t>
  </si>
  <si>
    <t>https://www.udemy.com/xml-basics-for-beginners/</t>
  </si>
  <si>
    <t>Create a Client Network by Hosting WordPress Sites</t>
  </si>
  <si>
    <t>https://www.udemy.com/create-a-client-network-by-hosting-wordpress-sites/</t>
  </si>
  <si>
    <t>Javascript :basics for beginners</t>
  </si>
  <si>
    <t>https://www.udemy.com/learn-javascript-fast/</t>
  </si>
  <si>
    <t>Build A Great Wordpress Website For Your Business in 2 Hours</t>
  </si>
  <si>
    <t>https://www.udemy.com/build-a-great-wordpress-website-for-your-business-in-2-hours/</t>
  </si>
  <si>
    <t>Wordpress Theme Development for Beginners</t>
  </si>
  <si>
    <t>https://www.udemy.com/wordpress-theme-development-for-beginners/</t>
  </si>
  <si>
    <t>Complete Wordpress Theme Development Course</t>
  </si>
  <si>
    <t>https://www.udemy.com/complete-wordpress-theme-development-course/</t>
  </si>
  <si>
    <t>CSS Tutorial For Beginners: Style Your Wordpress Templates</t>
  </si>
  <si>
    <t>https://www.udemy.com/css-tutorial-for-beginners-style-your-wordpress-templates/</t>
  </si>
  <si>
    <t>Mastering 'Native CSS Shapes To Build Modern Web Pages"</t>
  </si>
  <si>
    <t>https://www.udemy.com/mastering-native-css-shapes/</t>
  </si>
  <si>
    <t>Learn jQuery from Scratch - Master of JavaScript library</t>
  </si>
  <si>
    <t>https://www.udemy.com/easy-jquery-for-beginner-learn-from-scratch-step-by-step/</t>
  </si>
  <si>
    <t>Bootstrap Tutorial for Beginners</t>
  </si>
  <si>
    <t>https://www.udemy.com/bootstrap-tutorial-for-beginners/</t>
  </si>
  <si>
    <t>Web Building Starter Pack. Html Css and JQuery Animations</t>
  </si>
  <si>
    <t>https://www.udemy.com/web-building-starter-pack-html-css-and-jquery-animations/</t>
  </si>
  <si>
    <t>Sell Courses On Your Own Website - No Coding Required!</t>
  </si>
  <si>
    <t>https://www.udemy.com/sell-courses-on-your-own-website-no-coding-required/</t>
  </si>
  <si>
    <t>https://www.udemy.com/web-development-course-learn-in-just-1-day-by-pooja-thakar/</t>
  </si>
  <si>
    <t>Build Powerful Websites &amp; Blogs using WordPress - No Coding</t>
  </si>
  <si>
    <t>https://www.udemy.com/powerful-websites-blogs-using-wordpress-no-coding/</t>
  </si>
  <si>
    <t>Mastering DevOps</t>
  </si>
  <si>
    <t>https://www.udemy.com/mastering-devops/</t>
  </si>
  <si>
    <t>Build Ajax Web Apps with Laravel 5.2, Bootstrap and jQuery</t>
  </si>
  <si>
    <t>https://www.udemy.com/learn-laravel-by-doing/</t>
  </si>
  <si>
    <t>Python Web Programming</t>
  </si>
  <si>
    <t>https://www.udemy.com/python-web-programming/</t>
  </si>
  <si>
    <t>Introduction to Frontend Web Development For Beginners</t>
  </si>
  <si>
    <t>https://www.udemy.com/programming-for-web-development-from-scratch/</t>
  </si>
  <si>
    <t>ReactJS Course: Learn JavaScript Library Used by Facebook&amp;IG</t>
  </si>
  <si>
    <t>https://www.udemy.com/react-js/</t>
  </si>
  <si>
    <t>The Complete Wordpress Theme Development Guide</t>
  </si>
  <si>
    <t>https://www.udemy.com/the-complete-wordpress-theme-development-guide/</t>
  </si>
  <si>
    <t>So you think you know JavaScript?</t>
  </si>
  <si>
    <t>https://www.udemy.com/so-you-think-you-know-javascript-1/</t>
  </si>
  <si>
    <t>Learn Top Ten PHP FrameWorks By Building Projects</t>
  </si>
  <si>
    <t>https://www.udemy.com/learn-top-ten-php-frameworks-by-building-projects/</t>
  </si>
  <si>
    <t>Learn Coding as RF or Telecom Engineer - Build Real Program</t>
  </si>
  <si>
    <t>https://www.udemy.com/learn-coding-as-rf-or-telecom-engineer-build-real-program/</t>
  </si>
  <si>
    <t>jQuery Essentials: Learn the Fundamental of jQuery</t>
  </si>
  <si>
    <t>https://www.udemy.com/jquery-essentials/</t>
  </si>
  <si>
    <t>Learn W3.CSS</t>
  </si>
  <si>
    <t>https://www.udemy.com/learn-w3css/</t>
  </si>
  <si>
    <t>Create a REAL Social Network like Facebook in PHP + MySQL</t>
  </si>
  <si>
    <t>https://www.udemy.com/make-a-social-media-website/</t>
  </si>
  <si>
    <t>The Ultimate WordPress Boot Camp: Build 7 Websites</t>
  </si>
  <si>
    <t>https://www.udemy.com/the-ultimate-wordpress-boot-camp-build-multiple-websites/</t>
  </si>
  <si>
    <t>Getting Started with Craft CMS</t>
  </si>
  <si>
    <t>https://www.udemy.com/craft-cms/</t>
  </si>
  <si>
    <t>HTML : HTML Awesomeness</t>
  </si>
  <si>
    <t>https://www.udemy.com/html-awesomeness/</t>
  </si>
  <si>
    <t>PSD to Bootstrap 3 for Beginners using HTML &amp; CSS</t>
  </si>
  <si>
    <t>https://www.udemy.com/psd-to-bootstrap/</t>
  </si>
  <si>
    <t>Build a file hosting/sharing site in less than 2 hours</t>
  </si>
  <si>
    <t>https://www.udemy.com/build-a-file-hosting-site-in-less-than-2-hours/</t>
  </si>
  <si>
    <t>The Sass Course! Learn Sass for Real-World Websites</t>
  </si>
  <si>
    <t>https://www.udemy.com/learn-sass/</t>
  </si>
  <si>
    <t>Web Scraping with Python, Ruby &amp; import. io</t>
  </si>
  <si>
    <t>https://www.udemy.com/web-scraping-with-python-ruby-import-io-for-fun-profit/</t>
  </si>
  <si>
    <t>Create WordPress Plugins</t>
  </si>
  <si>
    <t>https://www.udemy.com/create-wordpress-plugins/</t>
  </si>
  <si>
    <t>Scrape Websites using PhantomJS and CasperJS</t>
  </si>
  <si>
    <t>https://www.udemy.com/scrape-websites-phantomjs-casperjs/</t>
  </si>
  <si>
    <t>Java Web Services Part 2</t>
  </si>
  <si>
    <t>https://www.udemy.com/javawebservicespart2/</t>
  </si>
  <si>
    <t>JavaScript Basics For Web Developers</t>
  </si>
  <si>
    <t>https://www.udemy.com/javascript-basics-for-web-developers/</t>
  </si>
  <si>
    <t>Introduction to Modern Programming with PHP</t>
  </si>
  <si>
    <t>https://www.udemy.com/introduction-to-modern-programming-with-php/</t>
  </si>
  <si>
    <t>Complete React JS web developer with ES6 - Build 10 projects</t>
  </si>
  <si>
    <t>https://www.udemy.com/complete-react-js-course/</t>
  </si>
  <si>
    <t>Angular 2 Complete E-Commerce App Course - Java,Spring,MySQL</t>
  </si>
  <si>
    <t>https://www.udemy.com/build-angular-2-complete-e-comerce-app-java-spring-mysql/</t>
  </si>
  <si>
    <t>Bootstrap 4 Beginners: Code a Responsive Landing Page</t>
  </si>
  <si>
    <t>https://www.udemy.com/bootstrap-4-beginners-code-a-responsive-landing-page/</t>
  </si>
  <si>
    <t>Learn to Freelance with People Per hour (URDU)</t>
  </si>
  <si>
    <t>https://www.udemy.com/learn-to-freelance-with-people-per-hour-in-30-minutes/</t>
  </si>
  <si>
    <t>Projects In ReactJS - The Complete React Learning Course</t>
  </si>
  <si>
    <t>https://www.udemy.com/projects-in-reactjs-the-complete-react-learning-course/</t>
  </si>
  <si>
    <t>Learn basics of HTML in 30 Minutes</t>
  </si>
  <si>
    <t>https://www.udemy.com/learn-basics-of-html/</t>
  </si>
  <si>
    <t>XML DTD - Crash Course for Beginners</t>
  </si>
  <si>
    <t>https://www.udemy.com/xml-dtd-crash-course-for-beginners/</t>
  </si>
  <si>
    <t>Mastering Thymeleaf with Spring</t>
  </si>
  <si>
    <t>https://www.udemy.com/mastering-thymeleaf-with-spring/</t>
  </si>
  <si>
    <t>How to create awesome website and e-commerce in 1 hour</t>
  </si>
  <si>
    <t>https://www.udemy.com/how-to-create-awesome-websites-and-e-commerce-in-1-hour/</t>
  </si>
  <si>
    <t>XQUERY :basics for beginners</t>
  </si>
  <si>
    <t>https://www.udemy.com/xquery-basics-for-beginners/</t>
  </si>
  <si>
    <t>Drupal 7 for Beginners</t>
  </si>
  <si>
    <t>https://www.udemy.com/drupal-for-beginners/</t>
  </si>
  <si>
    <t>XML DOM :basics for beginners</t>
  </si>
  <si>
    <t>https://www.udemy.com/xml-dom-basics-for-beginners/</t>
  </si>
  <si>
    <t>Voiceover Audio Secrets - Your Way to Top Audio Quality</t>
  </si>
  <si>
    <t>https://www.udemy.com/professional-audio-recording-processing-for-course-creation/</t>
  </si>
  <si>
    <t>Build Modern Websites Quick With HTML,CSS and Bootstrap</t>
  </si>
  <si>
    <t>https://www.udemy.com/build-modern-websites-quick-with-htmlcss-and-bootstrap/</t>
  </si>
  <si>
    <t>Create Complete Web Applications easily with APEX 5</t>
  </si>
  <si>
    <t>https://www.udemy.com/create-web-apps-with-apex-5/</t>
  </si>
  <si>
    <t>Redux in Angular (2 and 4+)</t>
  </si>
  <si>
    <t>https://www.udemy.com/redux-in-angular/</t>
  </si>
  <si>
    <t>XML DTD :basics for beginners</t>
  </si>
  <si>
    <t>https://www.udemy.com/xml-dtd-basics-for-beginners/</t>
  </si>
  <si>
    <t>Using MODX CMS to Build Websites: A Beginner's Guide</t>
  </si>
  <si>
    <t>https://www.udemy.com/using-modx-cms-to-build-websites-a-beginners-guide/</t>
  </si>
  <si>
    <t>The Complete front end web developer Bootcamp - 14 projects</t>
  </si>
  <si>
    <t>https://www.udemy.com/complete-front-end-web-developer-bootcamp/</t>
  </si>
  <si>
    <t>A Beginner's Guide to the Meteor JavaScript Framework</t>
  </si>
  <si>
    <t>https://www.udemy.com/meteorjs/</t>
  </si>
  <si>
    <t>ASP NET CORE - ANGULAR 2 E-Commerce App</t>
  </si>
  <si>
    <t>https://www.udemy.com/build-a-full-e-commerce-app-in-aspnet-core-mvc-6/</t>
  </si>
  <si>
    <t>SharePoint 2013 Development using C# - Part I</t>
  </si>
  <si>
    <t>https://www.udemy.com/sharepoint2013development/</t>
  </si>
  <si>
    <t>Wordpress Development : Create a Custom Wordpress Website</t>
  </si>
  <si>
    <t>https://www.udemy.com/create-local-server-and-install-wordpress/</t>
  </si>
  <si>
    <t>Byte-Sized-Chunks: Dynamic Prototypes in Javascript</t>
  </si>
  <si>
    <t>https://www.udemy.com/dynamic-prototypes-in-javascript/</t>
  </si>
  <si>
    <t>XPATH :basics for beginners</t>
  </si>
  <si>
    <t>https://www.udemy.com/xpath-basics-for-beginners/</t>
  </si>
  <si>
    <t>XSLT :basics for beginners</t>
  </si>
  <si>
    <t>https://www.udemy.com/xslt-basics-for-beginners/</t>
  </si>
  <si>
    <t>Building Responsive Data Visualizations with D3 JS</t>
  </si>
  <si>
    <t>https://www.udemy.com/building-responsive-data-visualizations-with-d3js/</t>
  </si>
  <si>
    <t>Kali Linux Web App Testing</t>
  </si>
  <si>
    <t>https://www.udemy.com/kali-linux-web-app-testing/</t>
  </si>
  <si>
    <t>Projects in Node.js - Learn by Example</t>
  </si>
  <si>
    <t>https://www.udemy.com/projects-in-nodejs/</t>
  </si>
  <si>
    <t>Building a Social Network in PHP &amp; MySQL From Scratch</t>
  </si>
  <si>
    <t>https://www.udemy.com/social-network-in-php-mysql/</t>
  </si>
  <si>
    <t>Learn Symfony 3 framework by practical examples</t>
  </si>
  <si>
    <t>https://www.udemy.com/learn-symfony-3-framework-by-practical-examples/</t>
  </si>
  <si>
    <t>SAP - Learn SAPUI5 Professional Development</t>
  </si>
  <si>
    <t>https://www.udemy.com/learn-sapui5/</t>
  </si>
  <si>
    <t>Angular 4 - Concepts, Code and Collective Wisdom</t>
  </si>
  <si>
    <t>https://www.udemy.com/angular-2-concepts-code-and-collective-wisdom/</t>
  </si>
  <si>
    <t>PHP For WordPress Development</t>
  </si>
  <si>
    <t>https://www.udemy.com/php-for-wordpress-development/</t>
  </si>
  <si>
    <t>Thoughtful Web Development Course: HTML, Vue.js, PHP, MySQL</t>
  </si>
  <si>
    <t>https://www.udemy.com/web-development-html5-css3-php-oop-and-mysql-database/</t>
  </si>
  <si>
    <t>Learn to Build Web Apps using D3JS</t>
  </si>
  <si>
    <t>https://www.udemy.com/learn-to-build-web-apps-using-d3js/</t>
  </si>
  <si>
    <t>Creating Interactive HTML5 Video</t>
  </si>
  <si>
    <t>https://www.udemy.com/creating-interactive-html5-video/</t>
  </si>
  <si>
    <t>Superb jQuery Course - Become Certified jQuery Developer</t>
  </si>
  <si>
    <t>https://www.udemy.com/superb-jquery-course/</t>
  </si>
  <si>
    <t>WordPress Development - Themes, Plugins &amp; Single Page Apps</t>
  </si>
  <si>
    <t>https://www.udemy.com/wordpress-development-create-wordpress-themes-and-plugins/</t>
  </si>
  <si>
    <t>Cakephp:Creating a CRUD application</t>
  </si>
  <si>
    <t>https://www.udemy.com/cakephpcreating-a-crud-application/</t>
  </si>
  <si>
    <t>PHP Zend Framework 2:Creating a CRUD Application</t>
  </si>
  <si>
    <t>https://www.udemy.com/zend-framework-2creating-a-crud-application/</t>
  </si>
  <si>
    <t>JSON with Java APIs, jQuery and JSON REST Web Services</t>
  </si>
  <si>
    <t>https://www.udemy.com/learn-json-with-java-apis-jquery-and-rest/</t>
  </si>
  <si>
    <t>Simplified Cross Browser Web Testing Using VirtualBox</t>
  </si>
  <si>
    <t>https://www.udemy.com/cross-browser-web-testing-virtualbox/</t>
  </si>
  <si>
    <t>The Complete Web Development Tutorial Using React and Redux</t>
  </si>
  <si>
    <t>https://www.udemy.com/the-complete-web-development-tutorial-using-react-and-redux/</t>
  </si>
  <si>
    <t>Learn Azure Cloud Step by Step</t>
  </si>
  <si>
    <t>https://www.udemy.com/marutiazure/</t>
  </si>
  <si>
    <t>HTML FOR BEGINNERS</t>
  </si>
  <si>
    <t>https://www.udemy.com/html-5-for-beginners/</t>
  </si>
  <si>
    <t>Writing CSS with {LESS} - Tutorial From Infinite Skills</t>
  </si>
  <si>
    <t>https://www.udemy.com/writing-css-with-less-tutorial-from-infinite-skills/</t>
  </si>
  <si>
    <t>JavaScript : JavaScript Awesomeness</t>
  </si>
  <si>
    <t>https://www.udemy.com/javascript-javascript/</t>
  </si>
  <si>
    <t>HTML : Beginner Guide to HTML writing</t>
  </si>
  <si>
    <t>https://www.udemy.com/html-beginner-guide/</t>
  </si>
  <si>
    <t>Ultimate Css &amp; JQuery Form Designing From Beginner to Expert</t>
  </si>
  <si>
    <t>https://www.udemy.com/ultimate-css-web-form-designing-from-beginner-to-expert/</t>
  </si>
  <si>
    <t>Build Your Startup with No Coding (Design, Develop &amp; Ship)</t>
  </si>
  <si>
    <t>https://www.udemy.com/buildastartup/</t>
  </si>
  <si>
    <t>Responsive Web Design with HTML5 and CSS3 - Introduction</t>
  </si>
  <si>
    <t>https://www.udemy.com/responsive-web-design-with-html5-and-css3-introduction/</t>
  </si>
  <si>
    <t>AppML :basics for beginners</t>
  </si>
  <si>
    <t>https://www.udemy.com/appml-basics-for-beginners/</t>
  </si>
  <si>
    <t>Docker for Developers - Newest Version 1.12 with Swarm Mode</t>
  </si>
  <si>
    <t>https://www.udemy.com/docker-for-developers/</t>
  </si>
  <si>
    <t>ASP :basics for beginners</t>
  </si>
  <si>
    <t>https://www.udemy.com/asp-basics-for-beginners/</t>
  </si>
  <si>
    <t>Ajax for Beginners: A Very Basic Introduction</t>
  </si>
  <si>
    <t>https://www.udemy.com/ajax-for-beginners-a-very-basic-introduction/</t>
  </si>
  <si>
    <t>XSD :basics for beginners</t>
  </si>
  <si>
    <t>https://www.udemy.com/xsd-basics-for-beginners/</t>
  </si>
  <si>
    <t>Learn to Build Web Apps using Laravel Framework</t>
  </si>
  <si>
    <t>https://www.udemy.com/learn-to-build-web-apps-using-laravel-framework/</t>
  </si>
  <si>
    <t>How to manage your own VPS and create websites</t>
  </si>
  <si>
    <t>https://www.udemy.com/manage-vps/</t>
  </si>
  <si>
    <t>The Complete HTML and CSS Course For Beginners</t>
  </si>
  <si>
    <t>https://www.udemy.com/the-complete-html-and-css-course-for-beginners/</t>
  </si>
  <si>
    <t>Zend Framework 2: Learn the PHP framework ZF2 from scratch</t>
  </si>
  <si>
    <t>https://www.udemy.com/zend-framework-2-from-beginner-to-professional/</t>
  </si>
  <si>
    <t>Single Page Application of MVC 5 Using AngularJS</t>
  </si>
  <si>
    <t>https://www.udemy.com/maruti-spa-angularjs/</t>
  </si>
  <si>
    <t>Tumult Hype Pro Basics: HTML5 Animations Made Easier</t>
  </si>
  <si>
    <t>https://www.udemy.com/tumult-hype-pro-basics-html5-animations-made-easier/</t>
  </si>
  <si>
    <t>RESTful Services with ASP.NET Web API</t>
  </si>
  <si>
    <t>https://www.udemy.com/restful-services-with-aspnet-web-api/</t>
  </si>
  <si>
    <t>Up and Running with Phalcon</t>
  </si>
  <si>
    <t>https://www.udemy.com/up-and-running-with-phalcon-php/</t>
  </si>
  <si>
    <t>Building Web Applications with Spring MVC</t>
  </si>
  <si>
    <t>https://www.udemy.com/building-web-applications-with-spring-mvc/</t>
  </si>
  <si>
    <t>JavaScript For Absolute Beginners - Level One</t>
  </si>
  <si>
    <t>https://www.udemy.com/javascript-for-absolute-beginners-level-one/</t>
  </si>
  <si>
    <t>JavaScript - Become Higly Paid Front End Developer</t>
  </si>
  <si>
    <t>https://www.udemy.com/javascript-become-higly-paid-front-end-developer/</t>
  </si>
  <si>
    <t>Master EmberJS : Learn Ember JS From Scratch</t>
  </si>
  <si>
    <t>https://www.udemy.com/master-emberjs/</t>
  </si>
  <si>
    <t>Angular 2 - Superheroic Framework</t>
  </si>
  <si>
    <t>https://www.udemy.com/marutiangular2/</t>
  </si>
  <si>
    <t>Mastering JavaScript</t>
  </si>
  <si>
    <t>https://www.udemy.com/mastering-javascript/</t>
  </si>
  <si>
    <t>Building a Website With Jekyll</t>
  </si>
  <si>
    <t>https://www.udemy.com/building-a-website-with-jekyll/</t>
  </si>
  <si>
    <t>Professional Web Scraping with Java</t>
  </si>
  <si>
    <t>https://www.udemy.com/learn-web-scraping-with-java-in-just-1-hour/</t>
  </si>
  <si>
    <t>Laravel, the complete guide with real world projects</t>
  </si>
  <si>
    <t>https://www.udemy.com/best-laravel/</t>
  </si>
  <si>
    <t>Basic JavaScript: Build 4 Basic JavaScript Projects</t>
  </si>
  <si>
    <t>https://www.udemy.com/practical-javascript-javascript-basics/</t>
  </si>
  <si>
    <t>Querying Microsoft SQL Server 2012 - (Exam No. 70-461)</t>
  </si>
  <si>
    <t>https://www.udemy.com/querying-sql-server-2012-70-461/</t>
  </si>
  <si>
    <t>React for visual learners</t>
  </si>
  <si>
    <t>https://www.udemy.com/react-for-visual-learners/</t>
  </si>
  <si>
    <t>RESTful API with Laravel 5.4: Definitive Guide</t>
  </si>
  <si>
    <t>https://www.udemy.com/restful-api-with-laravel-php-homestead-passport-hateoas/</t>
  </si>
  <si>
    <t>Building a ASP.NET MVC 5 Membership Website</t>
  </si>
  <si>
    <t>https://www.udemy.com/building-a-mvc-5-membership-website/</t>
  </si>
  <si>
    <t>Perfect React JS Course - Understand Relevant Details</t>
  </si>
  <si>
    <t>https://www.udemy.com/perfect-react-js-course/</t>
  </si>
  <si>
    <t>Angularjs-WebApi2-EFCodeFirst Web App On 3-Tier Architecture</t>
  </si>
  <si>
    <t>https://www.udemy.com/angularjs-webapi2-efcodefirst-web-app-on-3-tier-architecture/</t>
  </si>
  <si>
    <t>JavaScript Promises: Applications in ES6 and AngularJS</t>
  </si>
  <si>
    <t>https://www.udemy.com/javascript-promises-applications-in-es6-and-angularjs/</t>
  </si>
  <si>
    <t>Supercharging Development With Atom Text Editor</t>
  </si>
  <si>
    <t>https://www.udemy.com/atom-text-editor/</t>
  </si>
  <si>
    <t>Projects in Foundation Framework - Learn By Building 10 Apps</t>
  </si>
  <si>
    <t>https://www.udemy.com/foundation-framework-course/</t>
  </si>
  <si>
    <t>Shopping Cart Website from Scratch Ecommerce</t>
  </si>
  <si>
    <t>https://www.udemy.com/shopping-cart/</t>
  </si>
  <si>
    <t>Learn Knockout JS Framework from GroundUp</t>
  </si>
  <si>
    <t>https://www.udemy.com/learn-knockout-js-framework-from-groundup/</t>
  </si>
  <si>
    <t>Learning Axure RP</t>
  </si>
  <si>
    <t>https://www.udemy.com/learning-axure-rp/</t>
  </si>
  <si>
    <t>HTML5, CSS3 And JavaScript Fundamentals 2016</t>
  </si>
  <si>
    <t>https://www.udemy.com/html5-css3-and-javascript-fundamentals-2016/</t>
  </si>
  <si>
    <t>Build Web Apps Using EmberJS: The Complete Course</t>
  </si>
  <si>
    <t>https://www.udemy.com/build-web-apps-using-emberjs-the-complete-course/</t>
  </si>
  <si>
    <t>Master ASP . NET 4 from scratch</t>
  </si>
  <si>
    <t>https://www.udemy.com/masteraspnet/</t>
  </si>
  <si>
    <t>JavaScript Tutorial</t>
  </si>
  <si>
    <t>https://www.udemy.com/lets-learn-javascript-by-coding/</t>
  </si>
  <si>
    <t>Getting Started with Magento</t>
  </si>
  <si>
    <t>https://www.udemy.com/getting-started-with-magento/</t>
  </si>
  <si>
    <t>Learn Laravel: Create Your Web App Step-By-Step</t>
  </si>
  <si>
    <t>https://www.udemy.com/laravel-5-course-learn-php-laravel/</t>
  </si>
  <si>
    <t>ASP.NET C# - Enterprise Web Systems From Novice to Expert</t>
  </si>
  <si>
    <t>https://www.udemy.com/aspnet-c-enterprise-web-systems-from-novice-to-expert/</t>
  </si>
  <si>
    <t>Vue JS 2: From Beginner to Professional</t>
  </si>
  <si>
    <t>https://www.udemy.com/vuejs-from-beginner-to-professional/</t>
  </si>
  <si>
    <t>Cross-Platform Development with ASP.NET Core 1.0 MVC</t>
  </si>
  <si>
    <t>https://www.udemy.com/crossplatformaspnetcoremvc/</t>
  </si>
  <si>
    <t>PHP CodeIgniter:CRUD concepts in MVC</t>
  </si>
  <si>
    <t>https://www.udemy.com/codeignitercrud-concepts-in-mvc/</t>
  </si>
  <si>
    <t>Master Angular 4 by Example - Build 7 Awesome Apps!</t>
  </si>
  <si>
    <t>https://www.udemy.com/learn-angular-4/</t>
  </si>
  <si>
    <t>Create Newsletter Subscription Form with PHP/AJAX in 40 Min</t>
  </si>
  <si>
    <t>https://www.udemy.com/php-ajax-form-with-validation-email-ip-tracking-in-40-minutes/</t>
  </si>
  <si>
    <t>Administering Microsoft SQL Server 2012 Databases - 70-462</t>
  </si>
  <si>
    <t>https://www.udemy.com/administering-microsoft-sql-server-2012-databases-70-462/</t>
  </si>
  <si>
    <t>Learning Docker and Kubernetes by Lab</t>
  </si>
  <si>
    <t>https://www.udemy.com/learning-docker-and-k8s-by-practice/</t>
  </si>
  <si>
    <t>Joomla for Beginners - Learn how to build a website with CMS</t>
  </si>
  <si>
    <t>https://www.udemy.com/joomla-for-beginners-build-a-website-with-joomla-cms/</t>
  </si>
  <si>
    <t>Advance Unix : File Processing: AWK | SED | GREP | CUT | VIM</t>
  </si>
  <si>
    <t>https://www.udemy.com/advance-unix-commands/</t>
  </si>
  <si>
    <t>Professional RESTful API Design using Python Flask</t>
  </si>
  <si>
    <t>https://www.udemy.com/restful-api-flask-course/</t>
  </si>
  <si>
    <t>How to create Paypal and Credit card Payment Buttons</t>
  </si>
  <si>
    <t>https://www.udemy.com/how-to-create-paypal-and-credit-card-payment-buttons/</t>
  </si>
  <si>
    <t>Learning Drupal 8</t>
  </si>
  <si>
    <t>https://www.udemy.com/learning-drupal-8/</t>
  </si>
  <si>
    <t>Lerning PHP by building website</t>
  </si>
  <si>
    <t>https://www.udemy.com/lerning-php-by-building-website/</t>
  </si>
  <si>
    <t>HTML and HTML5 For Beginners 2016</t>
  </si>
  <si>
    <t>https://www.udemy.com/html-and-html5-for-beginners-2016/</t>
  </si>
  <si>
    <t>Learn Laravel PHP Framework Building Multi User SEO Blog APP</t>
  </si>
  <si>
    <t>https://www.udemy.com/learn-laravel-php-framework-building-multi-user-seo-blog-app/</t>
  </si>
  <si>
    <t>Create a Membership Site with Wishlist Member &amp; Wordpress</t>
  </si>
  <si>
    <t>https://www.udemy.com/create-a-membership-site-with-wishlist-member/</t>
  </si>
  <si>
    <t>Building Better APIs with GraphQL</t>
  </si>
  <si>
    <t>https://www.udemy.com/building-better-apis-with-graphql/</t>
  </si>
  <si>
    <t>Learn Redis from Scratch</t>
  </si>
  <si>
    <t>https://www.udemy.com/learn-redis-from-scratch/</t>
  </si>
  <si>
    <t>Master the Art of Web Design with HTML &amp; CSS</t>
  </si>
  <si>
    <t>https://www.udemy.com/html-css-beginners/</t>
  </si>
  <si>
    <t>ASP.NET MVC 5 Project - CMS and Shopping Cart with Paypal</t>
  </si>
  <si>
    <t>https://www.udemy.com/aspnet-mvc-5-project-cms-and-shopping-cart-with-paypal/</t>
  </si>
  <si>
    <t>3D Programming with WebGL and Babylon.js for Beginners</t>
  </si>
  <si>
    <t>https://www.udemy.com/webgl-tutorial/</t>
  </si>
  <si>
    <t>Learn OAuth 2.0 - Theory and Hands On</t>
  </si>
  <si>
    <t>https://www.udemy.com/learn-oauth-20-theory-and-hands-on/</t>
  </si>
  <si>
    <t>Create Ajax Chat App with PHP &amp; Mysql</t>
  </si>
  <si>
    <t>https://www.udemy.com/create-ajax-chat-app-with-php-mysql/</t>
  </si>
  <si>
    <t>Convert HTML Websites into PHP: Learn by Doing in 40 Minutes</t>
  </si>
  <si>
    <t>https://www.udemy.com/convert-static-websites-from-html-to-php-for-web-designers/</t>
  </si>
  <si>
    <t>The All-In-One Web Development Course</t>
  </si>
  <si>
    <t>https://www.udemy.com/the-all-in-one-web-development-course/</t>
  </si>
  <si>
    <t>Django For Beginners</t>
  </si>
  <si>
    <t>https://www.udemy.com/django-for-beginners/</t>
  </si>
  <si>
    <t>Learning Object-Oriented JavaScript</t>
  </si>
  <si>
    <t>https://www.udemy.com/learning-object-oriented-javascript/</t>
  </si>
  <si>
    <t>Java Spring Security</t>
  </si>
  <si>
    <t>https://www.udemy.com/how-to-use-spring-security-to-secure-your-java-applications/</t>
  </si>
  <si>
    <t>Learn Spring Framework Practically - Hands On Recipies</t>
  </si>
  <si>
    <t>https://www.udemy.com/learn-spring-framework-practically-hands-on-recipies/</t>
  </si>
  <si>
    <t>Learn and Build using Polymer</t>
  </si>
  <si>
    <t>https://www.udemy.com/learn-and-build-using-polymer/</t>
  </si>
  <si>
    <t>PHP Laravel 5:Creating a CRUD application</t>
  </si>
  <si>
    <t>https://www.udemy.com/laravel-5creating-a-crud-application/</t>
  </si>
  <si>
    <t>Modern Web Development with SASS, Gulp, NPM &amp; Web Workflows</t>
  </si>
  <si>
    <t>https://www.udemy.com/modern-web-development-with-sass-gulp-npm-web-workflows/</t>
  </si>
  <si>
    <t>Learn Grunt with Examples: Automate Your Front End Workflow</t>
  </si>
  <si>
    <t>https://www.udemy.com/learn-grunt-automate-your-front-end-workflow/</t>
  </si>
  <si>
    <t>Mastering Meteor: Reactive Full Stack JavaScript</t>
  </si>
  <si>
    <t>https://www.udemy.com/mastering-meteor-reactive-full-stack-javascript/</t>
  </si>
  <si>
    <t>CSS Specialist: Comprehensive CSS Training</t>
  </si>
  <si>
    <t>https://www.udemy.com/css-specialist-comprehensive-css-training/</t>
  </si>
  <si>
    <t>Build a Single Page Application with jQuery &amp; AJAX</t>
  </si>
  <si>
    <t>https://www.udemy.com/jquery-ajax/</t>
  </si>
  <si>
    <t>Build an Advanced Single Page with Bootstrap &amp; WordPress</t>
  </si>
  <si>
    <t>https://www.udemy.com/single-page-design-with-bootstrap-css-html5-js-parallax/</t>
  </si>
  <si>
    <t>Wordpress Backup &amp; Restore</t>
  </si>
  <si>
    <t>https://www.udemy.com/wordpress-backup-restore/</t>
  </si>
  <si>
    <t>Become A Full Stack Web Developer in 14 Days</t>
  </si>
  <si>
    <t>https://www.udemy.com/become-a-full-stack-web-developer-in-14-days/</t>
  </si>
  <si>
    <t>Symfony 3: Build a PHP Application with Symfony</t>
  </si>
  <si>
    <t>https://www.udemy.com/learn-symfony/</t>
  </si>
  <si>
    <t>Mastering AngularJS UI Development</t>
  </si>
  <si>
    <t>https://www.udemy.com/mastering-angularjs-ui-development/</t>
  </si>
  <si>
    <t>Codeless Website Development with Adobe Muse</t>
  </si>
  <si>
    <t>https://www.udemy.com/codeless-website-development-with-adobe-muse/</t>
  </si>
  <si>
    <t>JavaScript High Performance</t>
  </si>
  <si>
    <t>https://www.udemy.com/javascript-high-performance/</t>
  </si>
  <si>
    <t>Advance Unix : File Processing: AWK | GREP | VIM</t>
  </si>
  <si>
    <t>https://www.udemy.com/advance-unix-file-processing/</t>
  </si>
  <si>
    <t>Angular 2 Fundamentals for Web Developers</t>
  </si>
  <si>
    <t>https://www.udemy.com/angular-2-fundamentals-for-web-developers/</t>
  </si>
  <si>
    <t>Learn Web Development by Creating a Social Network</t>
  </si>
  <si>
    <t>https://www.udemy.com/meteor-tutorial/</t>
  </si>
  <si>
    <t>Build A Stock Downloader With Visual Studio 2015 And C#</t>
  </si>
  <si>
    <t>https://www.udemy.com/csharpyahoostockdownloader/</t>
  </si>
  <si>
    <t>Learn To Build Apps Using Play Framework</t>
  </si>
  <si>
    <t>https://www.udemy.com/learn-to-build-apps-using-play-framework/</t>
  </si>
  <si>
    <t>Devtools 2017: Beginner to Expert w/ Chrome Developer Tools</t>
  </si>
  <si>
    <t>https://www.udemy.com/master-google-chrome-developer-tools/</t>
  </si>
  <si>
    <t>XML XSLT - Crash Course for Beginners</t>
  </si>
  <si>
    <t>https://www.udemy.com/xml-xslt-crash-course-for-beginners/</t>
  </si>
  <si>
    <t>XML XQuery - Crash Course for Beginners</t>
  </si>
  <si>
    <t>https://www.udemy.com/xml-xquery-crash-course-for-beginners/</t>
  </si>
  <si>
    <t>JavaScript For Absolute Beginners - Level Two</t>
  </si>
  <si>
    <t>https://www.udemy.com/javascript-for-absolute-beginners-level-two/</t>
  </si>
  <si>
    <t>Master Typescript : Learn Typescript from scratch</t>
  </si>
  <si>
    <t>https://www.udemy.com/master-typescript/</t>
  </si>
  <si>
    <t>jQuery UI Ultimate:Design Amazing Interfaces Using jQuery UI</t>
  </si>
  <si>
    <t>https://www.udemy.com/jquery-ui-ultimatedesign-amazing-interfaces-using-jquery-ui/</t>
  </si>
  <si>
    <t>Create a MEAN App by Example - Full Stack Course</t>
  </si>
  <si>
    <t>https://www.udemy.com/full-stack-course-mean-app/</t>
  </si>
  <si>
    <t>Mastering ASP.NET MVC 5 From Scratch Using C#</t>
  </si>
  <si>
    <t>https://www.udemy.com/masteringaspnetmvc5/</t>
  </si>
  <si>
    <t>Master WCF 4.0 From Scratch Using C#</t>
  </si>
  <si>
    <t>https://www.udemy.com/masterwcf/</t>
  </si>
  <si>
    <t>Javascript Specialist</t>
  </si>
  <si>
    <t>https://www.udemy.com/javascript-specialist/</t>
  </si>
  <si>
    <t>Sara Learns to Code. Making an App from Scratch</t>
  </si>
  <si>
    <t>https://www.udemy.com/sara-learns-to-code-making-an-app-from-scratch/</t>
  </si>
  <si>
    <t>Professional CSS Flexbox</t>
  </si>
  <si>
    <t>https://www.udemy.com/css-flexbox/</t>
  </si>
  <si>
    <t>XML DOM - Crash Course for Beginners</t>
  </si>
  <si>
    <t>https://www.udemy.com/xml-dom-crash-course-for-beginners/</t>
  </si>
  <si>
    <t>Learn Facebook Flux Architecture for Web Applications</t>
  </si>
  <si>
    <t>https://www.udemy.com/learn-facebook-flux-architecture-for-web-applications/</t>
  </si>
  <si>
    <t>JavaScript from Beginner to Advanced</t>
  </si>
  <si>
    <t>https://www.udemy.com/javascript-from-beginner-to-advanced/</t>
  </si>
  <si>
    <t>Introducing Ionic 2</t>
  </si>
  <si>
    <t>https://www.udemy.com/introducing-ionic-2/</t>
  </si>
  <si>
    <t>Build Wordpress CMS Clone with Laravel 5</t>
  </si>
  <si>
    <t>https://www.udemy.com/build-blog-cms-with-laravel-5/</t>
  </si>
  <si>
    <t>ASP.NET Core MVC, Quick and Practical</t>
  </si>
  <si>
    <t>https://www.udemy.com/aspnet-core-mvc-quick-and-practical/</t>
  </si>
  <si>
    <t>Build A YouTube Downloader With C# And GitHub</t>
  </si>
  <si>
    <t>https://www.udemy.com/youtubedownloader/</t>
  </si>
  <si>
    <t>jQuery UI in Action: Build 5 jQuery UI Projects</t>
  </si>
  <si>
    <t>https://www.udemy.com/jquery-ui-practical-build-jquery-ui-projects/</t>
  </si>
  <si>
    <t>Let's JavaScript! Code a calculator</t>
  </si>
  <si>
    <t>https://www.udemy.com/lets-javascript-beginners-coding-projects/</t>
  </si>
  <si>
    <t>Sending email with PHP: from Basic to Advanced</t>
  </si>
  <si>
    <t>https://www.udemy.com/php-email/</t>
  </si>
  <si>
    <t>Master all PHP ideas 2017 to build any project</t>
  </si>
  <si>
    <t>https://www.udemy.com/master-all-php-ideas-2017-to-build-any-project/</t>
  </si>
  <si>
    <t>Laravel : CRUD Application Using AJAX In Laravel 5.3</t>
  </si>
  <si>
    <t>https://www.udemy.com/laravel-53-crud-application-with-ajax/</t>
  </si>
  <si>
    <t>Ready for Production with Spring Boot Actuator</t>
  </si>
  <si>
    <t>https://www.udemy.com/ready-for-production-with-spring-boot-actuator/</t>
  </si>
  <si>
    <t>Ruby on Rails Foundations</t>
  </si>
  <si>
    <t>https://www.udemy.com/how-to-learn-ruby-on-rails/</t>
  </si>
  <si>
    <t>Mastering Unix : AWK Commands</t>
  </si>
  <si>
    <t>https://www.udemy.com/mastering-unix-commands/</t>
  </si>
  <si>
    <t>Mastering TypeScript</t>
  </si>
  <si>
    <t>https://www.udemy.com/mastering-typescript/</t>
  </si>
  <si>
    <t>HTML5 and CSS3: Learn Web Design with HTML + CSS + Bootstrap</t>
  </si>
  <si>
    <t>https://www.udemy.com/html-css-bootstrap-build-your-first-website-today/</t>
  </si>
  <si>
    <t>Build Websites from Scratch with Squarespace</t>
  </si>
  <si>
    <t>https://www.udemy.com/build-websites-from-scratch-with-squarespace/</t>
  </si>
  <si>
    <t>Advance JavaScript for Coders: Learn OOP in JavaScript</t>
  </si>
  <si>
    <t>https://www.udemy.com/advance-javascript-for-coders-learn-oop-in-javascript/</t>
  </si>
  <si>
    <t>The Most Comprehensive Web Development Course</t>
  </si>
  <si>
    <t>https://www.udemy.com/comprehensive-web-developer-course/</t>
  </si>
  <si>
    <t>Learn HTML in 59 Minutes - Your intro to front-end dev</t>
  </si>
  <si>
    <t>https://www.udemy.com/learn-html-in-59-minutes/</t>
  </si>
  <si>
    <t>17 Complete JavaScript projects explained step by step</t>
  </si>
  <si>
    <t>https://www.udemy.com/17-complete-javascript-projects-explained-step-by-step/</t>
  </si>
  <si>
    <t>Learn to Build Web Apps using UnderscoreJS : Code Like a Pro</t>
  </si>
  <si>
    <t>https://www.udemy.com/learn-to-build-web-apps-using-underscorejs-code-like-a-pro/</t>
  </si>
  <si>
    <t>Build a Complete Registration and Login System using PHP MVC</t>
  </si>
  <si>
    <t>https://www.udemy.com/php-mvc-login/</t>
  </si>
  <si>
    <t>Create free, fast and secure static website</t>
  </si>
  <si>
    <t>https://www.udemy.com/create-free-fast-and-secure-static-website/</t>
  </si>
  <si>
    <t>Fundamentals of Angular 2 Full Stack Design</t>
  </si>
  <si>
    <t>https://www.udemy.com/fundamentals-of-angular-2-full-stack-design/</t>
  </si>
  <si>
    <t>How To Design A WordPress Website With No Coding At All</t>
  </si>
  <si>
    <t>https://www.udemy.com/how-to-make-a-wordpress-website-course/</t>
  </si>
  <si>
    <t>WordPress Theme Customization 101 (for beginners)</t>
  </si>
  <si>
    <t>https://www.udemy.com/wordpress-theme-customization-101-for-beginners/</t>
  </si>
  <si>
    <t>Learn Authentication With ASP.NET Identity Security 2017</t>
  </si>
  <si>
    <t>https://www.udemy.com/learn-authentication-with-aspnet-identity-security-2016/</t>
  </si>
  <si>
    <t>Advanced WordPress Topics: Post Types Taxonomies &amp; Metaboxes</t>
  </si>
  <si>
    <t>https://www.udemy.com/advanced-wordpress-topics-post-types-taxonomies-metaboxes/</t>
  </si>
  <si>
    <t>Web Application Development using Redis, Express, and Socket</t>
  </si>
  <si>
    <t>https://www.udemy.com/web-application-development-using-redis-express-and-socket/</t>
  </si>
  <si>
    <t>CSS Animations: Create Amazing Effects on Your Website</t>
  </si>
  <si>
    <t>https://www.udemy.com/css-animations-create-amazing-effects-on-your-website/</t>
  </si>
  <si>
    <t>Master Riot: Learn Riot.js from Scratch</t>
  </si>
  <si>
    <t>https://www.udemy.com/master-riot/</t>
  </si>
  <si>
    <t>Custom Theme Creation for WordPress using HTML5 and CSS3</t>
  </si>
  <si>
    <t>https://www.udemy.com/custom-theme-creation-for-wordpress/</t>
  </si>
  <si>
    <t>Building Data Visualizations with D3 and Angular 2</t>
  </si>
  <si>
    <t>https://www.udemy.com/building-data-visualizations-with-d3-and-angular-2/</t>
  </si>
  <si>
    <t>WordPress Development With NodeJS, Gulp, Composer &amp; More</t>
  </si>
  <si>
    <t>https://www.udemy.com/wordpress-development-with-nodejs-gulpjs-composer-sass-more/</t>
  </si>
  <si>
    <t>Learn Bootstrap 4 The Most Popular HTML5 CSS3 &amp; JS Framework</t>
  </si>
  <si>
    <t>https://www.udemy.com/learn-bootstrap-4-the-most-popular-html5-css3-js-framework/</t>
  </si>
  <si>
    <t>Learn Laravel with Database Migration &amp; Seeding &amp; Faker</t>
  </si>
  <si>
    <t>https://www.udemy.com/laravel-53-migra-migration-seeding-faker-tinker/</t>
  </si>
  <si>
    <t>Popular JavaScript Framework:Learn The Language Of Angular 2</t>
  </si>
  <si>
    <t>https://www.udemy.com/popular-javascript-frameworklearn-the-language-of-angular-2/</t>
  </si>
  <si>
    <t>How to Build an Autocomplete System Like Google</t>
  </si>
  <si>
    <t>https://www.udemy.com/how-to-build-an-autocomplete-system-using-javascript-and-php/</t>
  </si>
  <si>
    <t>Bootstrap Bootcamp - Responsive web development- 8 projects</t>
  </si>
  <si>
    <t>https://www.udemy.com/bootstrap-bootcamp-with-projects/</t>
  </si>
  <si>
    <t>Webpack 1 &amp; 2 - The Complete Guide</t>
  </si>
  <si>
    <t>https://www.udemy.com/webpack-complete-guide/</t>
  </si>
  <si>
    <t>Build A Web App with VueJS, Spring Framework and MongoDB</t>
  </si>
  <si>
    <t>https://www.udemy.com/build-a-message-board-app-with-vue-spring-and-mongodb/</t>
  </si>
  <si>
    <t>Wordpress on AWS: The Easy way to AWS for Free Fast hosting</t>
  </si>
  <si>
    <t>https://www.udemy.com/wordpress-on-aws-the-easy-way-to-aws-for-free-fast-hosting-amazon/</t>
  </si>
  <si>
    <t>The Complete JavaScript, HTML and CSS Tutorial For Beginners</t>
  </si>
  <si>
    <t>https://www.udemy.com/the-complete-javascript-html-and-css-tutorial-for-beginners/</t>
  </si>
  <si>
    <t>Modern E-Commerce Store In php &amp; mysqli With Bootstrap</t>
  </si>
  <si>
    <t>https://www.udemy.com/modern-e-commerce-store-in-php-mysqli-with-bootstrap/</t>
  </si>
  <si>
    <t>HTTP Clients with Laravel: Use and Consume Services and APIs</t>
  </si>
  <si>
    <t>https://www.udemy.com/http-clients-with-laravel-use-and-consume-services-and-apis/</t>
  </si>
  <si>
    <t>The Complete TypeScript Programming Guide for Web Developers</t>
  </si>
  <si>
    <t>https://www.udemy.com/typescript-programming/</t>
  </si>
  <si>
    <t>Angular Advanced MasterClass &amp; FREE E-Book</t>
  </si>
  <si>
    <t>https://www.udemy.com/angular-advanced-masterclass/</t>
  </si>
  <si>
    <t>Learn Spring Security 4 Intermediate - Hands On</t>
  </si>
  <si>
    <t>https://www.udemy.com/learn-spring-security-4-intermediate-hands-on/</t>
  </si>
  <si>
    <t>Build Complex Express Sites with Redis and Socket IO</t>
  </si>
  <si>
    <t>https://www.udemy.com/build-complex-express-sites-with-redis-and-socket-io/</t>
  </si>
  <si>
    <t>Web Development With Google Maps</t>
  </si>
  <si>
    <t>https://www.udemy.com/webdevelopmentwithgooglemaps/</t>
  </si>
  <si>
    <t>Learn Spring Security 4 Basics - Hands On</t>
  </si>
  <si>
    <t>https://www.udemy.com/learn-spring-security-4-basics-hands-on/</t>
  </si>
  <si>
    <t>Rails Ecommerce App with HTML Template from Themeforest</t>
  </si>
  <si>
    <t>https://www.udemy.com/rails-ecommerce-app-with-html-template-from-themeforest/</t>
  </si>
  <si>
    <t>ASP.NET MVC 5 Project - Facebook Clone</t>
  </si>
  <si>
    <t>https://www.udemy.com/aspnet-mvc-5-project-facebook-clone/</t>
  </si>
  <si>
    <t>Creating Custom Web Maps</t>
  </si>
  <si>
    <t>https://www.udemy.com/creating-custom-web-maps/</t>
  </si>
  <si>
    <t>Learn Reactivex From Ground Up</t>
  </si>
  <si>
    <t>https://www.udemy.com/learn-reactivex-from-ground-up/</t>
  </si>
  <si>
    <t>Introduction to web programming for GIS applications</t>
  </si>
  <si>
    <t>https://www.udemy.com/introduction-to-web-programming-for-gis-applications/</t>
  </si>
  <si>
    <t>Learn Web Animation the Easy Way: An Intro to SVG and GSAP</t>
  </si>
  <si>
    <t>https://www.udemy.com/learn-web-animation-with-svg-and-gsap/</t>
  </si>
  <si>
    <t>Introduction to QGIS Python Programming</t>
  </si>
  <si>
    <t>https://www.udemy.com/introduction-to-qgis-python-programming/</t>
  </si>
  <si>
    <t>PHP Specialist (2017 Edition)</t>
  </si>
  <si>
    <t>https://www.udemy.com/php-specialist-2017/</t>
  </si>
  <si>
    <t>HTML/CSS Bootcamp</t>
  </si>
  <si>
    <t>https://www.udemy.com/html-css-code-bootcamp/</t>
  </si>
  <si>
    <t>Flexbox: The complete guide</t>
  </si>
  <si>
    <t>https://www.udemy.com/flexbox-the-complete-guide/</t>
  </si>
  <si>
    <t>How to Build WordPress Themes: A Web Designer's Guide</t>
  </si>
  <si>
    <t>https://www.udemy.com/how-to-build-wordpress-themes/</t>
  </si>
  <si>
    <t>For Free - Deploy Quickly Spring Boot on Heroku With MySQL</t>
  </si>
  <si>
    <t>https://www.udemy.com/learn-quickly-deploying-spring-boot-app-on-heroku-with-mysql/</t>
  </si>
  <si>
    <t>Django by Example</t>
  </si>
  <si>
    <t>https://www.udemy.com/django-by-example/</t>
  </si>
  <si>
    <t>Building Web Apps Using Flask and Neo4j</t>
  </si>
  <si>
    <t>https://www.udemy.com/building-web-apps-using-flask-and-neo4j/</t>
  </si>
  <si>
    <t>Build a Chatbot integrated Website using Bootstrap 4</t>
  </si>
  <si>
    <t>https://www.udemy.com/build-a-chatbot-integrated-website-using-bootstrap-4/</t>
  </si>
  <si>
    <t>Learning Path: Magento: Master and Test Magento 2 with Ease</t>
  </si>
  <si>
    <t>https://www.udemy.com/learning-path-magento-master-and-test-magento-2-with-ease/</t>
  </si>
  <si>
    <t>Object Orientation in PHP</t>
  </si>
  <si>
    <t>https://www.udemy.com/object-orientation/</t>
  </si>
  <si>
    <t>Whatâ€™s New in Bootstrap 4</t>
  </si>
  <si>
    <t>https://www.udemy.com/bootstrap4/</t>
  </si>
  <si>
    <t>The Ultimate Guide to the Best WordPress Plugins Part 1</t>
  </si>
  <si>
    <t>https://www.udemy.com/wordpress-plugins-a-guide-on-the-best-plugins-part-1/</t>
  </si>
  <si>
    <t>Projects in Laravel: Learn Laravel Building 10 Projects</t>
  </si>
  <si>
    <t>https://www.udemy.com/projects-in-laravel-learn-laravel-building-10-projects/</t>
  </si>
  <si>
    <t>Learn To Build A Google Map App Using Angular 2</t>
  </si>
  <si>
    <t>https://www.udemy.com/learn-to-build-a-google-map-app-using-angular-2/</t>
  </si>
  <si>
    <t>HTML5 And CSS3 - Build Modern Responsive Websites</t>
  </si>
  <si>
    <t>https://www.udemy.com/html5-and-css3-build-modern-responsive-websites/</t>
  </si>
  <si>
    <t>WordPress Development - Themes and Plugins Complete Guide</t>
  </si>
  <si>
    <t>https://www.udemy.com/wordpress-theme-and-plugin-development-course/</t>
  </si>
  <si>
    <t>Master Angular 2 - The No Nonsense Course</t>
  </si>
  <si>
    <t>https://www.udemy.com/angular-2-tutorial/</t>
  </si>
  <si>
    <t>Learning Path: React: Make Stunning React Websites</t>
  </si>
  <si>
    <t>https://www.udemy.com/learning-path-react-make-stunning-react-websites/</t>
  </si>
  <si>
    <t>Learning Path: Akka: Building Applications and Microservices</t>
  </si>
  <si>
    <t>https://www.udemy.com/learning-path-akka-building-applications-and-microservices/</t>
  </si>
  <si>
    <t>Adobe Experience Manager CMS Basics</t>
  </si>
  <si>
    <t>https://www.udemy.com/adobe-experience-manager-basics/</t>
  </si>
  <si>
    <t>Node:js : Building Rest Apis with Sails.js</t>
  </si>
  <si>
    <t>https://www.udemy.com/building-rest-apis-with-sailsjs-and-nodejs/</t>
  </si>
  <si>
    <t>Set up a localhost Web Server for Faster Website Development</t>
  </si>
  <si>
    <t>https://www.udemy.com/localhost-web-server/</t>
  </si>
  <si>
    <t>Learning Path: The Road to Elasticsearch</t>
  </si>
  <si>
    <t>https://www.udemy.com/learning-path-the-road-to-elasticsearch/</t>
  </si>
  <si>
    <t>Angular 4 Front To Back</t>
  </si>
  <si>
    <t>https://www.udemy.com/angular-4-front-to-back/</t>
  </si>
  <si>
    <t>Essentials of Spring 5.0 for Developers</t>
  </si>
  <si>
    <t>https://www.udemy.com/essentials-of-spring-50-for-developers/</t>
  </si>
  <si>
    <t>Display and analyze GIS data on the web with Leaflet.js</t>
  </si>
  <si>
    <t>https://www.udemy.com/display-and-analyze-gis-data-on-the-web/</t>
  </si>
  <si>
    <t>Learning Path: Web Applications with Spring and Angular</t>
  </si>
  <si>
    <t>https://www.udemy.com/learning-path-web-applications-with-spring-and-angular/</t>
  </si>
  <si>
    <t>Mean</t>
  </si>
  <si>
    <t>Median</t>
  </si>
  <si>
    <t>Mode</t>
  </si>
  <si>
    <t>Standard Deviation</t>
  </si>
  <si>
    <t>Variance</t>
  </si>
  <si>
    <t>Interquartile Range (IQR)</t>
  </si>
  <si>
    <t>Distribution of Variables</t>
  </si>
  <si>
    <t>Number of Subscribers are highly skewed so, making it difficult to visualize, so taking the logarithmic scale for those number of subscriber helps to normalize the data makin it easier to visualize the distribution</t>
  </si>
  <si>
    <t>Frequency Table</t>
  </si>
  <si>
    <t>Category Level</t>
  </si>
  <si>
    <t>Counts</t>
  </si>
  <si>
    <t>Visualization Chart</t>
  </si>
  <si>
    <t>From  this count plot, we can see that in the year 2015, the number of courses where the highest. Also, the the number of  courses gradually increased from 2011 to 2015 and the number decreased in the year 2017</t>
  </si>
  <si>
    <t xml:space="preserve">This pie chart shows the frequency distribution of the number of categories of Udemy courses. We can clearly see that 40% of the courses are of category level 1 that means,  beginner level. Likewise, 20% of the courses are of category level 2 (Intermediate level), 30% of the courses are of Advanced level and 10% of All llevels. From this pie chart, we ca say, most of the courses are prepared for beginners level and advanced level. </t>
  </si>
  <si>
    <t>Correlation between Price and Number of Subscribers</t>
  </si>
  <si>
    <t>Reason for the failure of our prediction</t>
  </si>
  <si>
    <t>Prediction: I expect that price and number of subscribers have a negative correlation, because, usually the when the course is low priced it is more accessible to a larger group of audience which leads to a larger number of subscribers. Also, the theory of economics suggest, as the price increases the demand decreases.</t>
  </si>
  <si>
    <t>There is little to almost no correlation (0.013) between number of subscribers and the course pricing, but we predicted it to be negative. One of the main reason for the failure of our prediction is there are others factors that come into the picture. While price is one factor that may influence the number of subscribers, there could be other factors that have a stronger influence on subscriber numbers. For example, the quality of the course content, marketing strategies, instructor reputation, or competition in the market could all play significant roles. And another most important factor could be, there could be a non-linear relationship between price and number of subscribers. There may be a more complex relationship, such as a curve or threshold effect, where changes in price have little impact on subscriber numbers within a certain range.</t>
  </si>
  <si>
    <t>Coeff of Correlation = 0.01398</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</si>
  <si>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</si>
  <si>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</si>
  <si>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</si>
  <si>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</si>
  <si>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</si>
  <si>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</si>
  <si>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</si>
  <si>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</si>
  <si>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</si>
  <si>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</si>
  <si>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</si>
  <si>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</si>
  <si>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</si>
  <si>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</si>
  <si>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</si>
  <si>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</si>
  <si>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</si>
  <si>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</si>
  <si>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</si>
  <si>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</si>
  <si>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</si>
  <si>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</si>
  <si>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</si>
  <si>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</si>
  <si>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</si>
  <si>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Column1</t>
  </si>
  <si>
    <t>Column2</t>
  </si>
  <si>
    <t>Without other control variables</t>
  </si>
  <si>
    <t>With Control Variables; num_lectures, content_duration, level_category</t>
  </si>
  <si>
    <t>X Variable 2</t>
  </si>
  <si>
    <t>X Variable 3</t>
  </si>
  <si>
    <t>Number of Subscriber Estimator</t>
  </si>
  <si>
    <t>num_subscribers = 6397.9899 + 3.0769*price</t>
  </si>
  <si>
    <t>X Variable 4</t>
  </si>
  <si>
    <t>num_subscribers = 6017.875 + price*(-11.0970) + num_lectures * 1.7543 + level_category*(-162.097) + content_duration * 325.6223</t>
  </si>
  <si>
    <t>The coefficient estimate for the X variable (price)  is 3.0769 and the p-value is 0.6281.
A coefficient estimate of 3.0769 for the X variable (price) means that for every one unit increase in the number of price, the number of subscriber is expected to increase by 3.0769, on average, holding all other factors constant.
The p-value of 0.6281 is greater than the typical significance level of 0.05, so we fail to reject the null hypothesis. This means that there is not enough evidence to conclude that the only the price is statistically significant in predicting the number of students.</t>
  </si>
  <si>
    <t xml:space="preserve">For Single Variable (Price) Regression </t>
  </si>
  <si>
    <r>
      <t xml:space="preserve">For multiple variable Linear Regression 
</t>
    </r>
    <r>
      <rPr>
        <sz val="18"/>
        <color theme="1"/>
        <rFont val="Aptos Narrow"/>
        <family val="2"/>
        <scheme val="minor"/>
      </rPr>
      <t>(Variable Included: price, num_lectures, category_level, content_duration)</t>
    </r>
  </si>
  <si>
    <r>
      <rPr>
        <b/>
        <sz val="11"/>
        <color theme="1"/>
        <rFont val="Aptos Narrow"/>
        <family val="2"/>
        <scheme val="minor"/>
      </rPr>
      <t>Intercept:</t>
    </r>
    <r>
      <rPr>
        <sz val="11"/>
        <color theme="1"/>
        <rFont val="Aptos Narrow"/>
        <family val="2"/>
        <scheme val="minor"/>
      </rPr>
      <t xml:space="preserve"> The intercept is 6017.97544. This means that if all the independent variables (X Variable 1, X Variable 2, X Variable 3, and X Variable 4) were zero, the predicted value of the dependent variable would be 6017.97544.
</t>
    </r>
    <r>
      <rPr>
        <b/>
        <sz val="11"/>
        <color theme="1"/>
        <rFont val="Aptos Narrow"/>
        <family val="2"/>
        <scheme val="minor"/>
      </rPr>
      <t>X Variable 1 (price) :</t>
    </r>
    <r>
      <rPr>
        <sz val="11"/>
        <color theme="1"/>
        <rFont val="Aptos Narrow"/>
        <family val="2"/>
        <scheme val="minor"/>
      </rPr>
      <t xml:space="preserve"> The coefficient estimate for X Variable 1 is -11.097026. The p-value is 0.105428492.
A negative coefficient estimate means that there is a negative relationship between X Variable 1 (price) and the dependent variable (number of subscribers). In other words, as the value of X Variable 1 increases, the predicted value of the dependent variable decreases.
The p-value is greater than the typical significance level of 0.05, so we fail to reject the null hypothesis. This means there's not enough evidence to conclude that X Variable 1 has a statistically significant relationship with the dependent variable.
</t>
    </r>
    <r>
      <rPr>
        <b/>
        <sz val="11"/>
        <color theme="1"/>
        <rFont val="Aptos Narrow"/>
        <family val="2"/>
        <scheme val="minor"/>
      </rPr>
      <t xml:space="preserve">X Variable 2 (num_lectures): </t>
    </r>
    <r>
      <rPr>
        <sz val="11"/>
        <color theme="1"/>
        <rFont val="Aptos Narrow"/>
        <family val="2"/>
        <scheme val="minor"/>
      </rPr>
      <t xml:space="preserve">The coefficient estimate for X Variable 2(num_lectures) is 1.75473217. The p-value is 0.893165421.
A positive coefficient estimate indicates a positive relationship between X Variable 2 and the dependent variable. As the value of X Variable 2 increases, the predicted value of the dependent variable (number of subscribers)  also increases.
The p-value is greater than 0.05, so we fail to reject the null hypothesis. There's not enough evidence to conclude that X Variable 2 has a statistically significant relationship with the dependent variable.
</t>
    </r>
    <r>
      <rPr>
        <b/>
        <sz val="11"/>
        <color theme="1"/>
        <rFont val="Aptos Narrow"/>
        <family val="2"/>
        <scheme val="minor"/>
      </rPr>
      <t xml:space="preserve">X Variable 3 (category_level) : </t>
    </r>
    <r>
      <rPr>
        <sz val="11"/>
        <color theme="1"/>
        <rFont val="Aptos Narrow"/>
        <family val="2"/>
        <scheme val="minor"/>
      </rPr>
      <t xml:space="preserve">The coefficient estimate for X Variable 3 is -162.09799. The p-value is 0.585419154.
The negative coefficient suggests a negative relationship between X Variable 3 and the dependent variable.
The p-value is greater than 0.05, so we fail to reject the null hypothesis. There's not enough evidence to conclude that X Variable 3 has a statistically significant relationship with the dependent variable.
</t>
    </r>
    <r>
      <rPr>
        <b/>
        <sz val="11"/>
        <color theme="1"/>
        <rFont val="Aptos Narrow"/>
        <family val="2"/>
        <scheme val="minor"/>
      </rPr>
      <t>X Variable 4 (content_duration) :</t>
    </r>
    <r>
      <rPr>
        <sz val="11"/>
        <color theme="1"/>
        <rFont val="Aptos Narrow"/>
        <family val="2"/>
        <scheme val="minor"/>
      </rPr>
      <t xml:space="preserve"> The coefficient estimate for X Variable 4 is 325.622387. The p-value is 0.003908655.
The positive coefficient indicates a positive relationship between X Variable 4 and the dependent variable.
The p-value is less than 0.05, so we reject the null hypothesis. This means that X Variable 4 has a statistically significant positive relationship with the dependent variable. In other words, for every one unit increase in X Variable 4, the predicted value of the dependent variable increases by 325.622387, on average, holding all other factors constant.</t>
    </r>
  </si>
  <si>
    <t>Reason why the coefficient for price changes when we include other explanatory variables</t>
  </si>
  <si>
    <r>
      <t xml:space="preserve">The main reason behind this is the  concept called omitted variable bias. </t>
    </r>
    <r>
      <rPr>
        <b/>
        <sz val="11"/>
        <color theme="1"/>
        <rFont val="Aptos Narrow"/>
        <family val="2"/>
        <scheme val="minor"/>
      </rPr>
      <t xml:space="preserve">
Single Variable Model: </t>
    </r>
    <r>
      <rPr>
        <sz val="11"/>
        <color theme="1"/>
        <rFont val="Aptos Narrow"/>
        <family val="2"/>
        <scheme val="minor"/>
      </rPr>
      <t xml:space="preserve">Initially, we're only considering the price (X Variable 1) as the predictor of our dependent variable (number of subscribers). In this setup, we're assuming that price alone directly affects course popularity. The coefficient we find for price in this single-variable model encompasses not only the effect of price but also any other factors that might indirectly influence course popularity but aren't included in the model.
</t>
    </r>
    <r>
      <rPr>
        <b/>
        <sz val="11"/>
        <color theme="1"/>
        <rFont val="Aptos Narrow"/>
        <family val="2"/>
        <scheme val="minor"/>
      </rPr>
      <t>Incomplete Picture:</t>
    </r>
    <r>
      <rPr>
        <sz val="11"/>
        <color theme="1"/>
        <rFont val="Aptos Narrow"/>
        <family val="2"/>
        <scheme val="minor"/>
      </rPr>
      <t xml:space="preserve"> However, in reality, there are other variables at play that also affect course popularity, like the number of lectures (X Variable 2), the category level (X Variable 3), and the content duration (X Variable 4). If we leave out these variables from our analysis, we're missing parts of the story. This is what we call omitted variable bias – the bias introduced by not accounting for all relevant variables.
</t>
    </r>
    <r>
      <rPr>
        <b/>
        <sz val="11"/>
        <color theme="1"/>
        <rFont val="Aptos Narrow"/>
        <family val="2"/>
        <scheme val="minor"/>
      </rPr>
      <t>Accounting for Others:</t>
    </r>
    <r>
      <rPr>
        <sz val="11"/>
        <color theme="1"/>
        <rFont val="Aptos Narrow"/>
        <family val="2"/>
        <scheme val="minor"/>
      </rPr>
      <t xml:space="preserve"> When we introduce these additional variables into our model, we start to capture some of the variation in course popularity that was previously attributed solely to price. For example, maybe courses with more lectures tend to be more popular, regardless of their price. By including the number of lectures in our model, we're letting this variable "take credit" for part of the effect that was initially assigned to price alone.
</t>
    </r>
    <r>
      <rPr>
        <b/>
        <sz val="11"/>
        <color theme="1"/>
        <rFont val="Aptos Narrow"/>
        <family val="2"/>
        <scheme val="minor"/>
      </rPr>
      <t xml:space="preserve">Adjusted Coefficient: </t>
    </r>
    <r>
      <rPr>
        <sz val="11"/>
        <color theme="1"/>
        <rFont val="Aptos Narrow"/>
        <family val="2"/>
        <scheme val="minor"/>
      </rPr>
      <t>Consequently, the coefficient for price in the multi-variable model will likely differ from what we found in the single-variable model. This adjusted coefficient reflects the true effect of price on course popularity after accounting for the influences of the other variables. It's like peeling back the layers to isolate the unique contribution of each variable. Depending on how the variables interact, the coefficient for price might change in sign (positive to negative or vice versa) or in magnitude.
So, by including all relevant variables, we're getting a more accurate understanding of how each variable contributes to the outcome, which helps us make better-informed decisions.</t>
    </r>
  </si>
  <si>
    <t xml:space="preserve">To assess how much variation in the number of subscribers (course popularity) is explained by the independent variables in our model, we typically look at the coefficient of determination, also known as 
R-Square . This statistic measures the proportion of the variance in the dependent variable that is predictable from the independent variables. In other words, it tells us how well the independent variables explain the variability in the dependent variable.
With an  R-Square  value of 0.0246, we find that approximately 2.46% of the variation in the number of subscribers (course popularity) can be explained by the independent variables in our model. This suggests that the included variables (price, number of lectures, category level, and content duration) have a limited ability to predict demand for web courses.
While our model provides some insight into the factors influencing course popularity, it indicates that there are likely other unaccounted-for variables or factors that play a significant role in determining demand for web courses. Therefore, our ability to predict demand based solely on the variables included in our model is relatively low.
To improve our predictive ability, we may need to consider additional variables or refine our model to better capture the complexity of factors influencing course popularity in the online education market.
</t>
  </si>
  <si>
    <t>The results of a regression analysis can tell you about the association between variables, but they cannot definitively prove causation. In the case of the result of Q5, it shows a regression analysis where the dependent variable is the number of subscribers and one of the independent variables is price. The fact that the coefficient for price is negative suggests that there is a negative association between price and the number of subscribers, meaning that cheaper courses tend to have more subscribers. However, this doesn't necessarily mean that lowering the price of a course will cause more people to subscribe.
Here's why regression analysis can't definitively prove causation:
Correlation does not equal causation: There might be other factors influencing the number of subscribers besides price. For example, courses with a higher number of lectures (X variable 2) or a longer duration (X variable 4) might also be priced higher. These factors could be correlated with price, but the regression analysis can't separate out their individual effects.
Reverse causality: It's also possible that courses with more subscribers are priced lower because there's a higher demand for them. In other words, the number of subscribers might be causing the price, rather than the other way around.
Other factors that could be affecting the number of subscribers include:
The reputation of the instructor
The quality of the course content
Student reviews
Marketing and promotions
Without considering these other factors, it's difficult to say for sure what impact a change in price would have on the number of subscribers.</t>
  </si>
  <si>
    <t>Based on the regression analysis results in the spreadsheet, it is difficult to say definitively which course factors are most important for predicting demand (number of subscribers) because the R-squared value (0.0246) is very low.  This means that the model explains very little of the variation in the number of subscribers.
There are also a number of issues with the p-values of the coefficients.  In general, a p-value less than 0.05 is considered statistically significant.  In this case, none of the X variables has a p-value less than 0.05, so we cannot say with any certainty that any of them have a statistically significant effect on the number of subscribers.
However, there are a couple of observations we can make:
The coefficient of X variable 4 (content duration) is positive and statistically significant. This suggests that courses with longer content duration may have slightly higher enrollment.
The coefficient of X variable 3 (category level) is negative and not statistically significant. This could be interpreted to mean that the category of the course is not an important factor in predicting enrollment.
Therefore, if we want to focus on courses that are likely to have a high number of subscribers based on this data, you might recommend creating courses that have a longer duration.  However, it is important to remember that the model has a very low R-squared value, so there may be other important factors that are not included in this analysis.</t>
  </si>
  <si>
    <r>
      <t xml:space="preserve">Yes, the recommendation from the economist to use a log-log demand function is likely more appropriate  for this scenario Changes in Price-Quantity Relationship:
Original Model: We don't have the specific values for the coefficient and p-value of the price variable in the original model, but if it wasn't statistically significant (p-value &gt; 0.05), the conclusion might have been that price has no linear relationship with subscriber numbers.
Log-Log Model:  The log-log model captures a constant elasticity relationship between price and quantity. This means a 1% change in price will lead to a constant percentage change in subscriber numbers, regardless of the initial price level.
</t>
    </r>
    <r>
      <rPr>
        <b/>
        <sz val="11"/>
        <color theme="1"/>
        <rFont val="Aptos Narrow"/>
        <family val="2"/>
        <scheme val="minor"/>
      </rPr>
      <t>Model Fit:</t>
    </r>
    <r>
      <rPr>
        <sz val="11"/>
        <color theme="1"/>
        <rFont val="Aptos Narrow"/>
        <family val="2"/>
        <scheme val="minor"/>
      </rPr>
      <t xml:space="preserve">
Original Model: The R-squared value you mentioned earlier (0.0246) suggests a very poor fit, meaning the model explains little of the variation in subscriber numbers.
Log-Log Model: The new R-squared value (0.0848) is still low, but it's an improvement over the original model. This indicates a slightly better fit, but there's still significant room for improvement.
</t>
    </r>
    <r>
      <rPr>
        <b/>
        <sz val="11"/>
        <color theme="1"/>
        <rFont val="Aptos Narrow"/>
        <family val="2"/>
        <scheme val="minor"/>
      </rPr>
      <t>Why Log-Log Model Might Be More Appropriate:</t>
    </r>
    <r>
      <rPr>
        <sz val="11"/>
        <color theme="1"/>
        <rFont val="Aptos Narrow"/>
        <family val="2"/>
        <scheme val="minor"/>
      </rPr>
      <t xml:space="preserve">
Economic Theory: Demand theory in economics suggests a non-linear relationship between price and quantity. A log-log transformation allows for this non-linearity.
Addressing Limitations: Even if the original model showed a statistically significant negative coefficient for price (indicating higher prices lead to fewer subscribers), it wouldn't capture the concept of constant elasticity. The log-log model addresses this limitation.
</t>
    </r>
    <r>
      <rPr>
        <b/>
        <sz val="11"/>
        <color theme="1"/>
        <rFont val="Aptos Narrow"/>
        <family val="2"/>
        <scheme val="minor"/>
      </rPr>
      <t>Overall:</t>
    </r>
    <r>
      <rPr>
        <sz val="11"/>
        <color theme="1"/>
        <rFont val="Aptos Narrow"/>
        <family val="2"/>
        <scheme val="minor"/>
      </rPr>
      <t xml:space="preserve">
While the log-log model offers a theoretical advantage and a slightly better fit, the overall R-squared value suggests there are likely other important factors not included in the model that are impacting subscriber numbers.</t>
    </r>
  </si>
  <si>
    <t>Estimator from Q5:</t>
  </si>
  <si>
    <t xml:space="preserve">Using, num_lectures = 50, level_category = 1 (beginner), content_duration =10, the course's price to it's number of subscriber table looks like:  </t>
  </si>
  <si>
    <t>Price</t>
  </si>
  <si>
    <t>Number of Subscriber</t>
  </si>
  <si>
    <t>t-Test: Two-Sample Assuming Equal Variances</t>
  </si>
  <si>
    <t>Pooled Variance</t>
  </si>
  <si>
    <t>Hypothesized Mean Difference</t>
  </si>
  <si>
    <t>P(T&lt;=t) one-tail</t>
  </si>
  <si>
    <t>t Critical one-tail</t>
  </si>
  <si>
    <t>P(T&lt;=t) two-tail</t>
  </si>
  <si>
    <t>t Critical two-tail</t>
  </si>
  <si>
    <t>Null Hypothesis (H0): The average course rating in 2014 is equal to the average course rating in 2017.</t>
  </si>
  <si>
    <t>Alternative Hypothesis (H1): The average course rating in 2014 is not equal to the average course rating in 2017.</t>
  </si>
  <si>
    <t>As shown in the table above, the p-value is less than 0.05, therefore we reject the null hypothesis, indicating that there is sufficient evidence to conclude that the average course ratings in 2014 and 2017 are not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</si>
</sst>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sz val="24"/>
      <color theme="1"/>
      <name val="Aptos Narrow"/>
      <family val="2"/>
      <scheme val="minor"/>
    </font>
    <font>
      <sz val="26"/>
      <color theme="1"/>
      <name val="Aptos Narrow"/>
      <family val="2"/>
      <scheme val="minor"/>
    </font>
    <font>
      <sz val="28"/>
      <color theme="1"/>
      <name val="Aptos Narrow"/>
      <family val="2"/>
      <scheme val="minor"/>
    </font>
    <font>
      <b/>
      <sz val="36"/>
      <color theme="1"/>
      <name val="Aptos Narrow"/>
      <family val="2"/>
      <scheme val="minor"/>
    </font>
    <font>
      <sz val="36"/>
      <color theme="1"/>
      <name val="Aptos Narrow"/>
      <family val="2"/>
      <scheme val="minor"/>
    </font>
    <font>
      <sz val="18"/>
      <color theme="1"/>
      <name val="Aptos Narrow"/>
      <family val="2"/>
      <scheme val="minor"/>
    </font>
    <font>
      <i/>
      <sz val="11"/>
      <color theme="1"/>
      <name val="Aptos Narrow"/>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9">
    <xf numFmtId="0" fontId="0" fillId="0" borderId="0" xfId="0"/>
    <xf numFmtId="0" fontId="0" fillId="0" borderId="0" xfId="0" applyNumberFormat="1"/>
    <xf numFmtId="0" fontId="1" fillId="0" borderId="0" xfId="0" applyFont="1"/>
    <xf numFmtId="0" fontId="5" fillId="0" borderId="0" xfId="0" applyFont="1"/>
    <xf numFmtId="0" fontId="0" fillId="0" borderId="0" xfId="0" applyAlignment="1">
      <alignment horizontal="center" wrapText="1"/>
    </xf>
    <xf numFmtId="0" fontId="6" fillId="0" borderId="0" xfId="0" applyFont="1"/>
    <xf numFmtId="0" fontId="0" fillId="0" borderId="0" xfId="0" applyAlignment="1">
      <alignment wrapText="1"/>
    </xf>
    <xf numFmtId="0" fontId="0" fillId="0" borderId="0" xfId="0" applyAlignment="1"/>
    <xf numFmtId="0" fontId="4" fillId="0" borderId="0" xfId="0" applyFont="1"/>
    <xf numFmtId="0" fontId="7" fillId="0" borderId="0" xfId="0" applyFont="1" applyAlignment="1">
      <alignment vertical="center"/>
    </xf>
    <xf numFmtId="0" fontId="0" fillId="0" borderId="0" xfId="0" applyFill="1" applyBorder="1" applyAlignment="1"/>
    <xf numFmtId="0" fontId="0" fillId="0" borderId="1" xfId="0" applyFill="1" applyBorder="1" applyAlignment="1"/>
    <xf numFmtId="0" fontId="8" fillId="0" borderId="2" xfId="0" applyFont="1" applyFill="1" applyBorder="1" applyAlignment="1">
      <alignment horizontal="center"/>
    </xf>
    <xf numFmtId="0" fontId="8" fillId="0" borderId="2" xfId="0" applyFont="1" applyFill="1" applyBorder="1" applyAlignment="1">
      <alignment horizontal="centerContinuous"/>
    </xf>
    <xf numFmtId="0" fontId="2" fillId="0" borderId="0" xfId="0" applyFont="1"/>
    <xf numFmtId="0" fontId="3" fillId="0" borderId="0" xfId="0" applyFont="1"/>
    <xf numFmtId="0" fontId="0" fillId="0" borderId="0" xfId="0" applyAlignment="1">
      <alignment horizontal="left" vertical="top" wrapText="1"/>
    </xf>
    <xf numFmtId="0" fontId="6" fillId="0" borderId="0" xfId="0" applyFont="1" applyAlignment="1">
      <alignment wrapText="1"/>
    </xf>
    <xf numFmtId="0" fontId="0" fillId="0" borderId="0" xfId="0" applyAlignment="1">
      <alignment horizontal="center" wrapText="1"/>
    </xf>
  </cellXfs>
  <cellStyles count="1">
    <cellStyle name="Normal" xfId="0" builtinId="0"/>
  </cellStyles>
  <dxfs count="13">
    <dxf>
      <font>
        <b val="0"/>
        <i/>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Courses in each Year (2011 - 2017)</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247594050743651E-2"/>
          <c:y val="0.19486111111111112"/>
          <c:w val="0.89030796150481195"/>
          <c:h val="0.72125801983085447"/>
        </c:manualLayout>
      </c:layout>
      <c:barChart>
        <c:barDir val="col"/>
        <c:grouping val="clustered"/>
        <c:varyColors val="0"/>
        <c:ser>
          <c:idx val="0"/>
          <c:order val="0"/>
          <c:spPr>
            <a:solidFill>
              <a:schemeClr val="accent1"/>
            </a:solidFill>
            <a:ln>
              <a:noFill/>
            </a:ln>
            <a:effectLst/>
          </c:spPr>
          <c:invertIfNegative val="0"/>
          <c:val>
            <c:numRef>
              <c:f>'Question 2'!$F$5:$F$10</c:f>
              <c:numCache>
                <c:formatCode>General</c:formatCode>
                <c:ptCount val="6"/>
                <c:pt idx="0">
                  <c:v>5</c:v>
                </c:pt>
                <c:pt idx="1">
                  <c:v>19</c:v>
                </c:pt>
                <c:pt idx="2">
                  <c:v>55</c:v>
                </c:pt>
                <c:pt idx="3">
                  <c:v>115</c:v>
                </c:pt>
                <c:pt idx="4">
                  <c:v>336</c:v>
                </c:pt>
                <c:pt idx="5">
                  <c:v>224</c:v>
                </c:pt>
              </c:numCache>
            </c:numRef>
          </c:val>
          <c:extLst>
            <c:ext xmlns:c16="http://schemas.microsoft.com/office/drawing/2014/chart" uri="{C3380CC4-5D6E-409C-BE32-E72D297353CC}">
              <c16:uniqueId val="{00000000-9F64-4B1B-A66A-FA269DCB2CB6}"/>
            </c:ext>
          </c:extLst>
        </c:ser>
        <c:dLbls>
          <c:showLegendKey val="0"/>
          <c:showVal val="0"/>
          <c:showCatName val="0"/>
          <c:showSerName val="0"/>
          <c:showPercent val="0"/>
          <c:showBubbleSize val="0"/>
        </c:dLbls>
        <c:gapWidth val="219"/>
        <c:overlap val="-27"/>
        <c:axId val="646739535"/>
        <c:axId val="646740495"/>
      </c:barChart>
      <c:catAx>
        <c:axId val="646739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740495"/>
        <c:crosses val="autoZero"/>
        <c:auto val="1"/>
        <c:lblAlgn val="ctr"/>
        <c:lblOffset val="100"/>
        <c:noMultiLvlLbl val="0"/>
      </c:catAx>
      <c:valAx>
        <c:axId val="646740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739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Pie</a:t>
            </a:r>
            <a:r>
              <a:rPr lang="en-US" baseline="0"/>
              <a:t> chart of Number of Category Levels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'Question 2'!$A$5:$A$8</c:f>
              <c:numCache>
                <c:formatCode>General</c:formatCode>
                <c:ptCount val="4"/>
                <c:pt idx="0">
                  <c:v>1</c:v>
                </c:pt>
                <c:pt idx="1">
                  <c:v>2</c:v>
                </c:pt>
                <c:pt idx="2">
                  <c:v>3</c:v>
                </c:pt>
                <c:pt idx="3">
                  <c:v>4</c:v>
                </c:pt>
              </c:numCache>
            </c:numRef>
          </c:val>
          <c:extLst>
            <c:ext xmlns:c16="http://schemas.microsoft.com/office/drawing/2014/chart" uri="{C3380CC4-5D6E-409C-BE32-E72D297353CC}">
              <c16:uniqueId val="{00000000-D749-4CED-A003-56982C0B6E8B}"/>
            </c:ext>
          </c:extLst>
        </c:ser>
        <c:ser>
          <c:idx val="1"/>
          <c:order val="1"/>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'Question 2'!$B$5:$B$8</c:f>
              <c:numCache>
                <c:formatCode>General</c:formatCode>
                <c:ptCount val="4"/>
                <c:pt idx="0">
                  <c:v>422</c:v>
                </c:pt>
                <c:pt idx="1">
                  <c:v>134</c:v>
                </c:pt>
                <c:pt idx="2">
                  <c:v>14</c:v>
                </c:pt>
                <c:pt idx="3">
                  <c:v>633</c:v>
                </c:pt>
              </c:numCache>
            </c:numRef>
          </c:val>
          <c:extLst>
            <c:ext xmlns:c16="http://schemas.microsoft.com/office/drawing/2014/chart" uri="{C3380CC4-5D6E-409C-BE32-E72D297353CC}">
              <c16:uniqueId val="{00000001-D749-4CED-A003-56982C0B6E8B}"/>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 vs number of Subscribers</a:t>
            </a:r>
            <a:endParaRPr lang="en-US"/>
          </a:p>
        </c:rich>
      </c:tx>
      <c:layout>
        <c:manualLayout>
          <c:xMode val="edge"/>
          <c:yMode val="edge"/>
          <c:x val="0.31061111111111106"/>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Data!$F$1</c:f>
              <c:strCache>
                <c:ptCount val="1"/>
                <c:pt idx="0">
                  <c:v>num_subscribers</c:v>
                </c:pt>
              </c:strCache>
            </c:strRef>
          </c:tx>
          <c:spPr>
            <a:ln w="38100" cap="rnd">
              <a:noFill/>
              <a:round/>
            </a:ln>
            <a:effectLst/>
          </c:spPr>
          <c:marker>
            <c:symbol val="circle"/>
            <c:size val="5"/>
            <c:spPr>
              <a:solidFill>
                <a:schemeClr val="accent1"/>
              </a:solidFill>
              <a:ln w="9525">
                <a:solidFill>
                  <a:schemeClr val="accent1"/>
                </a:solidFill>
              </a:ln>
              <a:effectLst/>
            </c:spPr>
          </c:marker>
          <c:xVal>
            <c:numRef>
              <c:f>Data!$E$2:$E$1205</c:f>
              <c:numCache>
                <c:formatCode>General</c:formatCode>
                <c:ptCount val="1203"/>
                <c:pt idx="0">
                  <c:v>0</c:v>
                </c:pt>
                <c:pt idx="1">
                  <c:v>0</c:v>
                </c:pt>
                <c:pt idx="2">
                  <c:v>200</c:v>
                </c:pt>
                <c:pt idx="3">
                  <c:v>0</c:v>
                </c:pt>
                <c:pt idx="4">
                  <c:v>200</c:v>
                </c:pt>
                <c:pt idx="5">
                  <c:v>0</c:v>
                </c:pt>
                <c:pt idx="6">
                  <c:v>30</c:v>
                </c:pt>
                <c:pt idx="7">
                  <c:v>0</c:v>
                </c:pt>
                <c:pt idx="8">
                  <c:v>175</c:v>
                </c:pt>
                <c:pt idx="9">
                  <c:v>190</c:v>
                </c:pt>
                <c:pt idx="10">
                  <c:v>0</c:v>
                </c:pt>
                <c:pt idx="11">
                  <c:v>0</c:v>
                </c:pt>
                <c:pt idx="12">
                  <c:v>0</c:v>
                </c:pt>
                <c:pt idx="13">
                  <c:v>120</c:v>
                </c:pt>
                <c:pt idx="14">
                  <c:v>0</c:v>
                </c:pt>
                <c:pt idx="15">
                  <c:v>0</c:v>
                </c:pt>
                <c:pt idx="16">
                  <c:v>175</c:v>
                </c:pt>
                <c:pt idx="17">
                  <c:v>195</c:v>
                </c:pt>
                <c:pt idx="18">
                  <c:v>195</c:v>
                </c:pt>
                <c:pt idx="19">
                  <c:v>195</c:v>
                </c:pt>
                <c:pt idx="20">
                  <c:v>145</c:v>
                </c:pt>
                <c:pt idx="21">
                  <c:v>180</c:v>
                </c:pt>
                <c:pt idx="22">
                  <c:v>0</c:v>
                </c:pt>
                <c:pt idx="23">
                  <c:v>50</c:v>
                </c:pt>
                <c:pt idx="24">
                  <c:v>0</c:v>
                </c:pt>
                <c:pt idx="25">
                  <c:v>195</c:v>
                </c:pt>
                <c:pt idx="26">
                  <c:v>75</c:v>
                </c:pt>
                <c:pt idx="27">
                  <c:v>0</c:v>
                </c:pt>
                <c:pt idx="28">
                  <c:v>150</c:v>
                </c:pt>
                <c:pt idx="29">
                  <c:v>195</c:v>
                </c:pt>
                <c:pt idx="30">
                  <c:v>0</c:v>
                </c:pt>
                <c:pt idx="31">
                  <c:v>50</c:v>
                </c:pt>
                <c:pt idx="32">
                  <c:v>200</c:v>
                </c:pt>
                <c:pt idx="33">
                  <c:v>195</c:v>
                </c:pt>
                <c:pt idx="34">
                  <c:v>195</c:v>
                </c:pt>
                <c:pt idx="35">
                  <c:v>0</c:v>
                </c:pt>
                <c:pt idx="36">
                  <c:v>195</c:v>
                </c:pt>
                <c:pt idx="37">
                  <c:v>20</c:v>
                </c:pt>
                <c:pt idx="38">
                  <c:v>0</c:v>
                </c:pt>
                <c:pt idx="39">
                  <c:v>0</c:v>
                </c:pt>
                <c:pt idx="40">
                  <c:v>195</c:v>
                </c:pt>
                <c:pt idx="41">
                  <c:v>200</c:v>
                </c:pt>
                <c:pt idx="42">
                  <c:v>195</c:v>
                </c:pt>
                <c:pt idx="43">
                  <c:v>80</c:v>
                </c:pt>
                <c:pt idx="44">
                  <c:v>195</c:v>
                </c:pt>
                <c:pt idx="45">
                  <c:v>20</c:v>
                </c:pt>
                <c:pt idx="46">
                  <c:v>0</c:v>
                </c:pt>
                <c:pt idx="47">
                  <c:v>100</c:v>
                </c:pt>
                <c:pt idx="48">
                  <c:v>0</c:v>
                </c:pt>
                <c:pt idx="49">
                  <c:v>20</c:v>
                </c:pt>
                <c:pt idx="50">
                  <c:v>20</c:v>
                </c:pt>
                <c:pt idx="51">
                  <c:v>195</c:v>
                </c:pt>
                <c:pt idx="52">
                  <c:v>195</c:v>
                </c:pt>
                <c:pt idx="53">
                  <c:v>200</c:v>
                </c:pt>
                <c:pt idx="54">
                  <c:v>150</c:v>
                </c:pt>
                <c:pt idx="55">
                  <c:v>20</c:v>
                </c:pt>
                <c:pt idx="56">
                  <c:v>0</c:v>
                </c:pt>
                <c:pt idx="57">
                  <c:v>95</c:v>
                </c:pt>
                <c:pt idx="58">
                  <c:v>195</c:v>
                </c:pt>
                <c:pt idx="59">
                  <c:v>200</c:v>
                </c:pt>
                <c:pt idx="60">
                  <c:v>95</c:v>
                </c:pt>
                <c:pt idx="61">
                  <c:v>75</c:v>
                </c:pt>
                <c:pt idx="62">
                  <c:v>100</c:v>
                </c:pt>
                <c:pt idx="63">
                  <c:v>140</c:v>
                </c:pt>
                <c:pt idx="64">
                  <c:v>200</c:v>
                </c:pt>
                <c:pt idx="65">
                  <c:v>0</c:v>
                </c:pt>
                <c:pt idx="66">
                  <c:v>0</c:v>
                </c:pt>
                <c:pt idx="67">
                  <c:v>75</c:v>
                </c:pt>
                <c:pt idx="68">
                  <c:v>0</c:v>
                </c:pt>
                <c:pt idx="69">
                  <c:v>0</c:v>
                </c:pt>
                <c:pt idx="70">
                  <c:v>0</c:v>
                </c:pt>
                <c:pt idx="71">
                  <c:v>0</c:v>
                </c:pt>
                <c:pt idx="72">
                  <c:v>190</c:v>
                </c:pt>
                <c:pt idx="73">
                  <c:v>0</c:v>
                </c:pt>
                <c:pt idx="74">
                  <c:v>0</c:v>
                </c:pt>
                <c:pt idx="75">
                  <c:v>30</c:v>
                </c:pt>
                <c:pt idx="76">
                  <c:v>50</c:v>
                </c:pt>
                <c:pt idx="77">
                  <c:v>20</c:v>
                </c:pt>
                <c:pt idx="78">
                  <c:v>0</c:v>
                </c:pt>
                <c:pt idx="79">
                  <c:v>100</c:v>
                </c:pt>
                <c:pt idx="80">
                  <c:v>200</c:v>
                </c:pt>
                <c:pt idx="81">
                  <c:v>20</c:v>
                </c:pt>
                <c:pt idx="82">
                  <c:v>150</c:v>
                </c:pt>
                <c:pt idx="83">
                  <c:v>195</c:v>
                </c:pt>
                <c:pt idx="84">
                  <c:v>75</c:v>
                </c:pt>
                <c:pt idx="85">
                  <c:v>195</c:v>
                </c:pt>
                <c:pt idx="86">
                  <c:v>120</c:v>
                </c:pt>
                <c:pt idx="87">
                  <c:v>70</c:v>
                </c:pt>
                <c:pt idx="88">
                  <c:v>190</c:v>
                </c:pt>
                <c:pt idx="89">
                  <c:v>20</c:v>
                </c:pt>
                <c:pt idx="90">
                  <c:v>0</c:v>
                </c:pt>
                <c:pt idx="91">
                  <c:v>100</c:v>
                </c:pt>
                <c:pt idx="92">
                  <c:v>150</c:v>
                </c:pt>
                <c:pt idx="93">
                  <c:v>50</c:v>
                </c:pt>
                <c:pt idx="94">
                  <c:v>200</c:v>
                </c:pt>
                <c:pt idx="95">
                  <c:v>50</c:v>
                </c:pt>
                <c:pt idx="96">
                  <c:v>60</c:v>
                </c:pt>
                <c:pt idx="97">
                  <c:v>75</c:v>
                </c:pt>
                <c:pt idx="98">
                  <c:v>75</c:v>
                </c:pt>
                <c:pt idx="99">
                  <c:v>0</c:v>
                </c:pt>
                <c:pt idx="100">
                  <c:v>20</c:v>
                </c:pt>
                <c:pt idx="101">
                  <c:v>100</c:v>
                </c:pt>
                <c:pt idx="102">
                  <c:v>195</c:v>
                </c:pt>
                <c:pt idx="103">
                  <c:v>200</c:v>
                </c:pt>
                <c:pt idx="104">
                  <c:v>200</c:v>
                </c:pt>
                <c:pt idx="105">
                  <c:v>40</c:v>
                </c:pt>
                <c:pt idx="106">
                  <c:v>0</c:v>
                </c:pt>
                <c:pt idx="107">
                  <c:v>0</c:v>
                </c:pt>
                <c:pt idx="108">
                  <c:v>0</c:v>
                </c:pt>
                <c:pt idx="109">
                  <c:v>200</c:v>
                </c:pt>
                <c:pt idx="110">
                  <c:v>35</c:v>
                </c:pt>
                <c:pt idx="111">
                  <c:v>0</c:v>
                </c:pt>
                <c:pt idx="112">
                  <c:v>75</c:v>
                </c:pt>
                <c:pt idx="113">
                  <c:v>0</c:v>
                </c:pt>
                <c:pt idx="114">
                  <c:v>135</c:v>
                </c:pt>
                <c:pt idx="115">
                  <c:v>200</c:v>
                </c:pt>
                <c:pt idx="116">
                  <c:v>60</c:v>
                </c:pt>
                <c:pt idx="117">
                  <c:v>150</c:v>
                </c:pt>
                <c:pt idx="118">
                  <c:v>20</c:v>
                </c:pt>
                <c:pt idx="119">
                  <c:v>100</c:v>
                </c:pt>
                <c:pt idx="120">
                  <c:v>75</c:v>
                </c:pt>
                <c:pt idx="121">
                  <c:v>120</c:v>
                </c:pt>
                <c:pt idx="122">
                  <c:v>190</c:v>
                </c:pt>
                <c:pt idx="123">
                  <c:v>40</c:v>
                </c:pt>
                <c:pt idx="124">
                  <c:v>0</c:v>
                </c:pt>
                <c:pt idx="125">
                  <c:v>20</c:v>
                </c:pt>
                <c:pt idx="126">
                  <c:v>75</c:v>
                </c:pt>
                <c:pt idx="127">
                  <c:v>150</c:v>
                </c:pt>
                <c:pt idx="128">
                  <c:v>80</c:v>
                </c:pt>
                <c:pt idx="129">
                  <c:v>0</c:v>
                </c:pt>
                <c:pt idx="130">
                  <c:v>80</c:v>
                </c:pt>
                <c:pt idx="131">
                  <c:v>150</c:v>
                </c:pt>
                <c:pt idx="132">
                  <c:v>100</c:v>
                </c:pt>
                <c:pt idx="133">
                  <c:v>0</c:v>
                </c:pt>
                <c:pt idx="134">
                  <c:v>0</c:v>
                </c:pt>
                <c:pt idx="135">
                  <c:v>0</c:v>
                </c:pt>
                <c:pt idx="136">
                  <c:v>0</c:v>
                </c:pt>
                <c:pt idx="137">
                  <c:v>80</c:v>
                </c:pt>
                <c:pt idx="138">
                  <c:v>0</c:v>
                </c:pt>
                <c:pt idx="139">
                  <c:v>65</c:v>
                </c:pt>
                <c:pt idx="140">
                  <c:v>0</c:v>
                </c:pt>
                <c:pt idx="141">
                  <c:v>75</c:v>
                </c:pt>
                <c:pt idx="142">
                  <c:v>75</c:v>
                </c:pt>
                <c:pt idx="143">
                  <c:v>200</c:v>
                </c:pt>
                <c:pt idx="144">
                  <c:v>150</c:v>
                </c:pt>
                <c:pt idx="145">
                  <c:v>175</c:v>
                </c:pt>
                <c:pt idx="146">
                  <c:v>20</c:v>
                </c:pt>
                <c:pt idx="147">
                  <c:v>75</c:v>
                </c:pt>
                <c:pt idx="148">
                  <c:v>0</c:v>
                </c:pt>
                <c:pt idx="149">
                  <c:v>20</c:v>
                </c:pt>
                <c:pt idx="150">
                  <c:v>195</c:v>
                </c:pt>
                <c:pt idx="151">
                  <c:v>120</c:v>
                </c:pt>
                <c:pt idx="152">
                  <c:v>0</c:v>
                </c:pt>
                <c:pt idx="153">
                  <c:v>50</c:v>
                </c:pt>
                <c:pt idx="154">
                  <c:v>0</c:v>
                </c:pt>
                <c:pt idx="155">
                  <c:v>0</c:v>
                </c:pt>
                <c:pt idx="156">
                  <c:v>35</c:v>
                </c:pt>
                <c:pt idx="157">
                  <c:v>195</c:v>
                </c:pt>
                <c:pt idx="158">
                  <c:v>195</c:v>
                </c:pt>
                <c:pt idx="159">
                  <c:v>100</c:v>
                </c:pt>
                <c:pt idx="160">
                  <c:v>50</c:v>
                </c:pt>
                <c:pt idx="161">
                  <c:v>200</c:v>
                </c:pt>
                <c:pt idx="162">
                  <c:v>0</c:v>
                </c:pt>
                <c:pt idx="163">
                  <c:v>0</c:v>
                </c:pt>
                <c:pt idx="164">
                  <c:v>0</c:v>
                </c:pt>
                <c:pt idx="165">
                  <c:v>100</c:v>
                </c:pt>
                <c:pt idx="166">
                  <c:v>200</c:v>
                </c:pt>
                <c:pt idx="167">
                  <c:v>20</c:v>
                </c:pt>
                <c:pt idx="168">
                  <c:v>0</c:v>
                </c:pt>
                <c:pt idx="169">
                  <c:v>200</c:v>
                </c:pt>
                <c:pt idx="170">
                  <c:v>50</c:v>
                </c:pt>
                <c:pt idx="171">
                  <c:v>55</c:v>
                </c:pt>
                <c:pt idx="172">
                  <c:v>195</c:v>
                </c:pt>
                <c:pt idx="173">
                  <c:v>195</c:v>
                </c:pt>
                <c:pt idx="174">
                  <c:v>50</c:v>
                </c:pt>
                <c:pt idx="175">
                  <c:v>95</c:v>
                </c:pt>
                <c:pt idx="176">
                  <c:v>95</c:v>
                </c:pt>
                <c:pt idx="177">
                  <c:v>20</c:v>
                </c:pt>
                <c:pt idx="178">
                  <c:v>20</c:v>
                </c:pt>
                <c:pt idx="179">
                  <c:v>0</c:v>
                </c:pt>
                <c:pt idx="180">
                  <c:v>0</c:v>
                </c:pt>
                <c:pt idx="181">
                  <c:v>0</c:v>
                </c:pt>
                <c:pt idx="182">
                  <c:v>200</c:v>
                </c:pt>
                <c:pt idx="183">
                  <c:v>150</c:v>
                </c:pt>
                <c:pt idx="184">
                  <c:v>0</c:v>
                </c:pt>
                <c:pt idx="185">
                  <c:v>75</c:v>
                </c:pt>
                <c:pt idx="186">
                  <c:v>195</c:v>
                </c:pt>
                <c:pt idx="187">
                  <c:v>50</c:v>
                </c:pt>
                <c:pt idx="188">
                  <c:v>0</c:v>
                </c:pt>
                <c:pt idx="189">
                  <c:v>20</c:v>
                </c:pt>
                <c:pt idx="190">
                  <c:v>200</c:v>
                </c:pt>
                <c:pt idx="191">
                  <c:v>20</c:v>
                </c:pt>
                <c:pt idx="192">
                  <c:v>60</c:v>
                </c:pt>
                <c:pt idx="193">
                  <c:v>145</c:v>
                </c:pt>
                <c:pt idx="194">
                  <c:v>195</c:v>
                </c:pt>
                <c:pt idx="195">
                  <c:v>90</c:v>
                </c:pt>
                <c:pt idx="196">
                  <c:v>20</c:v>
                </c:pt>
                <c:pt idx="197">
                  <c:v>0</c:v>
                </c:pt>
                <c:pt idx="198">
                  <c:v>95</c:v>
                </c:pt>
                <c:pt idx="199">
                  <c:v>50</c:v>
                </c:pt>
                <c:pt idx="200">
                  <c:v>0</c:v>
                </c:pt>
                <c:pt idx="201">
                  <c:v>115</c:v>
                </c:pt>
                <c:pt idx="202">
                  <c:v>20</c:v>
                </c:pt>
                <c:pt idx="203">
                  <c:v>200</c:v>
                </c:pt>
                <c:pt idx="204">
                  <c:v>50</c:v>
                </c:pt>
                <c:pt idx="205">
                  <c:v>0</c:v>
                </c:pt>
                <c:pt idx="206">
                  <c:v>95</c:v>
                </c:pt>
                <c:pt idx="207">
                  <c:v>195</c:v>
                </c:pt>
                <c:pt idx="208">
                  <c:v>0</c:v>
                </c:pt>
                <c:pt idx="209">
                  <c:v>200</c:v>
                </c:pt>
                <c:pt idx="210">
                  <c:v>20</c:v>
                </c:pt>
                <c:pt idx="211">
                  <c:v>195</c:v>
                </c:pt>
                <c:pt idx="212">
                  <c:v>100</c:v>
                </c:pt>
                <c:pt idx="213">
                  <c:v>50</c:v>
                </c:pt>
                <c:pt idx="214">
                  <c:v>20</c:v>
                </c:pt>
                <c:pt idx="215">
                  <c:v>20</c:v>
                </c:pt>
                <c:pt idx="216">
                  <c:v>195</c:v>
                </c:pt>
                <c:pt idx="217">
                  <c:v>150</c:v>
                </c:pt>
                <c:pt idx="218">
                  <c:v>20</c:v>
                </c:pt>
                <c:pt idx="219">
                  <c:v>95</c:v>
                </c:pt>
                <c:pt idx="220">
                  <c:v>0</c:v>
                </c:pt>
                <c:pt idx="221">
                  <c:v>200</c:v>
                </c:pt>
                <c:pt idx="222">
                  <c:v>200</c:v>
                </c:pt>
                <c:pt idx="223">
                  <c:v>20</c:v>
                </c:pt>
                <c:pt idx="224">
                  <c:v>170</c:v>
                </c:pt>
                <c:pt idx="225">
                  <c:v>110</c:v>
                </c:pt>
                <c:pt idx="226">
                  <c:v>0</c:v>
                </c:pt>
                <c:pt idx="227">
                  <c:v>60</c:v>
                </c:pt>
                <c:pt idx="228">
                  <c:v>100</c:v>
                </c:pt>
                <c:pt idx="229">
                  <c:v>100</c:v>
                </c:pt>
                <c:pt idx="230">
                  <c:v>195</c:v>
                </c:pt>
                <c:pt idx="231">
                  <c:v>20</c:v>
                </c:pt>
                <c:pt idx="232">
                  <c:v>100</c:v>
                </c:pt>
                <c:pt idx="233">
                  <c:v>75</c:v>
                </c:pt>
                <c:pt idx="234">
                  <c:v>60</c:v>
                </c:pt>
                <c:pt idx="235">
                  <c:v>0</c:v>
                </c:pt>
                <c:pt idx="236">
                  <c:v>0</c:v>
                </c:pt>
                <c:pt idx="237">
                  <c:v>50</c:v>
                </c:pt>
                <c:pt idx="238">
                  <c:v>85</c:v>
                </c:pt>
                <c:pt idx="239">
                  <c:v>40</c:v>
                </c:pt>
                <c:pt idx="240">
                  <c:v>0</c:v>
                </c:pt>
                <c:pt idx="241">
                  <c:v>100</c:v>
                </c:pt>
                <c:pt idx="242">
                  <c:v>170</c:v>
                </c:pt>
                <c:pt idx="243">
                  <c:v>95</c:v>
                </c:pt>
                <c:pt idx="244">
                  <c:v>0</c:v>
                </c:pt>
                <c:pt idx="245">
                  <c:v>200</c:v>
                </c:pt>
                <c:pt idx="246">
                  <c:v>150</c:v>
                </c:pt>
                <c:pt idx="247">
                  <c:v>20</c:v>
                </c:pt>
                <c:pt idx="248">
                  <c:v>0</c:v>
                </c:pt>
                <c:pt idx="249">
                  <c:v>0</c:v>
                </c:pt>
                <c:pt idx="250">
                  <c:v>0</c:v>
                </c:pt>
                <c:pt idx="251">
                  <c:v>20</c:v>
                </c:pt>
                <c:pt idx="252">
                  <c:v>25</c:v>
                </c:pt>
                <c:pt idx="253">
                  <c:v>75</c:v>
                </c:pt>
                <c:pt idx="254">
                  <c:v>40</c:v>
                </c:pt>
                <c:pt idx="255">
                  <c:v>0</c:v>
                </c:pt>
                <c:pt idx="256">
                  <c:v>0</c:v>
                </c:pt>
                <c:pt idx="257">
                  <c:v>150</c:v>
                </c:pt>
                <c:pt idx="258">
                  <c:v>20</c:v>
                </c:pt>
                <c:pt idx="259">
                  <c:v>0</c:v>
                </c:pt>
                <c:pt idx="260">
                  <c:v>125</c:v>
                </c:pt>
                <c:pt idx="261">
                  <c:v>195</c:v>
                </c:pt>
                <c:pt idx="262">
                  <c:v>90</c:v>
                </c:pt>
                <c:pt idx="263">
                  <c:v>75</c:v>
                </c:pt>
                <c:pt idx="264">
                  <c:v>140</c:v>
                </c:pt>
                <c:pt idx="265">
                  <c:v>150</c:v>
                </c:pt>
                <c:pt idx="266">
                  <c:v>50</c:v>
                </c:pt>
                <c:pt idx="267">
                  <c:v>50</c:v>
                </c:pt>
                <c:pt idx="268">
                  <c:v>95</c:v>
                </c:pt>
                <c:pt idx="269">
                  <c:v>200</c:v>
                </c:pt>
                <c:pt idx="270">
                  <c:v>110</c:v>
                </c:pt>
                <c:pt idx="271">
                  <c:v>0</c:v>
                </c:pt>
                <c:pt idx="272">
                  <c:v>20</c:v>
                </c:pt>
                <c:pt idx="273">
                  <c:v>200</c:v>
                </c:pt>
                <c:pt idx="274">
                  <c:v>0</c:v>
                </c:pt>
                <c:pt idx="275">
                  <c:v>20</c:v>
                </c:pt>
                <c:pt idx="276">
                  <c:v>50</c:v>
                </c:pt>
                <c:pt idx="277">
                  <c:v>75</c:v>
                </c:pt>
                <c:pt idx="278">
                  <c:v>40</c:v>
                </c:pt>
                <c:pt idx="279">
                  <c:v>20</c:v>
                </c:pt>
                <c:pt idx="280">
                  <c:v>200</c:v>
                </c:pt>
                <c:pt idx="281">
                  <c:v>0</c:v>
                </c:pt>
                <c:pt idx="282">
                  <c:v>0</c:v>
                </c:pt>
                <c:pt idx="283">
                  <c:v>100</c:v>
                </c:pt>
                <c:pt idx="284">
                  <c:v>200</c:v>
                </c:pt>
                <c:pt idx="285">
                  <c:v>30</c:v>
                </c:pt>
                <c:pt idx="286">
                  <c:v>70</c:v>
                </c:pt>
                <c:pt idx="287">
                  <c:v>80</c:v>
                </c:pt>
                <c:pt idx="288">
                  <c:v>40</c:v>
                </c:pt>
                <c:pt idx="289">
                  <c:v>0</c:v>
                </c:pt>
                <c:pt idx="290">
                  <c:v>100</c:v>
                </c:pt>
                <c:pt idx="291">
                  <c:v>95</c:v>
                </c:pt>
                <c:pt idx="292">
                  <c:v>50</c:v>
                </c:pt>
                <c:pt idx="293">
                  <c:v>200</c:v>
                </c:pt>
                <c:pt idx="294">
                  <c:v>100</c:v>
                </c:pt>
                <c:pt idx="295">
                  <c:v>165</c:v>
                </c:pt>
                <c:pt idx="296">
                  <c:v>0</c:v>
                </c:pt>
                <c:pt idx="297">
                  <c:v>20</c:v>
                </c:pt>
                <c:pt idx="298">
                  <c:v>20</c:v>
                </c:pt>
                <c:pt idx="299">
                  <c:v>50</c:v>
                </c:pt>
                <c:pt idx="300">
                  <c:v>0</c:v>
                </c:pt>
                <c:pt idx="301">
                  <c:v>25</c:v>
                </c:pt>
                <c:pt idx="302">
                  <c:v>0</c:v>
                </c:pt>
                <c:pt idx="303">
                  <c:v>100</c:v>
                </c:pt>
                <c:pt idx="304">
                  <c:v>0</c:v>
                </c:pt>
                <c:pt idx="305">
                  <c:v>200</c:v>
                </c:pt>
                <c:pt idx="306">
                  <c:v>20</c:v>
                </c:pt>
                <c:pt idx="307">
                  <c:v>200</c:v>
                </c:pt>
                <c:pt idx="308">
                  <c:v>0</c:v>
                </c:pt>
                <c:pt idx="309">
                  <c:v>40</c:v>
                </c:pt>
                <c:pt idx="310">
                  <c:v>195</c:v>
                </c:pt>
                <c:pt idx="311">
                  <c:v>20</c:v>
                </c:pt>
                <c:pt idx="312">
                  <c:v>200</c:v>
                </c:pt>
                <c:pt idx="313">
                  <c:v>20</c:v>
                </c:pt>
                <c:pt idx="314">
                  <c:v>20</c:v>
                </c:pt>
                <c:pt idx="315">
                  <c:v>140</c:v>
                </c:pt>
                <c:pt idx="316">
                  <c:v>195</c:v>
                </c:pt>
                <c:pt idx="317">
                  <c:v>200</c:v>
                </c:pt>
                <c:pt idx="318">
                  <c:v>200</c:v>
                </c:pt>
                <c:pt idx="319">
                  <c:v>0</c:v>
                </c:pt>
                <c:pt idx="320">
                  <c:v>0</c:v>
                </c:pt>
                <c:pt idx="321">
                  <c:v>200</c:v>
                </c:pt>
                <c:pt idx="322">
                  <c:v>30</c:v>
                </c:pt>
                <c:pt idx="323">
                  <c:v>150</c:v>
                </c:pt>
                <c:pt idx="324">
                  <c:v>0</c:v>
                </c:pt>
                <c:pt idx="325">
                  <c:v>0</c:v>
                </c:pt>
                <c:pt idx="326">
                  <c:v>65</c:v>
                </c:pt>
                <c:pt idx="327">
                  <c:v>120</c:v>
                </c:pt>
                <c:pt idx="328">
                  <c:v>150</c:v>
                </c:pt>
                <c:pt idx="329">
                  <c:v>50</c:v>
                </c:pt>
                <c:pt idx="330">
                  <c:v>195</c:v>
                </c:pt>
                <c:pt idx="331">
                  <c:v>45</c:v>
                </c:pt>
                <c:pt idx="332">
                  <c:v>190</c:v>
                </c:pt>
                <c:pt idx="333">
                  <c:v>195</c:v>
                </c:pt>
                <c:pt idx="334">
                  <c:v>20</c:v>
                </c:pt>
                <c:pt idx="335">
                  <c:v>95</c:v>
                </c:pt>
                <c:pt idx="336">
                  <c:v>100</c:v>
                </c:pt>
                <c:pt idx="337">
                  <c:v>50</c:v>
                </c:pt>
                <c:pt idx="338">
                  <c:v>110</c:v>
                </c:pt>
                <c:pt idx="339">
                  <c:v>200</c:v>
                </c:pt>
                <c:pt idx="340">
                  <c:v>100</c:v>
                </c:pt>
                <c:pt idx="341">
                  <c:v>20</c:v>
                </c:pt>
                <c:pt idx="342">
                  <c:v>200</c:v>
                </c:pt>
                <c:pt idx="343">
                  <c:v>95</c:v>
                </c:pt>
                <c:pt idx="344">
                  <c:v>100</c:v>
                </c:pt>
                <c:pt idx="345">
                  <c:v>200</c:v>
                </c:pt>
                <c:pt idx="346">
                  <c:v>200</c:v>
                </c:pt>
                <c:pt idx="347">
                  <c:v>50</c:v>
                </c:pt>
                <c:pt idx="348">
                  <c:v>40</c:v>
                </c:pt>
                <c:pt idx="349">
                  <c:v>0</c:v>
                </c:pt>
                <c:pt idx="350">
                  <c:v>0</c:v>
                </c:pt>
                <c:pt idx="351">
                  <c:v>150</c:v>
                </c:pt>
                <c:pt idx="352">
                  <c:v>125</c:v>
                </c:pt>
                <c:pt idx="353">
                  <c:v>100</c:v>
                </c:pt>
                <c:pt idx="354">
                  <c:v>200</c:v>
                </c:pt>
                <c:pt idx="355">
                  <c:v>0</c:v>
                </c:pt>
                <c:pt idx="356">
                  <c:v>50</c:v>
                </c:pt>
                <c:pt idx="357">
                  <c:v>0</c:v>
                </c:pt>
                <c:pt idx="358">
                  <c:v>40</c:v>
                </c:pt>
                <c:pt idx="359">
                  <c:v>35</c:v>
                </c:pt>
                <c:pt idx="360">
                  <c:v>0</c:v>
                </c:pt>
                <c:pt idx="361">
                  <c:v>195</c:v>
                </c:pt>
                <c:pt idx="362">
                  <c:v>190</c:v>
                </c:pt>
                <c:pt idx="363">
                  <c:v>20</c:v>
                </c:pt>
                <c:pt idx="364">
                  <c:v>30</c:v>
                </c:pt>
                <c:pt idx="365">
                  <c:v>20</c:v>
                </c:pt>
                <c:pt idx="366">
                  <c:v>0</c:v>
                </c:pt>
                <c:pt idx="367">
                  <c:v>50</c:v>
                </c:pt>
                <c:pt idx="368">
                  <c:v>20</c:v>
                </c:pt>
                <c:pt idx="369">
                  <c:v>75</c:v>
                </c:pt>
                <c:pt idx="370">
                  <c:v>20</c:v>
                </c:pt>
                <c:pt idx="371">
                  <c:v>200</c:v>
                </c:pt>
                <c:pt idx="372">
                  <c:v>0</c:v>
                </c:pt>
                <c:pt idx="373">
                  <c:v>95</c:v>
                </c:pt>
                <c:pt idx="374">
                  <c:v>110</c:v>
                </c:pt>
                <c:pt idx="375">
                  <c:v>50</c:v>
                </c:pt>
                <c:pt idx="376">
                  <c:v>200</c:v>
                </c:pt>
                <c:pt idx="377">
                  <c:v>20</c:v>
                </c:pt>
                <c:pt idx="378">
                  <c:v>100</c:v>
                </c:pt>
                <c:pt idx="379">
                  <c:v>100</c:v>
                </c:pt>
                <c:pt idx="380">
                  <c:v>100</c:v>
                </c:pt>
                <c:pt idx="381">
                  <c:v>195</c:v>
                </c:pt>
                <c:pt idx="382">
                  <c:v>45</c:v>
                </c:pt>
                <c:pt idx="383">
                  <c:v>95</c:v>
                </c:pt>
                <c:pt idx="384">
                  <c:v>20</c:v>
                </c:pt>
                <c:pt idx="385">
                  <c:v>0</c:v>
                </c:pt>
                <c:pt idx="386">
                  <c:v>80</c:v>
                </c:pt>
                <c:pt idx="387">
                  <c:v>75</c:v>
                </c:pt>
                <c:pt idx="388">
                  <c:v>0</c:v>
                </c:pt>
                <c:pt idx="389">
                  <c:v>0</c:v>
                </c:pt>
                <c:pt idx="390">
                  <c:v>90</c:v>
                </c:pt>
                <c:pt idx="391">
                  <c:v>0</c:v>
                </c:pt>
                <c:pt idx="392">
                  <c:v>50</c:v>
                </c:pt>
                <c:pt idx="393">
                  <c:v>65</c:v>
                </c:pt>
                <c:pt idx="394">
                  <c:v>20</c:v>
                </c:pt>
                <c:pt idx="395">
                  <c:v>20</c:v>
                </c:pt>
                <c:pt idx="396">
                  <c:v>30</c:v>
                </c:pt>
                <c:pt idx="397">
                  <c:v>35</c:v>
                </c:pt>
                <c:pt idx="398">
                  <c:v>0</c:v>
                </c:pt>
                <c:pt idx="399">
                  <c:v>75</c:v>
                </c:pt>
                <c:pt idx="400">
                  <c:v>65</c:v>
                </c:pt>
                <c:pt idx="401">
                  <c:v>175</c:v>
                </c:pt>
                <c:pt idx="402">
                  <c:v>75</c:v>
                </c:pt>
                <c:pt idx="403">
                  <c:v>0</c:v>
                </c:pt>
                <c:pt idx="404">
                  <c:v>50</c:v>
                </c:pt>
                <c:pt idx="405">
                  <c:v>110</c:v>
                </c:pt>
                <c:pt idx="406">
                  <c:v>200</c:v>
                </c:pt>
                <c:pt idx="407">
                  <c:v>195</c:v>
                </c:pt>
                <c:pt idx="408">
                  <c:v>60</c:v>
                </c:pt>
                <c:pt idx="409">
                  <c:v>195</c:v>
                </c:pt>
                <c:pt idx="410">
                  <c:v>95</c:v>
                </c:pt>
                <c:pt idx="411">
                  <c:v>0</c:v>
                </c:pt>
                <c:pt idx="412">
                  <c:v>50</c:v>
                </c:pt>
                <c:pt idx="413">
                  <c:v>80</c:v>
                </c:pt>
                <c:pt idx="414">
                  <c:v>195</c:v>
                </c:pt>
                <c:pt idx="415">
                  <c:v>0</c:v>
                </c:pt>
                <c:pt idx="416">
                  <c:v>100</c:v>
                </c:pt>
                <c:pt idx="417">
                  <c:v>100</c:v>
                </c:pt>
                <c:pt idx="418">
                  <c:v>200</c:v>
                </c:pt>
                <c:pt idx="419">
                  <c:v>0</c:v>
                </c:pt>
                <c:pt idx="420">
                  <c:v>0</c:v>
                </c:pt>
                <c:pt idx="421">
                  <c:v>95</c:v>
                </c:pt>
                <c:pt idx="422">
                  <c:v>50</c:v>
                </c:pt>
                <c:pt idx="423">
                  <c:v>100</c:v>
                </c:pt>
                <c:pt idx="424">
                  <c:v>0</c:v>
                </c:pt>
                <c:pt idx="425">
                  <c:v>0</c:v>
                </c:pt>
                <c:pt idx="426">
                  <c:v>50</c:v>
                </c:pt>
                <c:pt idx="427">
                  <c:v>0</c:v>
                </c:pt>
                <c:pt idx="428">
                  <c:v>200</c:v>
                </c:pt>
                <c:pt idx="429">
                  <c:v>20</c:v>
                </c:pt>
                <c:pt idx="430">
                  <c:v>0</c:v>
                </c:pt>
                <c:pt idx="431">
                  <c:v>0</c:v>
                </c:pt>
                <c:pt idx="432">
                  <c:v>20</c:v>
                </c:pt>
                <c:pt idx="433">
                  <c:v>195</c:v>
                </c:pt>
                <c:pt idx="434">
                  <c:v>20</c:v>
                </c:pt>
                <c:pt idx="435">
                  <c:v>35</c:v>
                </c:pt>
                <c:pt idx="436">
                  <c:v>70</c:v>
                </c:pt>
                <c:pt idx="437">
                  <c:v>30</c:v>
                </c:pt>
                <c:pt idx="438">
                  <c:v>40</c:v>
                </c:pt>
                <c:pt idx="439">
                  <c:v>120</c:v>
                </c:pt>
                <c:pt idx="440">
                  <c:v>75</c:v>
                </c:pt>
                <c:pt idx="441">
                  <c:v>50</c:v>
                </c:pt>
                <c:pt idx="442">
                  <c:v>50</c:v>
                </c:pt>
                <c:pt idx="443">
                  <c:v>0</c:v>
                </c:pt>
                <c:pt idx="444">
                  <c:v>50</c:v>
                </c:pt>
                <c:pt idx="445">
                  <c:v>200</c:v>
                </c:pt>
                <c:pt idx="446">
                  <c:v>50</c:v>
                </c:pt>
                <c:pt idx="447">
                  <c:v>150</c:v>
                </c:pt>
                <c:pt idx="448">
                  <c:v>200</c:v>
                </c:pt>
                <c:pt idx="449">
                  <c:v>200</c:v>
                </c:pt>
                <c:pt idx="450">
                  <c:v>30</c:v>
                </c:pt>
                <c:pt idx="451">
                  <c:v>120</c:v>
                </c:pt>
                <c:pt idx="452">
                  <c:v>145</c:v>
                </c:pt>
                <c:pt idx="453">
                  <c:v>20</c:v>
                </c:pt>
                <c:pt idx="454">
                  <c:v>25</c:v>
                </c:pt>
                <c:pt idx="455">
                  <c:v>195</c:v>
                </c:pt>
                <c:pt idx="456">
                  <c:v>30</c:v>
                </c:pt>
                <c:pt idx="457">
                  <c:v>0</c:v>
                </c:pt>
                <c:pt idx="458">
                  <c:v>20</c:v>
                </c:pt>
                <c:pt idx="459">
                  <c:v>20</c:v>
                </c:pt>
                <c:pt idx="460">
                  <c:v>0</c:v>
                </c:pt>
                <c:pt idx="461">
                  <c:v>200</c:v>
                </c:pt>
                <c:pt idx="462">
                  <c:v>0</c:v>
                </c:pt>
                <c:pt idx="463">
                  <c:v>20</c:v>
                </c:pt>
                <c:pt idx="464">
                  <c:v>60</c:v>
                </c:pt>
                <c:pt idx="465">
                  <c:v>195</c:v>
                </c:pt>
                <c:pt idx="466">
                  <c:v>55</c:v>
                </c:pt>
                <c:pt idx="467">
                  <c:v>0</c:v>
                </c:pt>
                <c:pt idx="468">
                  <c:v>0</c:v>
                </c:pt>
                <c:pt idx="469">
                  <c:v>50</c:v>
                </c:pt>
                <c:pt idx="470">
                  <c:v>0</c:v>
                </c:pt>
                <c:pt idx="471">
                  <c:v>20</c:v>
                </c:pt>
                <c:pt idx="472">
                  <c:v>100</c:v>
                </c:pt>
                <c:pt idx="473">
                  <c:v>50</c:v>
                </c:pt>
                <c:pt idx="474">
                  <c:v>100</c:v>
                </c:pt>
                <c:pt idx="475">
                  <c:v>20</c:v>
                </c:pt>
                <c:pt idx="476">
                  <c:v>20</c:v>
                </c:pt>
                <c:pt idx="477">
                  <c:v>20</c:v>
                </c:pt>
                <c:pt idx="478">
                  <c:v>50</c:v>
                </c:pt>
                <c:pt idx="479">
                  <c:v>0</c:v>
                </c:pt>
                <c:pt idx="480">
                  <c:v>30</c:v>
                </c:pt>
                <c:pt idx="481">
                  <c:v>200</c:v>
                </c:pt>
                <c:pt idx="482">
                  <c:v>95</c:v>
                </c:pt>
                <c:pt idx="483">
                  <c:v>50</c:v>
                </c:pt>
                <c:pt idx="484">
                  <c:v>110</c:v>
                </c:pt>
                <c:pt idx="485">
                  <c:v>0</c:v>
                </c:pt>
                <c:pt idx="486">
                  <c:v>100</c:v>
                </c:pt>
                <c:pt idx="487">
                  <c:v>40</c:v>
                </c:pt>
                <c:pt idx="488">
                  <c:v>35</c:v>
                </c:pt>
                <c:pt idx="489">
                  <c:v>30</c:v>
                </c:pt>
                <c:pt idx="490">
                  <c:v>0</c:v>
                </c:pt>
                <c:pt idx="491">
                  <c:v>25</c:v>
                </c:pt>
                <c:pt idx="492">
                  <c:v>35</c:v>
                </c:pt>
                <c:pt idx="493">
                  <c:v>20</c:v>
                </c:pt>
                <c:pt idx="494">
                  <c:v>20</c:v>
                </c:pt>
                <c:pt idx="495">
                  <c:v>120</c:v>
                </c:pt>
                <c:pt idx="496">
                  <c:v>150</c:v>
                </c:pt>
                <c:pt idx="497">
                  <c:v>50</c:v>
                </c:pt>
                <c:pt idx="498">
                  <c:v>200</c:v>
                </c:pt>
                <c:pt idx="499">
                  <c:v>200</c:v>
                </c:pt>
                <c:pt idx="500">
                  <c:v>200</c:v>
                </c:pt>
                <c:pt idx="501">
                  <c:v>150</c:v>
                </c:pt>
                <c:pt idx="502">
                  <c:v>65</c:v>
                </c:pt>
                <c:pt idx="503">
                  <c:v>20</c:v>
                </c:pt>
                <c:pt idx="504">
                  <c:v>0</c:v>
                </c:pt>
                <c:pt idx="505">
                  <c:v>0</c:v>
                </c:pt>
                <c:pt idx="506">
                  <c:v>45</c:v>
                </c:pt>
                <c:pt idx="507">
                  <c:v>20</c:v>
                </c:pt>
                <c:pt idx="508">
                  <c:v>85</c:v>
                </c:pt>
                <c:pt idx="509">
                  <c:v>20</c:v>
                </c:pt>
                <c:pt idx="510">
                  <c:v>20</c:v>
                </c:pt>
                <c:pt idx="511">
                  <c:v>40</c:v>
                </c:pt>
                <c:pt idx="512">
                  <c:v>150</c:v>
                </c:pt>
                <c:pt idx="513">
                  <c:v>25</c:v>
                </c:pt>
                <c:pt idx="514">
                  <c:v>0</c:v>
                </c:pt>
                <c:pt idx="515">
                  <c:v>195</c:v>
                </c:pt>
                <c:pt idx="516">
                  <c:v>200</c:v>
                </c:pt>
                <c:pt idx="517">
                  <c:v>20</c:v>
                </c:pt>
                <c:pt idx="518">
                  <c:v>200</c:v>
                </c:pt>
                <c:pt idx="519">
                  <c:v>195</c:v>
                </c:pt>
                <c:pt idx="520">
                  <c:v>20</c:v>
                </c:pt>
                <c:pt idx="521">
                  <c:v>0</c:v>
                </c:pt>
                <c:pt idx="522">
                  <c:v>25</c:v>
                </c:pt>
                <c:pt idx="523">
                  <c:v>60</c:v>
                </c:pt>
                <c:pt idx="524">
                  <c:v>0</c:v>
                </c:pt>
                <c:pt idx="525">
                  <c:v>20</c:v>
                </c:pt>
                <c:pt idx="526">
                  <c:v>20</c:v>
                </c:pt>
                <c:pt idx="527">
                  <c:v>90</c:v>
                </c:pt>
                <c:pt idx="528">
                  <c:v>0</c:v>
                </c:pt>
                <c:pt idx="529">
                  <c:v>50</c:v>
                </c:pt>
                <c:pt idx="530">
                  <c:v>195</c:v>
                </c:pt>
                <c:pt idx="531">
                  <c:v>65</c:v>
                </c:pt>
                <c:pt idx="532">
                  <c:v>50</c:v>
                </c:pt>
                <c:pt idx="533">
                  <c:v>20</c:v>
                </c:pt>
                <c:pt idx="534">
                  <c:v>100</c:v>
                </c:pt>
                <c:pt idx="535">
                  <c:v>40</c:v>
                </c:pt>
                <c:pt idx="536">
                  <c:v>20</c:v>
                </c:pt>
                <c:pt idx="537">
                  <c:v>30</c:v>
                </c:pt>
                <c:pt idx="538">
                  <c:v>200</c:v>
                </c:pt>
                <c:pt idx="539">
                  <c:v>100</c:v>
                </c:pt>
                <c:pt idx="540">
                  <c:v>95</c:v>
                </c:pt>
                <c:pt idx="541">
                  <c:v>195</c:v>
                </c:pt>
                <c:pt idx="542">
                  <c:v>40</c:v>
                </c:pt>
                <c:pt idx="543">
                  <c:v>0</c:v>
                </c:pt>
                <c:pt idx="544">
                  <c:v>20</c:v>
                </c:pt>
                <c:pt idx="545">
                  <c:v>120</c:v>
                </c:pt>
                <c:pt idx="546">
                  <c:v>95</c:v>
                </c:pt>
                <c:pt idx="547">
                  <c:v>140</c:v>
                </c:pt>
                <c:pt idx="548">
                  <c:v>195</c:v>
                </c:pt>
                <c:pt idx="549">
                  <c:v>35</c:v>
                </c:pt>
                <c:pt idx="550">
                  <c:v>95</c:v>
                </c:pt>
                <c:pt idx="551">
                  <c:v>200</c:v>
                </c:pt>
                <c:pt idx="552">
                  <c:v>50</c:v>
                </c:pt>
                <c:pt idx="553">
                  <c:v>20</c:v>
                </c:pt>
                <c:pt idx="554">
                  <c:v>200</c:v>
                </c:pt>
                <c:pt idx="555">
                  <c:v>40</c:v>
                </c:pt>
                <c:pt idx="556">
                  <c:v>100</c:v>
                </c:pt>
                <c:pt idx="557">
                  <c:v>20</c:v>
                </c:pt>
                <c:pt idx="558">
                  <c:v>35</c:v>
                </c:pt>
                <c:pt idx="559">
                  <c:v>25</c:v>
                </c:pt>
                <c:pt idx="560">
                  <c:v>20</c:v>
                </c:pt>
                <c:pt idx="561">
                  <c:v>95</c:v>
                </c:pt>
                <c:pt idx="562">
                  <c:v>75</c:v>
                </c:pt>
                <c:pt idx="563">
                  <c:v>175</c:v>
                </c:pt>
                <c:pt idx="564">
                  <c:v>200</c:v>
                </c:pt>
                <c:pt idx="565">
                  <c:v>75</c:v>
                </c:pt>
                <c:pt idx="566">
                  <c:v>200</c:v>
                </c:pt>
                <c:pt idx="567">
                  <c:v>50</c:v>
                </c:pt>
                <c:pt idx="568">
                  <c:v>20</c:v>
                </c:pt>
                <c:pt idx="569">
                  <c:v>120</c:v>
                </c:pt>
                <c:pt idx="570">
                  <c:v>40</c:v>
                </c:pt>
                <c:pt idx="571">
                  <c:v>20</c:v>
                </c:pt>
                <c:pt idx="572">
                  <c:v>0</c:v>
                </c:pt>
                <c:pt idx="573">
                  <c:v>20</c:v>
                </c:pt>
                <c:pt idx="574">
                  <c:v>50</c:v>
                </c:pt>
                <c:pt idx="575">
                  <c:v>150</c:v>
                </c:pt>
                <c:pt idx="576">
                  <c:v>95</c:v>
                </c:pt>
                <c:pt idx="577">
                  <c:v>40</c:v>
                </c:pt>
                <c:pt idx="578">
                  <c:v>100</c:v>
                </c:pt>
                <c:pt idx="579">
                  <c:v>50</c:v>
                </c:pt>
                <c:pt idx="580">
                  <c:v>30</c:v>
                </c:pt>
                <c:pt idx="581">
                  <c:v>40</c:v>
                </c:pt>
                <c:pt idx="582">
                  <c:v>50</c:v>
                </c:pt>
                <c:pt idx="583">
                  <c:v>45</c:v>
                </c:pt>
                <c:pt idx="584">
                  <c:v>65</c:v>
                </c:pt>
                <c:pt idx="585">
                  <c:v>55</c:v>
                </c:pt>
                <c:pt idx="586">
                  <c:v>100</c:v>
                </c:pt>
                <c:pt idx="587">
                  <c:v>195</c:v>
                </c:pt>
                <c:pt idx="588">
                  <c:v>20</c:v>
                </c:pt>
                <c:pt idx="589">
                  <c:v>20</c:v>
                </c:pt>
                <c:pt idx="590">
                  <c:v>195</c:v>
                </c:pt>
                <c:pt idx="591">
                  <c:v>20</c:v>
                </c:pt>
                <c:pt idx="592">
                  <c:v>20</c:v>
                </c:pt>
                <c:pt idx="593">
                  <c:v>195</c:v>
                </c:pt>
                <c:pt idx="594">
                  <c:v>50</c:v>
                </c:pt>
                <c:pt idx="595">
                  <c:v>40</c:v>
                </c:pt>
                <c:pt idx="596">
                  <c:v>45</c:v>
                </c:pt>
                <c:pt idx="597">
                  <c:v>35</c:v>
                </c:pt>
                <c:pt idx="598">
                  <c:v>0</c:v>
                </c:pt>
                <c:pt idx="599">
                  <c:v>50</c:v>
                </c:pt>
                <c:pt idx="600">
                  <c:v>0</c:v>
                </c:pt>
                <c:pt idx="601">
                  <c:v>95</c:v>
                </c:pt>
                <c:pt idx="602">
                  <c:v>200</c:v>
                </c:pt>
                <c:pt idx="603">
                  <c:v>100</c:v>
                </c:pt>
                <c:pt idx="604">
                  <c:v>45</c:v>
                </c:pt>
                <c:pt idx="605">
                  <c:v>20</c:v>
                </c:pt>
                <c:pt idx="606">
                  <c:v>20</c:v>
                </c:pt>
                <c:pt idx="607">
                  <c:v>200</c:v>
                </c:pt>
                <c:pt idx="608">
                  <c:v>20</c:v>
                </c:pt>
                <c:pt idx="609">
                  <c:v>20</c:v>
                </c:pt>
                <c:pt idx="610">
                  <c:v>20</c:v>
                </c:pt>
                <c:pt idx="611">
                  <c:v>25</c:v>
                </c:pt>
                <c:pt idx="612">
                  <c:v>95</c:v>
                </c:pt>
                <c:pt idx="613">
                  <c:v>100</c:v>
                </c:pt>
                <c:pt idx="614">
                  <c:v>200</c:v>
                </c:pt>
                <c:pt idx="615">
                  <c:v>195</c:v>
                </c:pt>
                <c:pt idx="616">
                  <c:v>200</c:v>
                </c:pt>
                <c:pt idx="617">
                  <c:v>50</c:v>
                </c:pt>
                <c:pt idx="618">
                  <c:v>150</c:v>
                </c:pt>
                <c:pt idx="619">
                  <c:v>30</c:v>
                </c:pt>
                <c:pt idx="620">
                  <c:v>20</c:v>
                </c:pt>
                <c:pt idx="621">
                  <c:v>20</c:v>
                </c:pt>
                <c:pt idx="622">
                  <c:v>20</c:v>
                </c:pt>
                <c:pt idx="623">
                  <c:v>200</c:v>
                </c:pt>
                <c:pt idx="624">
                  <c:v>20</c:v>
                </c:pt>
                <c:pt idx="625">
                  <c:v>20</c:v>
                </c:pt>
                <c:pt idx="626">
                  <c:v>40</c:v>
                </c:pt>
                <c:pt idx="627">
                  <c:v>20</c:v>
                </c:pt>
                <c:pt idx="628">
                  <c:v>160</c:v>
                </c:pt>
                <c:pt idx="629">
                  <c:v>60</c:v>
                </c:pt>
                <c:pt idx="630">
                  <c:v>60</c:v>
                </c:pt>
                <c:pt idx="631">
                  <c:v>40</c:v>
                </c:pt>
                <c:pt idx="632">
                  <c:v>20</c:v>
                </c:pt>
                <c:pt idx="633">
                  <c:v>20</c:v>
                </c:pt>
                <c:pt idx="634">
                  <c:v>100</c:v>
                </c:pt>
                <c:pt idx="635">
                  <c:v>20</c:v>
                </c:pt>
                <c:pt idx="636">
                  <c:v>195</c:v>
                </c:pt>
                <c:pt idx="637">
                  <c:v>55</c:v>
                </c:pt>
                <c:pt idx="638">
                  <c:v>0</c:v>
                </c:pt>
                <c:pt idx="639">
                  <c:v>20</c:v>
                </c:pt>
                <c:pt idx="640">
                  <c:v>30</c:v>
                </c:pt>
                <c:pt idx="641">
                  <c:v>25</c:v>
                </c:pt>
                <c:pt idx="642">
                  <c:v>100</c:v>
                </c:pt>
                <c:pt idx="643">
                  <c:v>95</c:v>
                </c:pt>
                <c:pt idx="644">
                  <c:v>80</c:v>
                </c:pt>
                <c:pt idx="645">
                  <c:v>25</c:v>
                </c:pt>
                <c:pt idx="646">
                  <c:v>20</c:v>
                </c:pt>
                <c:pt idx="647">
                  <c:v>20</c:v>
                </c:pt>
                <c:pt idx="648">
                  <c:v>20</c:v>
                </c:pt>
                <c:pt idx="649">
                  <c:v>50</c:v>
                </c:pt>
                <c:pt idx="650">
                  <c:v>145</c:v>
                </c:pt>
                <c:pt idx="651">
                  <c:v>120</c:v>
                </c:pt>
                <c:pt idx="652">
                  <c:v>175</c:v>
                </c:pt>
                <c:pt idx="653">
                  <c:v>20</c:v>
                </c:pt>
                <c:pt idx="654">
                  <c:v>60</c:v>
                </c:pt>
                <c:pt idx="655">
                  <c:v>0</c:v>
                </c:pt>
                <c:pt idx="656">
                  <c:v>45</c:v>
                </c:pt>
                <c:pt idx="657">
                  <c:v>95</c:v>
                </c:pt>
                <c:pt idx="658">
                  <c:v>25</c:v>
                </c:pt>
                <c:pt idx="659">
                  <c:v>200</c:v>
                </c:pt>
                <c:pt idx="660">
                  <c:v>20</c:v>
                </c:pt>
                <c:pt idx="661">
                  <c:v>20</c:v>
                </c:pt>
                <c:pt idx="662">
                  <c:v>95</c:v>
                </c:pt>
                <c:pt idx="663">
                  <c:v>75</c:v>
                </c:pt>
                <c:pt idx="664">
                  <c:v>150</c:v>
                </c:pt>
                <c:pt idx="665">
                  <c:v>45</c:v>
                </c:pt>
                <c:pt idx="666">
                  <c:v>150</c:v>
                </c:pt>
                <c:pt idx="667">
                  <c:v>115</c:v>
                </c:pt>
                <c:pt idx="668">
                  <c:v>20</c:v>
                </c:pt>
                <c:pt idx="669">
                  <c:v>75</c:v>
                </c:pt>
                <c:pt idx="670">
                  <c:v>55</c:v>
                </c:pt>
                <c:pt idx="671">
                  <c:v>80</c:v>
                </c:pt>
                <c:pt idx="672">
                  <c:v>20</c:v>
                </c:pt>
                <c:pt idx="673">
                  <c:v>195</c:v>
                </c:pt>
                <c:pt idx="674">
                  <c:v>55</c:v>
                </c:pt>
                <c:pt idx="675">
                  <c:v>100</c:v>
                </c:pt>
                <c:pt idx="676">
                  <c:v>150</c:v>
                </c:pt>
                <c:pt idx="677">
                  <c:v>150</c:v>
                </c:pt>
                <c:pt idx="678">
                  <c:v>40</c:v>
                </c:pt>
                <c:pt idx="679">
                  <c:v>50</c:v>
                </c:pt>
                <c:pt idx="680">
                  <c:v>20</c:v>
                </c:pt>
                <c:pt idx="681">
                  <c:v>75</c:v>
                </c:pt>
                <c:pt idx="682">
                  <c:v>0</c:v>
                </c:pt>
                <c:pt idx="683">
                  <c:v>50</c:v>
                </c:pt>
                <c:pt idx="684">
                  <c:v>200</c:v>
                </c:pt>
                <c:pt idx="685">
                  <c:v>40</c:v>
                </c:pt>
                <c:pt idx="686">
                  <c:v>70</c:v>
                </c:pt>
                <c:pt idx="687">
                  <c:v>25</c:v>
                </c:pt>
                <c:pt idx="688">
                  <c:v>45</c:v>
                </c:pt>
                <c:pt idx="689">
                  <c:v>20</c:v>
                </c:pt>
                <c:pt idx="690">
                  <c:v>165</c:v>
                </c:pt>
                <c:pt idx="691">
                  <c:v>20</c:v>
                </c:pt>
                <c:pt idx="692">
                  <c:v>20</c:v>
                </c:pt>
                <c:pt idx="693">
                  <c:v>50</c:v>
                </c:pt>
                <c:pt idx="694">
                  <c:v>200</c:v>
                </c:pt>
                <c:pt idx="695">
                  <c:v>150</c:v>
                </c:pt>
                <c:pt idx="696">
                  <c:v>50</c:v>
                </c:pt>
                <c:pt idx="697">
                  <c:v>200</c:v>
                </c:pt>
                <c:pt idx="698">
                  <c:v>20</c:v>
                </c:pt>
                <c:pt idx="699">
                  <c:v>140</c:v>
                </c:pt>
                <c:pt idx="700">
                  <c:v>100</c:v>
                </c:pt>
                <c:pt idx="701">
                  <c:v>200</c:v>
                </c:pt>
                <c:pt idx="702">
                  <c:v>55</c:v>
                </c:pt>
                <c:pt idx="703">
                  <c:v>195</c:v>
                </c:pt>
                <c:pt idx="704">
                  <c:v>100</c:v>
                </c:pt>
                <c:pt idx="705">
                  <c:v>20</c:v>
                </c:pt>
                <c:pt idx="706">
                  <c:v>200</c:v>
                </c:pt>
                <c:pt idx="707">
                  <c:v>100</c:v>
                </c:pt>
                <c:pt idx="708">
                  <c:v>90</c:v>
                </c:pt>
                <c:pt idx="709">
                  <c:v>95</c:v>
                </c:pt>
                <c:pt idx="710">
                  <c:v>35</c:v>
                </c:pt>
                <c:pt idx="711">
                  <c:v>95</c:v>
                </c:pt>
                <c:pt idx="712">
                  <c:v>20</c:v>
                </c:pt>
                <c:pt idx="713">
                  <c:v>120</c:v>
                </c:pt>
                <c:pt idx="714">
                  <c:v>45</c:v>
                </c:pt>
                <c:pt idx="715">
                  <c:v>25</c:v>
                </c:pt>
                <c:pt idx="716">
                  <c:v>20</c:v>
                </c:pt>
                <c:pt idx="717">
                  <c:v>55</c:v>
                </c:pt>
                <c:pt idx="718">
                  <c:v>30</c:v>
                </c:pt>
                <c:pt idx="719">
                  <c:v>30</c:v>
                </c:pt>
                <c:pt idx="720">
                  <c:v>20</c:v>
                </c:pt>
                <c:pt idx="721">
                  <c:v>195</c:v>
                </c:pt>
                <c:pt idx="722">
                  <c:v>45</c:v>
                </c:pt>
                <c:pt idx="723">
                  <c:v>60</c:v>
                </c:pt>
                <c:pt idx="724">
                  <c:v>20</c:v>
                </c:pt>
                <c:pt idx="725">
                  <c:v>25</c:v>
                </c:pt>
                <c:pt idx="726">
                  <c:v>20</c:v>
                </c:pt>
                <c:pt idx="727">
                  <c:v>30</c:v>
                </c:pt>
                <c:pt idx="728">
                  <c:v>30</c:v>
                </c:pt>
                <c:pt idx="729">
                  <c:v>60</c:v>
                </c:pt>
                <c:pt idx="730">
                  <c:v>100</c:v>
                </c:pt>
                <c:pt idx="731">
                  <c:v>20</c:v>
                </c:pt>
                <c:pt idx="732">
                  <c:v>20</c:v>
                </c:pt>
                <c:pt idx="733">
                  <c:v>20</c:v>
                </c:pt>
                <c:pt idx="734">
                  <c:v>50</c:v>
                </c:pt>
                <c:pt idx="735">
                  <c:v>20</c:v>
                </c:pt>
                <c:pt idx="736">
                  <c:v>60</c:v>
                </c:pt>
                <c:pt idx="737">
                  <c:v>100</c:v>
                </c:pt>
                <c:pt idx="738">
                  <c:v>50</c:v>
                </c:pt>
                <c:pt idx="739">
                  <c:v>195</c:v>
                </c:pt>
                <c:pt idx="740">
                  <c:v>65</c:v>
                </c:pt>
                <c:pt idx="741">
                  <c:v>70</c:v>
                </c:pt>
                <c:pt idx="742">
                  <c:v>50</c:v>
                </c:pt>
                <c:pt idx="743">
                  <c:v>100</c:v>
                </c:pt>
                <c:pt idx="744">
                  <c:v>60</c:v>
                </c:pt>
                <c:pt idx="745">
                  <c:v>195</c:v>
                </c:pt>
                <c:pt idx="746">
                  <c:v>75</c:v>
                </c:pt>
                <c:pt idx="747">
                  <c:v>30</c:v>
                </c:pt>
                <c:pt idx="748">
                  <c:v>145</c:v>
                </c:pt>
                <c:pt idx="749">
                  <c:v>120</c:v>
                </c:pt>
                <c:pt idx="750">
                  <c:v>200</c:v>
                </c:pt>
                <c:pt idx="751">
                  <c:v>95</c:v>
                </c:pt>
                <c:pt idx="752">
                  <c:v>50</c:v>
                </c:pt>
                <c:pt idx="753">
                  <c:v>50</c:v>
                </c:pt>
                <c:pt idx="754">
                  <c:v>25</c:v>
                </c:pt>
                <c:pt idx="755">
                  <c:v>25</c:v>
                </c:pt>
                <c:pt idx="756">
                  <c:v>40</c:v>
                </c:pt>
                <c:pt idx="757">
                  <c:v>195</c:v>
                </c:pt>
                <c:pt idx="758">
                  <c:v>195</c:v>
                </c:pt>
                <c:pt idx="759">
                  <c:v>65</c:v>
                </c:pt>
                <c:pt idx="760">
                  <c:v>75</c:v>
                </c:pt>
                <c:pt idx="761">
                  <c:v>145</c:v>
                </c:pt>
                <c:pt idx="762">
                  <c:v>35</c:v>
                </c:pt>
                <c:pt idx="763">
                  <c:v>50</c:v>
                </c:pt>
                <c:pt idx="764">
                  <c:v>100</c:v>
                </c:pt>
                <c:pt idx="765">
                  <c:v>50</c:v>
                </c:pt>
                <c:pt idx="766">
                  <c:v>20</c:v>
                </c:pt>
                <c:pt idx="767">
                  <c:v>20</c:v>
                </c:pt>
                <c:pt idx="768">
                  <c:v>100</c:v>
                </c:pt>
                <c:pt idx="769">
                  <c:v>50</c:v>
                </c:pt>
                <c:pt idx="770">
                  <c:v>100</c:v>
                </c:pt>
                <c:pt idx="771">
                  <c:v>25</c:v>
                </c:pt>
                <c:pt idx="772">
                  <c:v>60</c:v>
                </c:pt>
                <c:pt idx="773">
                  <c:v>50</c:v>
                </c:pt>
                <c:pt idx="774">
                  <c:v>40</c:v>
                </c:pt>
                <c:pt idx="775">
                  <c:v>200</c:v>
                </c:pt>
                <c:pt idx="776">
                  <c:v>120</c:v>
                </c:pt>
                <c:pt idx="777">
                  <c:v>45</c:v>
                </c:pt>
                <c:pt idx="778">
                  <c:v>115</c:v>
                </c:pt>
                <c:pt idx="779">
                  <c:v>25</c:v>
                </c:pt>
                <c:pt idx="780">
                  <c:v>20</c:v>
                </c:pt>
                <c:pt idx="781">
                  <c:v>50</c:v>
                </c:pt>
                <c:pt idx="782">
                  <c:v>55</c:v>
                </c:pt>
                <c:pt idx="783">
                  <c:v>30</c:v>
                </c:pt>
                <c:pt idx="784">
                  <c:v>30</c:v>
                </c:pt>
                <c:pt idx="785">
                  <c:v>50</c:v>
                </c:pt>
                <c:pt idx="786">
                  <c:v>40</c:v>
                </c:pt>
                <c:pt idx="787">
                  <c:v>50</c:v>
                </c:pt>
                <c:pt idx="788">
                  <c:v>0</c:v>
                </c:pt>
                <c:pt idx="789">
                  <c:v>45</c:v>
                </c:pt>
                <c:pt idx="790">
                  <c:v>195</c:v>
                </c:pt>
                <c:pt idx="791">
                  <c:v>55</c:v>
                </c:pt>
                <c:pt idx="792">
                  <c:v>75</c:v>
                </c:pt>
                <c:pt idx="793">
                  <c:v>90</c:v>
                </c:pt>
                <c:pt idx="794">
                  <c:v>20</c:v>
                </c:pt>
                <c:pt idx="795">
                  <c:v>20</c:v>
                </c:pt>
                <c:pt idx="796">
                  <c:v>25</c:v>
                </c:pt>
                <c:pt idx="797">
                  <c:v>0</c:v>
                </c:pt>
                <c:pt idx="798">
                  <c:v>100</c:v>
                </c:pt>
                <c:pt idx="799">
                  <c:v>20</c:v>
                </c:pt>
                <c:pt idx="800">
                  <c:v>50</c:v>
                </c:pt>
                <c:pt idx="801">
                  <c:v>40</c:v>
                </c:pt>
                <c:pt idx="802">
                  <c:v>50</c:v>
                </c:pt>
                <c:pt idx="803">
                  <c:v>195</c:v>
                </c:pt>
                <c:pt idx="804">
                  <c:v>30</c:v>
                </c:pt>
                <c:pt idx="805">
                  <c:v>40</c:v>
                </c:pt>
                <c:pt idx="806">
                  <c:v>20</c:v>
                </c:pt>
                <c:pt idx="807">
                  <c:v>195</c:v>
                </c:pt>
                <c:pt idx="808">
                  <c:v>40</c:v>
                </c:pt>
                <c:pt idx="809">
                  <c:v>40</c:v>
                </c:pt>
                <c:pt idx="810">
                  <c:v>20</c:v>
                </c:pt>
                <c:pt idx="811">
                  <c:v>30</c:v>
                </c:pt>
                <c:pt idx="812">
                  <c:v>200</c:v>
                </c:pt>
                <c:pt idx="813">
                  <c:v>20</c:v>
                </c:pt>
                <c:pt idx="814">
                  <c:v>20</c:v>
                </c:pt>
                <c:pt idx="815">
                  <c:v>50</c:v>
                </c:pt>
                <c:pt idx="816">
                  <c:v>95</c:v>
                </c:pt>
                <c:pt idx="817">
                  <c:v>40</c:v>
                </c:pt>
                <c:pt idx="818">
                  <c:v>20</c:v>
                </c:pt>
                <c:pt idx="819">
                  <c:v>110</c:v>
                </c:pt>
                <c:pt idx="820">
                  <c:v>20</c:v>
                </c:pt>
                <c:pt idx="821">
                  <c:v>200</c:v>
                </c:pt>
                <c:pt idx="822">
                  <c:v>60</c:v>
                </c:pt>
                <c:pt idx="823">
                  <c:v>200</c:v>
                </c:pt>
                <c:pt idx="824">
                  <c:v>150</c:v>
                </c:pt>
                <c:pt idx="825">
                  <c:v>100</c:v>
                </c:pt>
                <c:pt idx="826">
                  <c:v>115</c:v>
                </c:pt>
                <c:pt idx="827">
                  <c:v>25</c:v>
                </c:pt>
                <c:pt idx="828">
                  <c:v>20</c:v>
                </c:pt>
                <c:pt idx="829">
                  <c:v>150</c:v>
                </c:pt>
                <c:pt idx="830">
                  <c:v>20</c:v>
                </c:pt>
                <c:pt idx="831">
                  <c:v>95</c:v>
                </c:pt>
                <c:pt idx="832">
                  <c:v>50</c:v>
                </c:pt>
                <c:pt idx="833">
                  <c:v>100</c:v>
                </c:pt>
                <c:pt idx="834">
                  <c:v>100</c:v>
                </c:pt>
                <c:pt idx="835">
                  <c:v>195</c:v>
                </c:pt>
                <c:pt idx="836">
                  <c:v>125</c:v>
                </c:pt>
                <c:pt idx="837">
                  <c:v>40</c:v>
                </c:pt>
                <c:pt idx="838">
                  <c:v>30</c:v>
                </c:pt>
                <c:pt idx="839">
                  <c:v>200</c:v>
                </c:pt>
                <c:pt idx="840">
                  <c:v>115</c:v>
                </c:pt>
                <c:pt idx="841">
                  <c:v>60</c:v>
                </c:pt>
                <c:pt idx="842">
                  <c:v>50</c:v>
                </c:pt>
                <c:pt idx="843">
                  <c:v>50</c:v>
                </c:pt>
                <c:pt idx="844">
                  <c:v>50</c:v>
                </c:pt>
                <c:pt idx="845">
                  <c:v>75</c:v>
                </c:pt>
                <c:pt idx="846">
                  <c:v>20</c:v>
                </c:pt>
                <c:pt idx="847">
                  <c:v>125</c:v>
                </c:pt>
                <c:pt idx="848">
                  <c:v>25</c:v>
                </c:pt>
                <c:pt idx="849">
                  <c:v>60</c:v>
                </c:pt>
                <c:pt idx="850">
                  <c:v>20</c:v>
                </c:pt>
                <c:pt idx="851">
                  <c:v>25</c:v>
                </c:pt>
                <c:pt idx="852">
                  <c:v>35</c:v>
                </c:pt>
                <c:pt idx="853">
                  <c:v>25</c:v>
                </c:pt>
                <c:pt idx="854">
                  <c:v>30</c:v>
                </c:pt>
                <c:pt idx="855">
                  <c:v>120</c:v>
                </c:pt>
                <c:pt idx="856">
                  <c:v>150</c:v>
                </c:pt>
                <c:pt idx="857">
                  <c:v>120</c:v>
                </c:pt>
                <c:pt idx="858">
                  <c:v>20</c:v>
                </c:pt>
                <c:pt idx="859">
                  <c:v>200</c:v>
                </c:pt>
                <c:pt idx="860">
                  <c:v>20</c:v>
                </c:pt>
                <c:pt idx="861">
                  <c:v>20</c:v>
                </c:pt>
                <c:pt idx="862">
                  <c:v>200</c:v>
                </c:pt>
                <c:pt idx="863">
                  <c:v>200</c:v>
                </c:pt>
                <c:pt idx="864">
                  <c:v>50</c:v>
                </c:pt>
                <c:pt idx="865">
                  <c:v>200</c:v>
                </c:pt>
                <c:pt idx="866">
                  <c:v>40</c:v>
                </c:pt>
                <c:pt idx="867">
                  <c:v>50</c:v>
                </c:pt>
                <c:pt idx="868">
                  <c:v>30</c:v>
                </c:pt>
                <c:pt idx="869">
                  <c:v>50</c:v>
                </c:pt>
                <c:pt idx="870">
                  <c:v>200</c:v>
                </c:pt>
                <c:pt idx="871">
                  <c:v>50</c:v>
                </c:pt>
                <c:pt idx="872">
                  <c:v>200</c:v>
                </c:pt>
                <c:pt idx="873">
                  <c:v>105</c:v>
                </c:pt>
                <c:pt idx="874">
                  <c:v>50</c:v>
                </c:pt>
                <c:pt idx="875">
                  <c:v>35</c:v>
                </c:pt>
                <c:pt idx="876">
                  <c:v>45</c:v>
                </c:pt>
                <c:pt idx="877">
                  <c:v>80</c:v>
                </c:pt>
                <c:pt idx="878">
                  <c:v>20</c:v>
                </c:pt>
                <c:pt idx="879">
                  <c:v>150</c:v>
                </c:pt>
                <c:pt idx="880">
                  <c:v>200</c:v>
                </c:pt>
                <c:pt idx="881">
                  <c:v>50</c:v>
                </c:pt>
                <c:pt idx="882">
                  <c:v>200</c:v>
                </c:pt>
                <c:pt idx="883">
                  <c:v>95</c:v>
                </c:pt>
                <c:pt idx="884">
                  <c:v>25</c:v>
                </c:pt>
                <c:pt idx="885">
                  <c:v>20</c:v>
                </c:pt>
                <c:pt idx="886">
                  <c:v>100</c:v>
                </c:pt>
                <c:pt idx="887">
                  <c:v>20</c:v>
                </c:pt>
                <c:pt idx="888">
                  <c:v>55</c:v>
                </c:pt>
                <c:pt idx="889">
                  <c:v>20</c:v>
                </c:pt>
                <c:pt idx="890">
                  <c:v>60</c:v>
                </c:pt>
                <c:pt idx="891">
                  <c:v>85</c:v>
                </c:pt>
                <c:pt idx="892">
                  <c:v>35</c:v>
                </c:pt>
                <c:pt idx="893">
                  <c:v>20</c:v>
                </c:pt>
                <c:pt idx="894">
                  <c:v>30</c:v>
                </c:pt>
                <c:pt idx="895">
                  <c:v>40</c:v>
                </c:pt>
                <c:pt idx="896">
                  <c:v>50</c:v>
                </c:pt>
                <c:pt idx="897">
                  <c:v>25</c:v>
                </c:pt>
                <c:pt idx="898">
                  <c:v>85</c:v>
                </c:pt>
                <c:pt idx="899">
                  <c:v>95</c:v>
                </c:pt>
                <c:pt idx="900">
                  <c:v>200</c:v>
                </c:pt>
                <c:pt idx="901">
                  <c:v>50</c:v>
                </c:pt>
                <c:pt idx="902">
                  <c:v>20</c:v>
                </c:pt>
                <c:pt idx="903">
                  <c:v>20</c:v>
                </c:pt>
                <c:pt idx="904">
                  <c:v>50</c:v>
                </c:pt>
                <c:pt idx="905">
                  <c:v>40</c:v>
                </c:pt>
                <c:pt idx="906">
                  <c:v>195</c:v>
                </c:pt>
                <c:pt idx="907">
                  <c:v>200</c:v>
                </c:pt>
                <c:pt idx="908">
                  <c:v>200</c:v>
                </c:pt>
                <c:pt idx="909">
                  <c:v>50</c:v>
                </c:pt>
                <c:pt idx="910">
                  <c:v>50</c:v>
                </c:pt>
                <c:pt idx="911">
                  <c:v>200</c:v>
                </c:pt>
                <c:pt idx="912">
                  <c:v>195</c:v>
                </c:pt>
                <c:pt idx="913">
                  <c:v>20</c:v>
                </c:pt>
                <c:pt idx="914">
                  <c:v>50</c:v>
                </c:pt>
                <c:pt idx="915">
                  <c:v>85</c:v>
                </c:pt>
                <c:pt idx="916">
                  <c:v>95</c:v>
                </c:pt>
                <c:pt idx="917">
                  <c:v>25</c:v>
                </c:pt>
                <c:pt idx="918">
                  <c:v>30</c:v>
                </c:pt>
                <c:pt idx="919">
                  <c:v>200</c:v>
                </c:pt>
                <c:pt idx="920">
                  <c:v>200</c:v>
                </c:pt>
                <c:pt idx="921">
                  <c:v>20</c:v>
                </c:pt>
                <c:pt idx="922">
                  <c:v>85</c:v>
                </c:pt>
                <c:pt idx="923">
                  <c:v>20</c:v>
                </c:pt>
                <c:pt idx="924">
                  <c:v>40</c:v>
                </c:pt>
                <c:pt idx="925">
                  <c:v>35</c:v>
                </c:pt>
                <c:pt idx="926">
                  <c:v>30</c:v>
                </c:pt>
                <c:pt idx="927">
                  <c:v>35</c:v>
                </c:pt>
                <c:pt idx="928">
                  <c:v>20</c:v>
                </c:pt>
                <c:pt idx="929">
                  <c:v>150</c:v>
                </c:pt>
                <c:pt idx="930">
                  <c:v>35</c:v>
                </c:pt>
                <c:pt idx="931">
                  <c:v>195</c:v>
                </c:pt>
                <c:pt idx="932">
                  <c:v>100</c:v>
                </c:pt>
                <c:pt idx="933">
                  <c:v>20</c:v>
                </c:pt>
                <c:pt idx="934">
                  <c:v>30</c:v>
                </c:pt>
                <c:pt idx="935">
                  <c:v>100</c:v>
                </c:pt>
                <c:pt idx="936">
                  <c:v>20</c:v>
                </c:pt>
                <c:pt idx="937">
                  <c:v>20</c:v>
                </c:pt>
                <c:pt idx="938">
                  <c:v>100</c:v>
                </c:pt>
                <c:pt idx="939">
                  <c:v>100</c:v>
                </c:pt>
                <c:pt idx="940">
                  <c:v>100</c:v>
                </c:pt>
                <c:pt idx="941">
                  <c:v>145</c:v>
                </c:pt>
                <c:pt idx="942">
                  <c:v>50</c:v>
                </c:pt>
                <c:pt idx="943">
                  <c:v>25</c:v>
                </c:pt>
                <c:pt idx="944">
                  <c:v>50</c:v>
                </c:pt>
                <c:pt idx="945">
                  <c:v>60</c:v>
                </c:pt>
                <c:pt idx="946">
                  <c:v>25</c:v>
                </c:pt>
                <c:pt idx="947">
                  <c:v>20</c:v>
                </c:pt>
                <c:pt idx="948">
                  <c:v>50</c:v>
                </c:pt>
                <c:pt idx="949">
                  <c:v>45</c:v>
                </c:pt>
                <c:pt idx="950">
                  <c:v>125</c:v>
                </c:pt>
                <c:pt idx="951">
                  <c:v>20</c:v>
                </c:pt>
                <c:pt idx="952">
                  <c:v>25</c:v>
                </c:pt>
                <c:pt idx="953">
                  <c:v>20</c:v>
                </c:pt>
                <c:pt idx="954">
                  <c:v>20</c:v>
                </c:pt>
                <c:pt idx="955">
                  <c:v>95</c:v>
                </c:pt>
                <c:pt idx="956">
                  <c:v>75</c:v>
                </c:pt>
                <c:pt idx="957">
                  <c:v>50</c:v>
                </c:pt>
                <c:pt idx="958">
                  <c:v>195</c:v>
                </c:pt>
                <c:pt idx="959">
                  <c:v>20</c:v>
                </c:pt>
                <c:pt idx="960">
                  <c:v>20</c:v>
                </c:pt>
                <c:pt idx="961">
                  <c:v>20</c:v>
                </c:pt>
                <c:pt idx="962">
                  <c:v>200</c:v>
                </c:pt>
                <c:pt idx="963">
                  <c:v>195</c:v>
                </c:pt>
                <c:pt idx="964">
                  <c:v>30</c:v>
                </c:pt>
                <c:pt idx="965">
                  <c:v>20</c:v>
                </c:pt>
                <c:pt idx="966">
                  <c:v>50</c:v>
                </c:pt>
                <c:pt idx="967">
                  <c:v>20</c:v>
                </c:pt>
                <c:pt idx="968">
                  <c:v>45</c:v>
                </c:pt>
                <c:pt idx="969">
                  <c:v>75</c:v>
                </c:pt>
                <c:pt idx="970">
                  <c:v>20</c:v>
                </c:pt>
                <c:pt idx="971">
                  <c:v>40</c:v>
                </c:pt>
                <c:pt idx="972">
                  <c:v>35</c:v>
                </c:pt>
                <c:pt idx="973">
                  <c:v>35</c:v>
                </c:pt>
                <c:pt idx="974">
                  <c:v>195</c:v>
                </c:pt>
                <c:pt idx="975">
                  <c:v>20</c:v>
                </c:pt>
                <c:pt idx="976">
                  <c:v>30</c:v>
                </c:pt>
                <c:pt idx="977">
                  <c:v>70</c:v>
                </c:pt>
                <c:pt idx="978">
                  <c:v>35</c:v>
                </c:pt>
                <c:pt idx="979">
                  <c:v>45</c:v>
                </c:pt>
                <c:pt idx="980">
                  <c:v>200</c:v>
                </c:pt>
                <c:pt idx="981">
                  <c:v>50</c:v>
                </c:pt>
                <c:pt idx="982">
                  <c:v>200</c:v>
                </c:pt>
                <c:pt idx="983">
                  <c:v>50</c:v>
                </c:pt>
                <c:pt idx="984">
                  <c:v>120</c:v>
                </c:pt>
                <c:pt idx="985">
                  <c:v>20</c:v>
                </c:pt>
                <c:pt idx="986">
                  <c:v>40</c:v>
                </c:pt>
                <c:pt idx="987">
                  <c:v>35</c:v>
                </c:pt>
                <c:pt idx="988">
                  <c:v>85</c:v>
                </c:pt>
                <c:pt idx="989">
                  <c:v>75</c:v>
                </c:pt>
                <c:pt idx="990">
                  <c:v>195</c:v>
                </c:pt>
                <c:pt idx="991">
                  <c:v>50</c:v>
                </c:pt>
                <c:pt idx="992">
                  <c:v>125</c:v>
                </c:pt>
                <c:pt idx="993">
                  <c:v>195</c:v>
                </c:pt>
                <c:pt idx="994">
                  <c:v>50</c:v>
                </c:pt>
                <c:pt idx="995">
                  <c:v>35</c:v>
                </c:pt>
                <c:pt idx="996">
                  <c:v>200</c:v>
                </c:pt>
                <c:pt idx="997">
                  <c:v>40</c:v>
                </c:pt>
                <c:pt idx="998">
                  <c:v>25</c:v>
                </c:pt>
                <c:pt idx="999">
                  <c:v>95</c:v>
                </c:pt>
                <c:pt idx="1000">
                  <c:v>150</c:v>
                </c:pt>
                <c:pt idx="1001">
                  <c:v>40</c:v>
                </c:pt>
                <c:pt idx="1002">
                  <c:v>40</c:v>
                </c:pt>
                <c:pt idx="1003">
                  <c:v>95</c:v>
                </c:pt>
                <c:pt idx="1004">
                  <c:v>20</c:v>
                </c:pt>
                <c:pt idx="1005">
                  <c:v>40</c:v>
                </c:pt>
                <c:pt idx="1006">
                  <c:v>20</c:v>
                </c:pt>
                <c:pt idx="1007">
                  <c:v>20</c:v>
                </c:pt>
                <c:pt idx="1008">
                  <c:v>50</c:v>
                </c:pt>
                <c:pt idx="1009">
                  <c:v>25</c:v>
                </c:pt>
                <c:pt idx="1010">
                  <c:v>20</c:v>
                </c:pt>
                <c:pt idx="1011">
                  <c:v>115</c:v>
                </c:pt>
                <c:pt idx="1012">
                  <c:v>30</c:v>
                </c:pt>
                <c:pt idx="1013">
                  <c:v>35</c:v>
                </c:pt>
                <c:pt idx="1014">
                  <c:v>30</c:v>
                </c:pt>
                <c:pt idx="1015">
                  <c:v>95</c:v>
                </c:pt>
                <c:pt idx="1016">
                  <c:v>35</c:v>
                </c:pt>
                <c:pt idx="1017">
                  <c:v>65</c:v>
                </c:pt>
                <c:pt idx="1018">
                  <c:v>35</c:v>
                </c:pt>
                <c:pt idx="1019">
                  <c:v>30</c:v>
                </c:pt>
                <c:pt idx="1020">
                  <c:v>120</c:v>
                </c:pt>
                <c:pt idx="1021">
                  <c:v>85</c:v>
                </c:pt>
                <c:pt idx="1022">
                  <c:v>40</c:v>
                </c:pt>
                <c:pt idx="1023">
                  <c:v>20</c:v>
                </c:pt>
                <c:pt idx="1024">
                  <c:v>50</c:v>
                </c:pt>
                <c:pt idx="1025">
                  <c:v>85</c:v>
                </c:pt>
                <c:pt idx="1026">
                  <c:v>20</c:v>
                </c:pt>
                <c:pt idx="1027">
                  <c:v>85</c:v>
                </c:pt>
                <c:pt idx="1028">
                  <c:v>65</c:v>
                </c:pt>
                <c:pt idx="1029">
                  <c:v>105</c:v>
                </c:pt>
                <c:pt idx="1030">
                  <c:v>120</c:v>
                </c:pt>
                <c:pt idx="1031">
                  <c:v>20</c:v>
                </c:pt>
                <c:pt idx="1032">
                  <c:v>95</c:v>
                </c:pt>
                <c:pt idx="1033">
                  <c:v>20</c:v>
                </c:pt>
                <c:pt idx="1034">
                  <c:v>50</c:v>
                </c:pt>
                <c:pt idx="1035">
                  <c:v>200</c:v>
                </c:pt>
                <c:pt idx="1036">
                  <c:v>40</c:v>
                </c:pt>
                <c:pt idx="1037">
                  <c:v>85</c:v>
                </c:pt>
                <c:pt idx="1038">
                  <c:v>20</c:v>
                </c:pt>
                <c:pt idx="1039">
                  <c:v>145</c:v>
                </c:pt>
                <c:pt idx="1040">
                  <c:v>95</c:v>
                </c:pt>
                <c:pt idx="1041">
                  <c:v>200</c:v>
                </c:pt>
                <c:pt idx="1042">
                  <c:v>60</c:v>
                </c:pt>
                <c:pt idx="1043">
                  <c:v>75</c:v>
                </c:pt>
                <c:pt idx="1044">
                  <c:v>20</c:v>
                </c:pt>
                <c:pt idx="1045">
                  <c:v>50</c:v>
                </c:pt>
                <c:pt idx="1046">
                  <c:v>200</c:v>
                </c:pt>
                <c:pt idx="1047">
                  <c:v>40</c:v>
                </c:pt>
                <c:pt idx="1048">
                  <c:v>75</c:v>
                </c:pt>
                <c:pt idx="1049">
                  <c:v>115</c:v>
                </c:pt>
                <c:pt idx="1050">
                  <c:v>40</c:v>
                </c:pt>
                <c:pt idx="1051">
                  <c:v>50</c:v>
                </c:pt>
                <c:pt idx="1052">
                  <c:v>180</c:v>
                </c:pt>
                <c:pt idx="1053">
                  <c:v>85</c:v>
                </c:pt>
                <c:pt idx="1054">
                  <c:v>45</c:v>
                </c:pt>
                <c:pt idx="1055">
                  <c:v>20</c:v>
                </c:pt>
                <c:pt idx="1056">
                  <c:v>145</c:v>
                </c:pt>
                <c:pt idx="1057">
                  <c:v>35</c:v>
                </c:pt>
                <c:pt idx="1058">
                  <c:v>40</c:v>
                </c:pt>
                <c:pt idx="1059">
                  <c:v>195</c:v>
                </c:pt>
                <c:pt idx="1060">
                  <c:v>50</c:v>
                </c:pt>
                <c:pt idx="1061">
                  <c:v>60</c:v>
                </c:pt>
                <c:pt idx="1062">
                  <c:v>30</c:v>
                </c:pt>
                <c:pt idx="1063">
                  <c:v>95</c:v>
                </c:pt>
                <c:pt idx="1064">
                  <c:v>75</c:v>
                </c:pt>
                <c:pt idx="1065">
                  <c:v>120</c:v>
                </c:pt>
                <c:pt idx="1066">
                  <c:v>65</c:v>
                </c:pt>
                <c:pt idx="1067">
                  <c:v>50</c:v>
                </c:pt>
                <c:pt idx="1068">
                  <c:v>185</c:v>
                </c:pt>
                <c:pt idx="1069">
                  <c:v>200</c:v>
                </c:pt>
                <c:pt idx="1070">
                  <c:v>100</c:v>
                </c:pt>
                <c:pt idx="1071">
                  <c:v>95</c:v>
                </c:pt>
                <c:pt idx="1072">
                  <c:v>50</c:v>
                </c:pt>
                <c:pt idx="1073">
                  <c:v>40</c:v>
                </c:pt>
                <c:pt idx="1074">
                  <c:v>145</c:v>
                </c:pt>
                <c:pt idx="1075">
                  <c:v>30</c:v>
                </c:pt>
                <c:pt idx="1076">
                  <c:v>200</c:v>
                </c:pt>
                <c:pt idx="1077">
                  <c:v>145</c:v>
                </c:pt>
                <c:pt idx="1078">
                  <c:v>45</c:v>
                </c:pt>
                <c:pt idx="1079">
                  <c:v>50</c:v>
                </c:pt>
                <c:pt idx="1080">
                  <c:v>85</c:v>
                </c:pt>
                <c:pt idx="1081">
                  <c:v>175</c:v>
                </c:pt>
                <c:pt idx="1082">
                  <c:v>75</c:v>
                </c:pt>
                <c:pt idx="1083">
                  <c:v>40</c:v>
                </c:pt>
                <c:pt idx="1084">
                  <c:v>145</c:v>
                </c:pt>
                <c:pt idx="1085">
                  <c:v>40</c:v>
                </c:pt>
                <c:pt idx="1086">
                  <c:v>45</c:v>
                </c:pt>
                <c:pt idx="1087">
                  <c:v>95</c:v>
                </c:pt>
                <c:pt idx="1088">
                  <c:v>20</c:v>
                </c:pt>
                <c:pt idx="1089">
                  <c:v>95</c:v>
                </c:pt>
                <c:pt idx="1090">
                  <c:v>100</c:v>
                </c:pt>
                <c:pt idx="1091">
                  <c:v>60</c:v>
                </c:pt>
                <c:pt idx="1092">
                  <c:v>95</c:v>
                </c:pt>
                <c:pt idx="1093">
                  <c:v>95</c:v>
                </c:pt>
                <c:pt idx="1094">
                  <c:v>195</c:v>
                </c:pt>
                <c:pt idx="1095">
                  <c:v>20</c:v>
                </c:pt>
                <c:pt idx="1096">
                  <c:v>95</c:v>
                </c:pt>
                <c:pt idx="1097">
                  <c:v>50</c:v>
                </c:pt>
                <c:pt idx="1098">
                  <c:v>95</c:v>
                </c:pt>
                <c:pt idx="1099">
                  <c:v>20</c:v>
                </c:pt>
                <c:pt idx="1100">
                  <c:v>40</c:v>
                </c:pt>
                <c:pt idx="1101">
                  <c:v>200</c:v>
                </c:pt>
                <c:pt idx="1102">
                  <c:v>20</c:v>
                </c:pt>
                <c:pt idx="1103">
                  <c:v>40</c:v>
                </c:pt>
                <c:pt idx="1104">
                  <c:v>125</c:v>
                </c:pt>
                <c:pt idx="1105">
                  <c:v>45</c:v>
                </c:pt>
                <c:pt idx="1106">
                  <c:v>45</c:v>
                </c:pt>
                <c:pt idx="1107">
                  <c:v>30</c:v>
                </c:pt>
                <c:pt idx="1108">
                  <c:v>95</c:v>
                </c:pt>
                <c:pt idx="1109">
                  <c:v>145</c:v>
                </c:pt>
                <c:pt idx="1110">
                  <c:v>50</c:v>
                </c:pt>
                <c:pt idx="1111">
                  <c:v>50</c:v>
                </c:pt>
                <c:pt idx="1112">
                  <c:v>50</c:v>
                </c:pt>
                <c:pt idx="1113">
                  <c:v>200</c:v>
                </c:pt>
                <c:pt idx="1114">
                  <c:v>60</c:v>
                </c:pt>
                <c:pt idx="1115">
                  <c:v>35</c:v>
                </c:pt>
                <c:pt idx="1116">
                  <c:v>45</c:v>
                </c:pt>
                <c:pt idx="1117">
                  <c:v>40</c:v>
                </c:pt>
                <c:pt idx="1118">
                  <c:v>195</c:v>
                </c:pt>
                <c:pt idx="1119">
                  <c:v>50</c:v>
                </c:pt>
                <c:pt idx="1120">
                  <c:v>150</c:v>
                </c:pt>
                <c:pt idx="1121">
                  <c:v>20</c:v>
                </c:pt>
                <c:pt idx="1122">
                  <c:v>20</c:v>
                </c:pt>
                <c:pt idx="1123">
                  <c:v>150</c:v>
                </c:pt>
                <c:pt idx="1124">
                  <c:v>35</c:v>
                </c:pt>
                <c:pt idx="1125">
                  <c:v>40</c:v>
                </c:pt>
                <c:pt idx="1126">
                  <c:v>50</c:v>
                </c:pt>
                <c:pt idx="1127">
                  <c:v>20</c:v>
                </c:pt>
                <c:pt idx="1128">
                  <c:v>55</c:v>
                </c:pt>
                <c:pt idx="1129">
                  <c:v>20</c:v>
                </c:pt>
                <c:pt idx="1130">
                  <c:v>20</c:v>
                </c:pt>
                <c:pt idx="1131">
                  <c:v>95</c:v>
                </c:pt>
                <c:pt idx="1132">
                  <c:v>200</c:v>
                </c:pt>
                <c:pt idx="1133">
                  <c:v>50</c:v>
                </c:pt>
                <c:pt idx="1134">
                  <c:v>40</c:v>
                </c:pt>
                <c:pt idx="1135">
                  <c:v>200</c:v>
                </c:pt>
                <c:pt idx="1136">
                  <c:v>35</c:v>
                </c:pt>
                <c:pt idx="1137">
                  <c:v>185</c:v>
                </c:pt>
                <c:pt idx="1138">
                  <c:v>40</c:v>
                </c:pt>
                <c:pt idx="1139">
                  <c:v>80</c:v>
                </c:pt>
                <c:pt idx="1140">
                  <c:v>50</c:v>
                </c:pt>
                <c:pt idx="1141">
                  <c:v>95</c:v>
                </c:pt>
                <c:pt idx="1142">
                  <c:v>25</c:v>
                </c:pt>
                <c:pt idx="1143">
                  <c:v>40</c:v>
                </c:pt>
                <c:pt idx="1144">
                  <c:v>50</c:v>
                </c:pt>
                <c:pt idx="1145">
                  <c:v>95</c:v>
                </c:pt>
                <c:pt idx="1146">
                  <c:v>200</c:v>
                </c:pt>
                <c:pt idx="1147">
                  <c:v>50</c:v>
                </c:pt>
                <c:pt idx="1148">
                  <c:v>125</c:v>
                </c:pt>
                <c:pt idx="1149">
                  <c:v>35</c:v>
                </c:pt>
                <c:pt idx="1150">
                  <c:v>125</c:v>
                </c:pt>
                <c:pt idx="1151">
                  <c:v>25</c:v>
                </c:pt>
                <c:pt idx="1152">
                  <c:v>200</c:v>
                </c:pt>
                <c:pt idx="1153">
                  <c:v>20</c:v>
                </c:pt>
                <c:pt idx="1154">
                  <c:v>200</c:v>
                </c:pt>
                <c:pt idx="1155">
                  <c:v>30</c:v>
                </c:pt>
                <c:pt idx="1156">
                  <c:v>100</c:v>
                </c:pt>
                <c:pt idx="1157">
                  <c:v>40</c:v>
                </c:pt>
                <c:pt idx="1158">
                  <c:v>145</c:v>
                </c:pt>
                <c:pt idx="1159">
                  <c:v>40</c:v>
                </c:pt>
                <c:pt idx="1160">
                  <c:v>35</c:v>
                </c:pt>
                <c:pt idx="1161">
                  <c:v>50</c:v>
                </c:pt>
                <c:pt idx="1162">
                  <c:v>65</c:v>
                </c:pt>
                <c:pt idx="1163">
                  <c:v>40</c:v>
                </c:pt>
                <c:pt idx="1164">
                  <c:v>150</c:v>
                </c:pt>
                <c:pt idx="1165">
                  <c:v>95</c:v>
                </c:pt>
                <c:pt idx="1166">
                  <c:v>125</c:v>
                </c:pt>
                <c:pt idx="1167">
                  <c:v>50</c:v>
                </c:pt>
                <c:pt idx="1168">
                  <c:v>95</c:v>
                </c:pt>
                <c:pt idx="1169">
                  <c:v>25</c:v>
                </c:pt>
                <c:pt idx="1170">
                  <c:v>30</c:v>
                </c:pt>
                <c:pt idx="1171">
                  <c:v>50</c:v>
                </c:pt>
                <c:pt idx="1172">
                  <c:v>40</c:v>
                </c:pt>
                <c:pt idx="1173">
                  <c:v>100</c:v>
                </c:pt>
                <c:pt idx="1174">
                  <c:v>50</c:v>
                </c:pt>
                <c:pt idx="1175">
                  <c:v>85</c:v>
                </c:pt>
                <c:pt idx="1176">
                  <c:v>100</c:v>
                </c:pt>
                <c:pt idx="1177">
                  <c:v>40</c:v>
                </c:pt>
                <c:pt idx="1178">
                  <c:v>35</c:v>
                </c:pt>
                <c:pt idx="1179">
                  <c:v>165</c:v>
                </c:pt>
                <c:pt idx="1180">
                  <c:v>95</c:v>
                </c:pt>
                <c:pt idx="1181">
                  <c:v>125</c:v>
                </c:pt>
                <c:pt idx="1182">
                  <c:v>50</c:v>
                </c:pt>
                <c:pt idx="1183">
                  <c:v>50</c:v>
                </c:pt>
                <c:pt idx="1184">
                  <c:v>200</c:v>
                </c:pt>
                <c:pt idx="1185">
                  <c:v>20</c:v>
                </c:pt>
                <c:pt idx="1186">
                  <c:v>20</c:v>
                </c:pt>
                <c:pt idx="1187">
                  <c:v>50</c:v>
                </c:pt>
                <c:pt idx="1188">
                  <c:v>50</c:v>
                </c:pt>
                <c:pt idx="1189">
                  <c:v>30</c:v>
                </c:pt>
                <c:pt idx="1190">
                  <c:v>175</c:v>
                </c:pt>
                <c:pt idx="1191">
                  <c:v>200</c:v>
                </c:pt>
                <c:pt idx="1192">
                  <c:v>25</c:v>
                </c:pt>
                <c:pt idx="1193">
                  <c:v>200</c:v>
                </c:pt>
                <c:pt idx="1194">
                  <c:v>200</c:v>
                </c:pt>
                <c:pt idx="1195">
                  <c:v>35</c:v>
                </c:pt>
                <c:pt idx="1196">
                  <c:v>100</c:v>
                </c:pt>
                <c:pt idx="1197">
                  <c:v>30</c:v>
                </c:pt>
                <c:pt idx="1198">
                  <c:v>200</c:v>
                </c:pt>
                <c:pt idx="1199">
                  <c:v>40</c:v>
                </c:pt>
                <c:pt idx="1200">
                  <c:v>125</c:v>
                </c:pt>
                <c:pt idx="1201">
                  <c:v>100</c:v>
                </c:pt>
                <c:pt idx="1202">
                  <c:v>200</c:v>
                </c:pt>
              </c:numCache>
            </c:numRef>
          </c:xVal>
          <c:yVal>
            <c:numRef>
              <c:f>Data!$F$2:$F$1205</c:f>
              <c:numCache>
                <c:formatCode>General</c:formatCode>
                <c:ptCount val="1203"/>
                <c:pt idx="0">
                  <c:v>268923</c:v>
                </c:pt>
                <c:pt idx="1">
                  <c:v>161029</c:v>
                </c:pt>
                <c:pt idx="2">
                  <c:v>121584</c:v>
                </c:pt>
                <c:pt idx="3">
                  <c:v>120291</c:v>
                </c:pt>
                <c:pt idx="4">
                  <c:v>114512</c:v>
                </c:pt>
                <c:pt idx="5">
                  <c:v>98867</c:v>
                </c:pt>
                <c:pt idx="6">
                  <c:v>84897</c:v>
                </c:pt>
                <c:pt idx="7">
                  <c:v>83737</c:v>
                </c:pt>
                <c:pt idx="8">
                  <c:v>79612</c:v>
                </c:pt>
                <c:pt idx="9">
                  <c:v>73783</c:v>
                </c:pt>
                <c:pt idx="10">
                  <c:v>73110</c:v>
                </c:pt>
                <c:pt idx="11">
                  <c:v>72932</c:v>
                </c:pt>
                <c:pt idx="12">
                  <c:v>70773</c:v>
                </c:pt>
                <c:pt idx="13">
                  <c:v>69186</c:v>
                </c:pt>
                <c:pt idx="14">
                  <c:v>64128</c:v>
                </c:pt>
                <c:pt idx="15">
                  <c:v>59639</c:v>
                </c:pt>
                <c:pt idx="16">
                  <c:v>59361</c:v>
                </c:pt>
                <c:pt idx="17">
                  <c:v>58208</c:v>
                </c:pt>
                <c:pt idx="18">
                  <c:v>57422</c:v>
                </c:pt>
                <c:pt idx="19">
                  <c:v>55332</c:v>
                </c:pt>
                <c:pt idx="20">
                  <c:v>51257</c:v>
                </c:pt>
                <c:pt idx="21">
                  <c:v>50815</c:v>
                </c:pt>
                <c:pt idx="22">
                  <c:v>48650</c:v>
                </c:pt>
                <c:pt idx="23">
                  <c:v>47886</c:v>
                </c:pt>
                <c:pt idx="24">
                  <c:v>47062</c:v>
                </c:pt>
                <c:pt idx="25">
                  <c:v>43977</c:v>
                </c:pt>
                <c:pt idx="26">
                  <c:v>43285</c:v>
                </c:pt>
                <c:pt idx="27">
                  <c:v>41478</c:v>
                </c:pt>
                <c:pt idx="28">
                  <c:v>40070</c:v>
                </c:pt>
                <c:pt idx="29">
                  <c:v>37141</c:v>
                </c:pt>
                <c:pt idx="30">
                  <c:v>36322</c:v>
                </c:pt>
                <c:pt idx="31">
                  <c:v>35267</c:v>
                </c:pt>
                <c:pt idx="32">
                  <c:v>33788</c:v>
                </c:pt>
                <c:pt idx="33">
                  <c:v>33677</c:v>
                </c:pt>
                <c:pt idx="34">
                  <c:v>32696</c:v>
                </c:pt>
                <c:pt idx="35">
                  <c:v>32260</c:v>
                </c:pt>
                <c:pt idx="36">
                  <c:v>31499</c:v>
                </c:pt>
                <c:pt idx="37">
                  <c:v>31070</c:v>
                </c:pt>
                <c:pt idx="38">
                  <c:v>30531</c:v>
                </c:pt>
                <c:pt idx="39">
                  <c:v>29990</c:v>
                </c:pt>
                <c:pt idx="40">
                  <c:v>29348</c:v>
                </c:pt>
                <c:pt idx="41">
                  <c:v>28880</c:v>
                </c:pt>
                <c:pt idx="42">
                  <c:v>28694</c:v>
                </c:pt>
                <c:pt idx="43">
                  <c:v>28125</c:v>
                </c:pt>
                <c:pt idx="44">
                  <c:v>27801</c:v>
                </c:pt>
                <c:pt idx="45">
                  <c:v>26800</c:v>
                </c:pt>
                <c:pt idx="46">
                  <c:v>26697</c:v>
                </c:pt>
                <c:pt idx="47">
                  <c:v>26673</c:v>
                </c:pt>
                <c:pt idx="48">
                  <c:v>26541</c:v>
                </c:pt>
                <c:pt idx="49">
                  <c:v>25864</c:v>
                </c:pt>
                <c:pt idx="50">
                  <c:v>25854</c:v>
                </c:pt>
                <c:pt idx="51">
                  <c:v>25799</c:v>
                </c:pt>
                <c:pt idx="52">
                  <c:v>24978</c:v>
                </c:pt>
                <c:pt idx="53">
                  <c:v>24861</c:v>
                </c:pt>
                <c:pt idx="54">
                  <c:v>24575</c:v>
                </c:pt>
                <c:pt idx="55">
                  <c:v>23764</c:v>
                </c:pt>
                <c:pt idx="56">
                  <c:v>23669</c:v>
                </c:pt>
                <c:pt idx="57">
                  <c:v>23572</c:v>
                </c:pt>
                <c:pt idx="58">
                  <c:v>23412</c:v>
                </c:pt>
                <c:pt idx="59">
                  <c:v>22999</c:v>
                </c:pt>
                <c:pt idx="60">
                  <c:v>22623</c:v>
                </c:pt>
                <c:pt idx="61">
                  <c:v>22355</c:v>
                </c:pt>
                <c:pt idx="62">
                  <c:v>22213</c:v>
                </c:pt>
                <c:pt idx="63">
                  <c:v>21998</c:v>
                </c:pt>
                <c:pt idx="64">
                  <c:v>21730</c:v>
                </c:pt>
                <c:pt idx="65">
                  <c:v>21689</c:v>
                </c:pt>
                <c:pt idx="66">
                  <c:v>21682</c:v>
                </c:pt>
                <c:pt idx="67">
                  <c:v>21653</c:v>
                </c:pt>
                <c:pt idx="68">
                  <c:v>21245</c:v>
                </c:pt>
                <c:pt idx="69">
                  <c:v>21147</c:v>
                </c:pt>
                <c:pt idx="70">
                  <c:v>21087</c:v>
                </c:pt>
                <c:pt idx="71">
                  <c:v>20890</c:v>
                </c:pt>
                <c:pt idx="72">
                  <c:v>20652</c:v>
                </c:pt>
                <c:pt idx="73">
                  <c:v>20073</c:v>
                </c:pt>
                <c:pt idx="74">
                  <c:v>19909</c:v>
                </c:pt>
                <c:pt idx="75">
                  <c:v>19210</c:v>
                </c:pt>
                <c:pt idx="76">
                  <c:v>18818</c:v>
                </c:pt>
                <c:pt idx="77">
                  <c:v>18777</c:v>
                </c:pt>
                <c:pt idx="78">
                  <c:v>18496</c:v>
                </c:pt>
                <c:pt idx="79">
                  <c:v>18324</c:v>
                </c:pt>
                <c:pt idx="80">
                  <c:v>18170</c:v>
                </c:pt>
                <c:pt idx="81">
                  <c:v>18143</c:v>
                </c:pt>
                <c:pt idx="82">
                  <c:v>18101</c:v>
                </c:pt>
                <c:pt idx="83">
                  <c:v>17895</c:v>
                </c:pt>
                <c:pt idx="84">
                  <c:v>17802</c:v>
                </c:pt>
                <c:pt idx="85">
                  <c:v>17784</c:v>
                </c:pt>
                <c:pt idx="86">
                  <c:v>17759</c:v>
                </c:pt>
                <c:pt idx="87">
                  <c:v>17714</c:v>
                </c:pt>
                <c:pt idx="88">
                  <c:v>17671</c:v>
                </c:pt>
                <c:pt idx="89">
                  <c:v>17554</c:v>
                </c:pt>
                <c:pt idx="90">
                  <c:v>17463</c:v>
                </c:pt>
                <c:pt idx="91">
                  <c:v>17334</c:v>
                </c:pt>
                <c:pt idx="92">
                  <c:v>17297</c:v>
                </c:pt>
                <c:pt idx="93">
                  <c:v>17113</c:v>
                </c:pt>
                <c:pt idx="94">
                  <c:v>17071</c:v>
                </c:pt>
                <c:pt idx="95">
                  <c:v>16926</c:v>
                </c:pt>
                <c:pt idx="96">
                  <c:v>16829</c:v>
                </c:pt>
                <c:pt idx="97">
                  <c:v>16731</c:v>
                </c:pt>
                <c:pt idx="98">
                  <c:v>16590</c:v>
                </c:pt>
                <c:pt idx="99">
                  <c:v>16527</c:v>
                </c:pt>
                <c:pt idx="100">
                  <c:v>16486</c:v>
                </c:pt>
                <c:pt idx="101">
                  <c:v>16409</c:v>
                </c:pt>
                <c:pt idx="102">
                  <c:v>16282</c:v>
                </c:pt>
                <c:pt idx="103">
                  <c:v>16212</c:v>
                </c:pt>
                <c:pt idx="104">
                  <c:v>16158</c:v>
                </c:pt>
                <c:pt idx="105">
                  <c:v>15724</c:v>
                </c:pt>
                <c:pt idx="106">
                  <c:v>15715</c:v>
                </c:pt>
                <c:pt idx="107">
                  <c:v>15493</c:v>
                </c:pt>
                <c:pt idx="108">
                  <c:v>15462</c:v>
                </c:pt>
                <c:pt idx="109">
                  <c:v>15276</c:v>
                </c:pt>
                <c:pt idx="110">
                  <c:v>15187</c:v>
                </c:pt>
                <c:pt idx="111">
                  <c:v>15134</c:v>
                </c:pt>
                <c:pt idx="112">
                  <c:v>15106</c:v>
                </c:pt>
                <c:pt idx="113">
                  <c:v>15092</c:v>
                </c:pt>
                <c:pt idx="114">
                  <c:v>15064</c:v>
                </c:pt>
                <c:pt idx="115">
                  <c:v>14842</c:v>
                </c:pt>
                <c:pt idx="116">
                  <c:v>14813</c:v>
                </c:pt>
                <c:pt idx="117">
                  <c:v>14606</c:v>
                </c:pt>
                <c:pt idx="118">
                  <c:v>14551</c:v>
                </c:pt>
                <c:pt idx="119">
                  <c:v>14260</c:v>
                </c:pt>
                <c:pt idx="120">
                  <c:v>14254</c:v>
                </c:pt>
                <c:pt idx="121">
                  <c:v>14118</c:v>
                </c:pt>
                <c:pt idx="122">
                  <c:v>14103</c:v>
                </c:pt>
                <c:pt idx="123">
                  <c:v>14074</c:v>
                </c:pt>
                <c:pt idx="124">
                  <c:v>14026</c:v>
                </c:pt>
                <c:pt idx="125">
                  <c:v>13960</c:v>
                </c:pt>
                <c:pt idx="126">
                  <c:v>13920</c:v>
                </c:pt>
                <c:pt idx="127">
                  <c:v>13882</c:v>
                </c:pt>
                <c:pt idx="128">
                  <c:v>13708</c:v>
                </c:pt>
                <c:pt idx="129">
                  <c:v>13535</c:v>
                </c:pt>
                <c:pt idx="130">
                  <c:v>13457</c:v>
                </c:pt>
                <c:pt idx="131">
                  <c:v>13439</c:v>
                </c:pt>
                <c:pt idx="132">
                  <c:v>13406</c:v>
                </c:pt>
                <c:pt idx="133">
                  <c:v>13242</c:v>
                </c:pt>
                <c:pt idx="134">
                  <c:v>13210</c:v>
                </c:pt>
                <c:pt idx="135">
                  <c:v>13130</c:v>
                </c:pt>
                <c:pt idx="136">
                  <c:v>13016</c:v>
                </c:pt>
                <c:pt idx="137">
                  <c:v>13010</c:v>
                </c:pt>
                <c:pt idx="138">
                  <c:v>12974</c:v>
                </c:pt>
                <c:pt idx="139">
                  <c:v>12953</c:v>
                </c:pt>
                <c:pt idx="140">
                  <c:v>12952</c:v>
                </c:pt>
                <c:pt idx="141">
                  <c:v>12893</c:v>
                </c:pt>
                <c:pt idx="142">
                  <c:v>12882</c:v>
                </c:pt>
                <c:pt idx="143">
                  <c:v>12873</c:v>
                </c:pt>
                <c:pt idx="144">
                  <c:v>12838</c:v>
                </c:pt>
                <c:pt idx="145">
                  <c:v>12815</c:v>
                </c:pt>
                <c:pt idx="146">
                  <c:v>12781</c:v>
                </c:pt>
                <c:pt idx="147">
                  <c:v>12629</c:v>
                </c:pt>
                <c:pt idx="148">
                  <c:v>12563</c:v>
                </c:pt>
                <c:pt idx="149">
                  <c:v>12458</c:v>
                </c:pt>
                <c:pt idx="150">
                  <c:v>12368</c:v>
                </c:pt>
                <c:pt idx="151">
                  <c:v>12366</c:v>
                </c:pt>
                <c:pt idx="152">
                  <c:v>12336</c:v>
                </c:pt>
                <c:pt idx="153">
                  <c:v>12328</c:v>
                </c:pt>
                <c:pt idx="154">
                  <c:v>12293</c:v>
                </c:pt>
                <c:pt idx="155">
                  <c:v>12201</c:v>
                </c:pt>
                <c:pt idx="156">
                  <c:v>12105</c:v>
                </c:pt>
                <c:pt idx="157">
                  <c:v>12068</c:v>
                </c:pt>
                <c:pt idx="158">
                  <c:v>12021</c:v>
                </c:pt>
                <c:pt idx="159">
                  <c:v>11892</c:v>
                </c:pt>
                <c:pt idx="160">
                  <c:v>11847</c:v>
                </c:pt>
                <c:pt idx="161">
                  <c:v>11832</c:v>
                </c:pt>
                <c:pt idx="162">
                  <c:v>11812</c:v>
                </c:pt>
                <c:pt idx="163">
                  <c:v>11758</c:v>
                </c:pt>
                <c:pt idx="164">
                  <c:v>11666</c:v>
                </c:pt>
                <c:pt idx="165">
                  <c:v>11643</c:v>
                </c:pt>
                <c:pt idx="166">
                  <c:v>11574</c:v>
                </c:pt>
                <c:pt idx="167">
                  <c:v>11536</c:v>
                </c:pt>
                <c:pt idx="168">
                  <c:v>11533</c:v>
                </c:pt>
                <c:pt idx="169">
                  <c:v>11492</c:v>
                </c:pt>
                <c:pt idx="170">
                  <c:v>11384</c:v>
                </c:pt>
                <c:pt idx="171">
                  <c:v>11339</c:v>
                </c:pt>
                <c:pt idx="172">
                  <c:v>11285</c:v>
                </c:pt>
                <c:pt idx="173">
                  <c:v>11285</c:v>
                </c:pt>
                <c:pt idx="174">
                  <c:v>11262</c:v>
                </c:pt>
                <c:pt idx="175">
                  <c:v>11170</c:v>
                </c:pt>
                <c:pt idx="176">
                  <c:v>11170</c:v>
                </c:pt>
                <c:pt idx="177">
                  <c:v>11167</c:v>
                </c:pt>
                <c:pt idx="178">
                  <c:v>11167</c:v>
                </c:pt>
                <c:pt idx="179">
                  <c:v>11080</c:v>
                </c:pt>
                <c:pt idx="180">
                  <c:v>11026</c:v>
                </c:pt>
                <c:pt idx="181">
                  <c:v>11026</c:v>
                </c:pt>
                <c:pt idx="182">
                  <c:v>11011</c:v>
                </c:pt>
                <c:pt idx="183">
                  <c:v>10945</c:v>
                </c:pt>
                <c:pt idx="184">
                  <c:v>10917</c:v>
                </c:pt>
                <c:pt idx="185">
                  <c:v>10890</c:v>
                </c:pt>
                <c:pt idx="186">
                  <c:v>10874</c:v>
                </c:pt>
                <c:pt idx="187">
                  <c:v>10864</c:v>
                </c:pt>
                <c:pt idx="188">
                  <c:v>10780</c:v>
                </c:pt>
                <c:pt idx="189">
                  <c:v>10689</c:v>
                </c:pt>
                <c:pt idx="190">
                  <c:v>10674</c:v>
                </c:pt>
                <c:pt idx="191">
                  <c:v>10610</c:v>
                </c:pt>
                <c:pt idx="192">
                  <c:v>10606</c:v>
                </c:pt>
                <c:pt idx="193">
                  <c:v>10576</c:v>
                </c:pt>
                <c:pt idx="194">
                  <c:v>10518</c:v>
                </c:pt>
                <c:pt idx="195">
                  <c:v>10394</c:v>
                </c:pt>
                <c:pt idx="196">
                  <c:v>10247</c:v>
                </c:pt>
                <c:pt idx="197">
                  <c:v>10179</c:v>
                </c:pt>
                <c:pt idx="198">
                  <c:v>10179</c:v>
                </c:pt>
                <c:pt idx="199">
                  <c:v>10150</c:v>
                </c:pt>
                <c:pt idx="200">
                  <c:v>10110</c:v>
                </c:pt>
                <c:pt idx="201">
                  <c:v>10103</c:v>
                </c:pt>
                <c:pt idx="202">
                  <c:v>10008</c:v>
                </c:pt>
                <c:pt idx="203">
                  <c:v>9945</c:v>
                </c:pt>
                <c:pt idx="204">
                  <c:v>9881</c:v>
                </c:pt>
                <c:pt idx="205">
                  <c:v>9833</c:v>
                </c:pt>
                <c:pt idx="206">
                  <c:v>9832</c:v>
                </c:pt>
                <c:pt idx="207">
                  <c:v>9831</c:v>
                </c:pt>
                <c:pt idx="208">
                  <c:v>9786</c:v>
                </c:pt>
                <c:pt idx="209">
                  <c:v>9773</c:v>
                </c:pt>
                <c:pt idx="210">
                  <c:v>9762</c:v>
                </c:pt>
                <c:pt idx="211">
                  <c:v>9687</c:v>
                </c:pt>
                <c:pt idx="212">
                  <c:v>9668</c:v>
                </c:pt>
                <c:pt idx="213">
                  <c:v>9607</c:v>
                </c:pt>
                <c:pt idx="214">
                  <c:v>9554</c:v>
                </c:pt>
                <c:pt idx="215">
                  <c:v>9425</c:v>
                </c:pt>
                <c:pt idx="216">
                  <c:v>9421</c:v>
                </c:pt>
                <c:pt idx="217">
                  <c:v>9384</c:v>
                </c:pt>
                <c:pt idx="218">
                  <c:v>9381</c:v>
                </c:pt>
                <c:pt idx="219">
                  <c:v>9375</c:v>
                </c:pt>
                <c:pt idx="220">
                  <c:v>9364</c:v>
                </c:pt>
                <c:pt idx="221">
                  <c:v>9359</c:v>
                </c:pt>
                <c:pt idx="222">
                  <c:v>9355</c:v>
                </c:pt>
                <c:pt idx="223">
                  <c:v>9349</c:v>
                </c:pt>
                <c:pt idx="224">
                  <c:v>9332</c:v>
                </c:pt>
                <c:pt idx="225">
                  <c:v>9132</c:v>
                </c:pt>
                <c:pt idx="226">
                  <c:v>9110</c:v>
                </c:pt>
                <c:pt idx="227">
                  <c:v>9109</c:v>
                </c:pt>
                <c:pt idx="228">
                  <c:v>9103</c:v>
                </c:pt>
                <c:pt idx="229">
                  <c:v>9067</c:v>
                </c:pt>
                <c:pt idx="230">
                  <c:v>9056</c:v>
                </c:pt>
                <c:pt idx="231">
                  <c:v>9028</c:v>
                </c:pt>
                <c:pt idx="232">
                  <c:v>8968</c:v>
                </c:pt>
                <c:pt idx="233">
                  <c:v>8964</c:v>
                </c:pt>
                <c:pt idx="234">
                  <c:v>8777</c:v>
                </c:pt>
                <c:pt idx="235">
                  <c:v>8770</c:v>
                </c:pt>
                <c:pt idx="236">
                  <c:v>8768</c:v>
                </c:pt>
                <c:pt idx="237">
                  <c:v>8755</c:v>
                </c:pt>
                <c:pt idx="238">
                  <c:v>8711</c:v>
                </c:pt>
                <c:pt idx="239">
                  <c:v>8711</c:v>
                </c:pt>
                <c:pt idx="240">
                  <c:v>8693</c:v>
                </c:pt>
                <c:pt idx="241">
                  <c:v>8691</c:v>
                </c:pt>
                <c:pt idx="242">
                  <c:v>8625</c:v>
                </c:pt>
                <c:pt idx="243">
                  <c:v>8594</c:v>
                </c:pt>
                <c:pt idx="244">
                  <c:v>8592</c:v>
                </c:pt>
                <c:pt idx="245">
                  <c:v>8577</c:v>
                </c:pt>
                <c:pt idx="246">
                  <c:v>8496</c:v>
                </c:pt>
                <c:pt idx="247">
                  <c:v>8462</c:v>
                </c:pt>
                <c:pt idx="248">
                  <c:v>8415</c:v>
                </c:pt>
                <c:pt idx="249">
                  <c:v>8371</c:v>
                </c:pt>
                <c:pt idx="250">
                  <c:v>8337</c:v>
                </c:pt>
                <c:pt idx="251">
                  <c:v>8320</c:v>
                </c:pt>
                <c:pt idx="252">
                  <c:v>8234</c:v>
                </c:pt>
                <c:pt idx="253">
                  <c:v>8067</c:v>
                </c:pt>
                <c:pt idx="254">
                  <c:v>8059</c:v>
                </c:pt>
                <c:pt idx="255">
                  <c:v>7922</c:v>
                </c:pt>
                <c:pt idx="256">
                  <c:v>7905</c:v>
                </c:pt>
                <c:pt idx="257">
                  <c:v>7884</c:v>
                </c:pt>
                <c:pt idx="258">
                  <c:v>7867</c:v>
                </c:pt>
                <c:pt idx="259">
                  <c:v>7865</c:v>
                </c:pt>
                <c:pt idx="260">
                  <c:v>7852</c:v>
                </c:pt>
                <c:pt idx="261">
                  <c:v>7827</c:v>
                </c:pt>
                <c:pt idx="262">
                  <c:v>7789</c:v>
                </c:pt>
                <c:pt idx="263">
                  <c:v>7785</c:v>
                </c:pt>
                <c:pt idx="264">
                  <c:v>7741</c:v>
                </c:pt>
                <c:pt idx="265">
                  <c:v>7720</c:v>
                </c:pt>
                <c:pt idx="266">
                  <c:v>7706</c:v>
                </c:pt>
                <c:pt idx="267">
                  <c:v>7660</c:v>
                </c:pt>
                <c:pt idx="268">
                  <c:v>7517</c:v>
                </c:pt>
                <c:pt idx="269">
                  <c:v>7501</c:v>
                </c:pt>
                <c:pt idx="270">
                  <c:v>7489</c:v>
                </c:pt>
                <c:pt idx="271">
                  <c:v>7484</c:v>
                </c:pt>
                <c:pt idx="272">
                  <c:v>7449</c:v>
                </c:pt>
                <c:pt idx="273">
                  <c:v>7449</c:v>
                </c:pt>
                <c:pt idx="274">
                  <c:v>7438</c:v>
                </c:pt>
                <c:pt idx="275">
                  <c:v>7416</c:v>
                </c:pt>
                <c:pt idx="276">
                  <c:v>7407</c:v>
                </c:pt>
                <c:pt idx="277">
                  <c:v>7380</c:v>
                </c:pt>
                <c:pt idx="278">
                  <c:v>7375</c:v>
                </c:pt>
                <c:pt idx="279">
                  <c:v>7368</c:v>
                </c:pt>
                <c:pt idx="280">
                  <c:v>7331</c:v>
                </c:pt>
                <c:pt idx="281">
                  <c:v>7318</c:v>
                </c:pt>
                <c:pt idx="282">
                  <c:v>7304</c:v>
                </c:pt>
                <c:pt idx="283">
                  <c:v>7213</c:v>
                </c:pt>
                <c:pt idx="284">
                  <c:v>7211</c:v>
                </c:pt>
                <c:pt idx="285">
                  <c:v>7196</c:v>
                </c:pt>
                <c:pt idx="286">
                  <c:v>7184</c:v>
                </c:pt>
                <c:pt idx="287">
                  <c:v>7169</c:v>
                </c:pt>
                <c:pt idx="288">
                  <c:v>7146</c:v>
                </c:pt>
                <c:pt idx="289">
                  <c:v>7142</c:v>
                </c:pt>
                <c:pt idx="290">
                  <c:v>7130</c:v>
                </c:pt>
                <c:pt idx="291">
                  <c:v>7130</c:v>
                </c:pt>
                <c:pt idx="292">
                  <c:v>7090</c:v>
                </c:pt>
                <c:pt idx="293">
                  <c:v>7062</c:v>
                </c:pt>
                <c:pt idx="294">
                  <c:v>7059</c:v>
                </c:pt>
                <c:pt idx="295">
                  <c:v>7057</c:v>
                </c:pt>
                <c:pt idx="296">
                  <c:v>7055</c:v>
                </c:pt>
                <c:pt idx="297">
                  <c:v>7018</c:v>
                </c:pt>
                <c:pt idx="298">
                  <c:v>7017</c:v>
                </c:pt>
                <c:pt idx="299">
                  <c:v>7014</c:v>
                </c:pt>
                <c:pt idx="300">
                  <c:v>6958</c:v>
                </c:pt>
                <c:pt idx="301">
                  <c:v>6937</c:v>
                </c:pt>
                <c:pt idx="302">
                  <c:v>6909</c:v>
                </c:pt>
                <c:pt idx="303">
                  <c:v>6890</c:v>
                </c:pt>
                <c:pt idx="304">
                  <c:v>6856</c:v>
                </c:pt>
                <c:pt idx="305">
                  <c:v>6851</c:v>
                </c:pt>
                <c:pt idx="306">
                  <c:v>6760</c:v>
                </c:pt>
                <c:pt idx="307">
                  <c:v>6751</c:v>
                </c:pt>
                <c:pt idx="308">
                  <c:v>6742</c:v>
                </c:pt>
                <c:pt idx="309">
                  <c:v>6648</c:v>
                </c:pt>
                <c:pt idx="310">
                  <c:v>6636</c:v>
                </c:pt>
                <c:pt idx="311">
                  <c:v>6628</c:v>
                </c:pt>
                <c:pt idx="312">
                  <c:v>6601</c:v>
                </c:pt>
                <c:pt idx="313">
                  <c:v>6588</c:v>
                </c:pt>
                <c:pt idx="314">
                  <c:v>6548</c:v>
                </c:pt>
                <c:pt idx="315">
                  <c:v>6527</c:v>
                </c:pt>
                <c:pt idx="316">
                  <c:v>6510</c:v>
                </c:pt>
                <c:pt idx="317">
                  <c:v>6508</c:v>
                </c:pt>
                <c:pt idx="318">
                  <c:v>6497</c:v>
                </c:pt>
                <c:pt idx="319">
                  <c:v>6474</c:v>
                </c:pt>
                <c:pt idx="320">
                  <c:v>6437</c:v>
                </c:pt>
                <c:pt idx="321">
                  <c:v>6420</c:v>
                </c:pt>
                <c:pt idx="322">
                  <c:v>6413</c:v>
                </c:pt>
                <c:pt idx="323">
                  <c:v>6412</c:v>
                </c:pt>
                <c:pt idx="324">
                  <c:v>6402</c:v>
                </c:pt>
                <c:pt idx="325">
                  <c:v>6315</c:v>
                </c:pt>
                <c:pt idx="326">
                  <c:v>6293</c:v>
                </c:pt>
                <c:pt idx="327">
                  <c:v>6162</c:v>
                </c:pt>
                <c:pt idx="328">
                  <c:v>6153</c:v>
                </c:pt>
                <c:pt idx="329">
                  <c:v>6134</c:v>
                </c:pt>
                <c:pt idx="330">
                  <c:v>6134</c:v>
                </c:pt>
                <c:pt idx="331">
                  <c:v>6117</c:v>
                </c:pt>
                <c:pt idx="332">
                  <c:v>6082</c:v>
                </c:pt>
                <c:pt idx="333">
                  <c:v>6073</c:v>
                </c:pt>
                <c:pt idx="334">
                  <c:v>6008</c:v>
                </c:pt>
                <c:pt idx="335">
                  <c:v>6000</c:v>
                </c:pt>
                <c:pt idx="336">
                  <c:v>5962</c:v>
                </c:pt>
                <c:pt idx="337">
                  <c:v>5921</c:v>
                </c:pt>
                <c:pt idx="338">
                  <c:v>5811</c:v>
                </c:pt>
                <c:pt idx="339">
                  <c:v>5809</c:v>
                </c:pt>
                <c:pt idx="340">
                  <c:v>5800</c:v>
                </c:pt>
                <c:pt idx="341">
                  <c:v>5795</c:v>
                </c:pt>
                <c:pt idx="342">
                  <c:v>5739</c:v>
                </c:pt>
                <c:pt idx="343">
                  <c:v>5738</c:v>
                </c:pt>
                <c:pt idx="344">
                  <c:v>5715</c:v>
                </c:pt>
                <c:pt idx="345">
                  <c:v>5603</c:v>
                </c:pt>
                <c:pt idx="346">
                  <c:v>5559</c:v>
                </c:pt>
                <c:pt idx="347">
                  <c:v>5549</c:v>
                </c:pt>
                <c:pt idx="348">
                  <c:v>5547</c:v>
                </c:pt>
                <c:pt idx="349">
                  <c:v>5542</c:v>
                </c:pt>
                <c:pt idx="350">
                  <c:v>5533</c:v>
                </c:pt>
                <c:pt idx="351">
                  <c:v>5495</c:v>
                </c:pt>
                <c:pt idx="352">
                  <c:v>5484</c:v>
                </c:pt>
                <c:pt idx="353">
                  <c:v>5456</c:v>
                </c:pt>
                <c:pt idx="354">
                  <c:v>5439</c:v>
                </c:pt>
                <c:pt idx="355">
                  <c:v>5421</c:v>
                </c:pt>
                <c:pt idx="356">
                  <c:v>5398</c:v>
                </c:pt>
                <c:pt idx="357">
                  <c:v>5397</c:v>
                </c:pt>
                <c:pt idx="358">
                  <c:v>5387</c:v>
                </c:pt>
                <c:pt idx="359">
                  <c:v>5368</c:v>
                </c:pt>
                <c:pt idx="360">
                  <c:v>5351</c:v>
                </c:pt>
                <c:pt idx="361">
                  <c:v>5335</c:v>
                </c:pt>
                <c:pt idx="362">
                  <c:v>5332</c:v>
                </c:pt>
                <c:pt idx="363">
                  <c:v>5328</c:v>
                </c:pt>
                <c:pt idx="364">
                  <c:v>5324</c:v>
                </c:pt>
                <c:pt idx="365">
                  <c:v>5318</c:v>
                </c:pt>
                <c:pt idx="366">
                  <c:v>5301</c:v>
                </c:pt>
                <c:pt idx="367">
                  <c:v>5279</c:v>
                </c:pt>
                <c:pt idx="368">
                  <c:v>5272</c:v>
                </c:pt>
                <c:pt idx="369">
                  <c:v>5263</c:v>
                </c:pt>
                <c:pt idx="370">
                  <c:v>5228</c:v>
                </c:pt>
                <c:pt idx="371">
                  <c:v>5211</c:v>
                </c:pt>
                <c:pt idx="372">
                  <c:v>5181</c:v>
                </c:pt>
                <c:pt idx="373">
                  <c:v>5177</c:v>
                </c:pt>
                <c:pt idx="374">
                  <c:v>5151</c:v>
                </c:pt>
                <c:pt idx="375">
                  <c:v>5143</c:v>
                </c:pt>
                <c:pt idx="376">
                  <c:v>5129</c:v>
                </c:pt>
                <c:pt idx="377">
                  <c:v>5125</c:v>
                </c:pt>
                <c:pt idx="378">
                  <c:v>5117</c:v>
                </c:pt>
                <c:pt idx="379">
                  <c:v>5097</c:v>
                </c:pt>
                <c:pt idx="380">
                  <c:v>5089</c:v>
                </c:pt>
                <c:pt idx="381">
                  <c:v>5085</c:v>
                </c:pt>
                <c:pt idx="382">
                  <c:v>5077</c:v>
                </c:pt>
                <c:pt idx="383">
                  <c:v>5065</c:v>
                </c:pt>
                <c:pt idx="384">
                  <c:v>5056</c:v>
                </c:pt>
                <c:pt idx="385">
                  <c:v>5052</c:v>
                </c:pt>
                <c:pt idx="386">
                  <c:v>5026</c:v>
                </c:pt>
                <c:pt idx="387">
                  <c:v>5022</c:v>
                </c:pt>
                <c:pt idx="388">
                  <c:v>5014</c:v>
                </c:pt>
                <c:pt idx="389">
                  <c:v>5004</c:v>
                </c:pt>
                <c:pt idx="390">
                  <c:v>4957</c:v>
                </c:pt>
                <c:pt idx="391">
                  <c:v>4905</c:v>
                </c:pt>
                <c:pt idx="392">
                  <c:v>4892</c:v>
                </c:pt>
                <c:pt idx="393">
                  <c:v>4872</c:v>
                </c:pt>
                <c:pt idx="394">
                  <c:v>4867</c:v>
                </c:pt>
                <c:pt idx="395">
                  <c:v>4848</c:v>
                </c:pt>
                <c:pt idx="396">
                  <c:v>4848</c:v>
                </c:pt>
                <c:pt idx="397">
                  <c:v>4839</c:v>
                </c:pt>
                <c:pt idx="398">
                  <c:v>4830</c:v>
                </c:pt>
                <c:pt idx="399">
                  <c:v>4820</c:v>
                </c:pt>
                <c:pt idx="400">
                  <c:v>4797</c:v>
                </c:pt>
                <c:pt idx="401">
                  <c:v>4783</c:v>
                </c:pt>
                <c:pt idx="402">
                  <c:v>4743</c:v>
                </c:pt>
                <c:pt idx="403">
                  <c:v>4735</c:v>
                </c:pt>
                <c:pt idx="404">
                  <c:v>4732</c:v>
                </c:pt>
                <c:pt idx="405">
                  <c:v>4720</c:v>
                </c:pt>
                <c:pt idx="406">
                  <c:v>4714</c:v>
                </c:pt>
                <c:pt idx="407">
                  <c:v>4708</c:v>
                </c:pt>
                <c:pt idx="408">
                  <c:v>4689</c:v>
                </c:pt>
                <c:pt idx="409">
                  <c:v>4687</c:v>
                </c:pt>
                <c:pt idx="410">
                  <c:v>4675</c:v>
                </c:pt>
                <c:pt idx="411">
                  <c:v>4645</c:v>
                </c:pt>
                <c:pt idx="412">
                  <c:v>4628</c:v>
                </c:pt>
                <c:pt idx="413">
                  <c:v>4616</c:v>
                </c:pt>
                <c:pt idx="414">
                  <c:v>4587</c:v>
                </c:pt>
                <c:pt idx="415">
                  <c:v>4569</c:v>
                </c:pt>
                <c:pt idx="416">
                  <c:v>4563</c:v>
                </c:pt>
                <c:pt idx="417">
                  <c:v>4537</c:v>
                </c:pt>
                <c:pt idx="418">
                  <c:v>4529</c:v>
                </c:pt>
                <c:pt idx="419">
                  <c:v>4503</c:v>
                </c:pt>
                <c:pt idx="420">
                  <c:v>4499</c:v>
                </c:pt>
                <c:pt idx="421">
                  <c:v>4463</c:v>
                </c:pt>
                <c:pt idx="422">
                  <c:v>4447</c:v>
                </c:pt>
                <c:pt idx="423">
                  <c:v>4442</c:v>
                </c:pt>
                <c:pt idx="424">
                  <c:v>4410</c:v>
                </c:pt>
                <c:pt idx="425">
                  <c:v>4409</c:v>
                </c:pt>
                <c:pt idx="426">
                  <c:v>4407</c:v>
                </c:pt>
                <c:pt idx="427">
                  <c:v>4405</c:v>
                </c:pt>
                <c:pt idx="428">
                  <c:v>4375</c:v>
                </c:pt>
                <c:pt idx="429">
                  <c:v>4333</c:v>
                </c:pt>
                <c:pt idx="430">
                  <c:v>4306</c:v>
                </c:pt>
                <c:pt idx="431">
                  <c:v>4290</c:v>
                </c:pt>
                <c:pt idx="432">
                  <c:v>4259</c:v>
                </c:pt>
                <c:pt idx="433">
                  <c:v>4198</c:v>
                </c:pt>
                <c:pt idx="434">
                  <c:v>4193</c:v>
                </c:pt>
                <c:pt idx="435">
                  <c:v>4183</c:v>
                </c:pt>
                <c:pt idx="436">
                  <c:v>4183</c:v>
                </c:pt>
                <c:pt idx="437">
                  <c:v>4157</c:v>
                </c:pt>
                <c:pt idx="438">
                  <c:v>4144</c:v>
                </c:pt>
                <c:pt idx="439">
                  <c:v>4138</c:v>
                </c:pt>
                <c:pt idx="440">
                  <c:v>4128</c:v>
                </c:pt>
                <c:pt idx="441">
                  <c:v>4123</c:v>
                </c:pt>
                <c:pt idx="442">
                  <c:v>4123</c:v>
                </c:pt>
                <c:pt idx="443">
                  <c:v>4115</c:v>
                </c:pt>
                <c:pt idx="444">
                  <c:v>4106</c:v>
                </c:pt>
                <c:pt idx="445">
                  <c:v>4090</c:v>
                </c:pt>
                <c:pt idx="446">
                  <c:v>4076</c:v>
                </c:pt>
                <c:pt idx="447">
                  <c:v>4057</c:v>
                </c:pt>
                <c:pt idx="448">
                  <c:v>4040</c:v>
                </c:pt>
                <c:pt idx="449">
                  <c:v>4033</c:v>
                </c:pt>
                <c:pt idx="450">
                  <c:v>4030</c:v>
                </c:pt>
                <c:pt idx="451">
                  <c:v>4028</c:v>
                </c:pt>
                <c:pt idx="452">
                  <c:v>4020</c:v>
                </c:pt>
                <c:pt idx="453">
                  <c:v>4011</c:v>
                </c:pt>
                <c:pt idx="454">
                  <c:v>4010</c:v>
                </c:pt>
                <c:pt idx="455">
                  <c:v>4001</c:v>
                </c:pt>
                <c:pt idx="456">
                  <c:v>3960</c:v>
                </c:pt>
                <c:pt idx="457">
                  <c:v>3933</c:v>
                </c:pt>
                <c:pt idx="458">
                  <c:v>3903</c:v>
                </c:pt>
                <c:pt idx="459">
                  <c:v>3898</c:v>
                </c:pt>
                <c:pt idx="460">
                  <c:v>3894</c:v>
                </c:pt>
                <c:pt idx="461">
                  <c:v>3887</c:v>
                </c:pt>
                <c:pt idx="462">
                  <c:v>3883</c:v>
                </c:pt>
                <c:pt idx="463">
                  <c:v>3877</c:v>
                </c:pt>
                <c:pt idx="464">
                  <c:v>3854</c:v>
                </c:pt>
                <c:pt idx="465">
                  <c:v>3831</c:v>
                </c:pt>
                <c:pt idx="466">
                  <c:v>3801</c:v>
                </c:pt>
                <c:pt idx="467">
                  <c:v>3784</c:v>
                </c:pt>
                <c:pt idx="468">
                  <c:v>3782</c:v>
                </c:pt>
                <c:pt idx="469">
                  <c:v>3770</c:v>
                </c:pt>
                <c:pt idx="470">
                  <c:v>3766</c:v>
                </c:pt>
                <c:pt idx="471">
                  <c:v>3759</c:v>
                </c:pt>
                <c:pt idx="472">
                  <c:v>3757</c:v>
                </c:pt>
                <c:pt idx="473">
                  <c:v>3704</c:v>
                </c:pt>
                <c:pt idx="474">
                  <c:v>3701</c:v>
                </c:pt>
                <c:pt idx="475">
                  <c:v>3699</c:v>
                </c:pt>
                <c:pt idx="476">
                  <c:v>3697</c:v>
                </c:pt>
                <c:pt idx="477">
                  <c:v>3694</c:v>
                </c:pt>
                <c:pt idx="478">
                  <c:v>3688</c:v>
                </c:pt>
                <c:pt idx="479">
                  <c:v>3655</c:v>
                </c:pt>
                <c:pt idx="480">
                  <c:v>3652</c:v>
                </c:pt>
                <c:pt idx="481">
                  <c:v>3632</c:v>
                </c:pt>
                <c:pt idx="482">
                  <c:v>3619</c:v>
                </c:pt>
                <c:pt idx="483">
                  <c:v>3601</c:v>
                </c:pt>
                <c:pt idx="484">
                  <c:v>3590</c:v>
                </c:pt>
                <c:pt idx="485">
                  <c:v>3571</c:v>
                </c:pt>
                <c:pt idx="486">
                  <c:v>3559</c:v>
                </c:pt>
                <c:pt idx="487">
                  <c:v>3541</c:v>
                </c:pt>
                <c:pt idx="488">
                  <c:v>3539</c:v>
                </c:pt>
                <c:pt idx="489">
                  <c:v>3503</c:v>
                </c:pt>
                <c:pt idx="490">
                  <c:v>3493</c:v>
                </c:pt>
                <c:pt idx="491">
                  <c:v>3492</c:v>
                </c:pt>
                <c:pt idx="492">
                  <c:v>3485</c:v>
                </c:pt>
                <c:pt idx="493">
                  <c:v>3461</c:v>
                </c:pt>
                <c:pt idx="494">
                  <c:v>3444</c:v>
                </c:pt>
                <c:pt idx="495">
                  <c:v>3420</c:v>
                </c:pt>
                <c:pt idx="496">
                  <c:v>3415</c:v>
                </c:pt>
                <c:pt idx="497">
                  <c:v>3411</c:v>
                </c:pt>
                <c:pt idx="498">
                  <c:v>3399</c:v>
                </c:pt>
                <c:pt idx="499">
                  <c:v>3397</c:v>
                </c:pt>
                <c:pt idx="500">
                  <c:v>3392</c:v>
                </c:pt>
                <c:pt idx="501">
                  <c:v>3388</c:v>
                </c:pt>
                <c:pt idx="502">
                  <c:v>3380</c:v>
                </c:pt>
                <c:pt idx="503">
                  <c:v>3357</c:v>
                </c:pt>
                <c:pt idx="504">
                  <c:v>3357</c:v>
                </c:pt>
                <c:pt idx="505">
                  <c:v>3324</c:v>
                </c:pt>
                <c:pt idx="506">
                  <c:v>3323</c:v>
                </c:pt>
                <c:pt idx="507">
                  <c:v>3299</c:v>
                </c:pt>
                <c:pt idx="508">
                  <c:v>3295</c:v>
                </c:pt>
                <c:pt idx="509">
                  <c:v>3271</c:v>
                </c:pt>
                <c:pt idx="510">
                  <c:v>3258</c:v>
                </c:pt>
                <c:pt idx="511">
                  <c:v>3254</c:v>
                </c:pt>
                <c:pt idx="512">
                  <c:v>3252</c:v>
                </c:pt>
                <c:pt idx="513">
                  <c:v>3249</c:v>
                </c:pt>
                <c:pt idx="514">
                  <c:v>3227</c:v>
                </c:pt>
                <c:pt idx="515">
                  <c:v>3209</c:v>
                </c:pt>
                <c:pt idx="516">
                  <c:v>3193</c:v>
                </c:pt>
                <c:pt idx="517">
                  <c:v>3185</c:v>
                </c:pt>
                <c:pt idx="518">
                  <c:v>3179</c:v>
                </c:pt>
                <c:pt idx="519">
                  <c:v>3169</c:v>
                </c:pt>
                <c:pt idx="520">
                  <c:v>3150</c:v>
                </c:pt>
                <c:pt idx="521">
                  <c:v>3142</c:v>
                </c:pt>
                <c:pt idx="522">
                  <c:v>3133</c:v>
                </c:pt>
                <c:pt idx="523">
                  <c:v>3119</c:v>
                </c:pt>
                <c:pt idx="524">
                  <c:v>3118</c:v>
                </c:pt>
                <c:pt idx="525">
                  <c:v>3106</c:v>
                </c:pt>
                <c:pt idx="526">
                  <c:v>3086</c:v>
                </c:pt>
                <c:pt idx="527">
                  <c:v>3073</c:v>
                </c:pt>
                <c:pt idx="528">
                  <c:v>3033</c:v>
                </c:pt>
                <c:pt idx="529">
                  <c:v>3026</c:v>
                </c:pt>
                <c:pt idx="530">
                  <c:v>3015</c:v>
                </c:pt>
                <c:pt idx="531">
                  <c:v>3012</c:v>
                </c:pt>
                <c:pt idx="532">
                  <c:v>3011</c:v>
                </c:pt>
                <c:pt idx="533">
                  <c:v>2985</c:v>
                </c:pt>
                <c:pt idx="534">
                  <c:v>2971</c:v>
                </c:pt>
                <c:pt idx="535">
                  <c:v>2965</c:v>
                </c:pt>
                <c:pt idx="536">
                  <c:v>2964</c:v>
                </c:pt>
                <c:pt idx="537">
                  <c:v>2919</c:v>
                </c:pt>
                <c:pt idx="538">
                  <c:v>2918</c:v>
                </c:pt>
                <c:pt idx="539">
                  <c:v>2912</c:v>
                </c:pt>
                <c:pt idx="540">
                  <c:v>2888</c:v>
                </c:pt>
                <c:pt idx="541">
                  <c:v>2875</c:v>
                </c:pt>
                <c:pt idx="542">
                  <c:v>2865</c:v>
                </c:pt>
                <c:pt idx="543">
                  <c:v>2859</c:v>
                </c:pt>
                <c:pt idx="544">
                  <c:v>2853</c:v>
                </c:pt>
                <c:pt idx="545">
                  <c:v>2837</c:v>
                </c:pt>
                <c:pt idx="546">
                  <c:v>2814</c:v>
                </c:pt>
                <c:pt idx="547">
                  <c:v>2814</c:v>
                </c:pt>
                <c:pt idx="548">
                  <c:v>2804</c:v>
                </c:pt>
                <c:pt idx="549">
                  <c:v>2797</c:v>
                </c:pt>
                <c:pt idx="550">
                  <c:v>2789</c:v>
                </c:pt>
                <c:pt idx="551">
                  <c:v>2786</c:v>
                </c:pt>
                <c:pt idx="552">
                  <c:v>2784</c:v>
                </c:pt>
                <c:pt idx="553">
                  <c:v>2784</c:v>
                </c:pt>
                <c:pt idx="554">
                  <c:v>2783</c:v>
                </c:pt>
                <c:pt idx="555">
                  <c:v>2780</c:v>
                </c:pt>
                <c:pt idx="556">
                  <c:v>2760</c:v>
                </c:pt>
                <c:pt idx="557">
                  <c:v>2760</c:v>
                </c:pt>
                <c:pt idx="558">
                  <c:v>2755</c:v>
                </c:pt>
                <c:pt idx="559">
                  <c:v>2753</c:v>
                </c:pt>
                <c:pt idx="560">
                  <c:v>2749</c:v>
                </c:pt>
                <c:pt idx="561">
                  <c:v>2743</c:v>
                </c:pt>
                <c:pt idx="562">
                  <c:v>2721</c:v>
                </c:pt>
                <c:pt idx="563">
                  <c:v>2706</c:v>
                </c:pt>
                <c:pt idx="564">
                  <c:v>2698</c:v>
                </c:pt>
                <c:pt idx="565">
                  <c:v>2697</c:v>
                </c:pt>
                <c:pt idx="566">
                  <c:v>2687</c:v>
                </c:pt>
                <c:pt idx="567">
                  <c:v>2669</c:v>
                </c:pt>
                <c:pt idx="568">
                  <c:v>2660</c:v>
                </c:pt>
                <c:pt idx="569">
                  <c:v>2652</c:v>
                </c:pt>
                <c:pt idx="570">
                  <c:v>2650</c:v>
                </c:pt>
                <c:pt idx="571">
                  <c:v>2650</c:v>
                </c:pt>
                <c:pt idx="572">
                  <c:v>2649</c:v>
                </c:pt>
                <c:pt idx="573">
                  <c:v>2643</c:v>
                </c:pt>
                <c:pt idx="574">
                  <c:v>2643</c:v>
                </c:pt>
                <c:pt idx="575">
                  <c:v>2641</c:v>
                </c:pt>
                <c:pt idx="576">
                  <c:v>2635</c:v>
                </c:pt>
                <c:pt idx="577">
                  <c:v>2626</c:v>
                </c:pt>
                <c:pt idx="578">
                  <c:v>2607</c:v>
                </c:pt>
                <c:pt idx="579">
                  <c:v>2606</c:v>
                </c:pt>
                <c:pt idx="580">
                  <c:v>2596</c:v>
                </c:pt>
                <c:pt idx="581">
                  <c:v>2578</c:v>
                </c:pt>
                <c:pt idx="582">
                  <c:v>2577</c:v>
                </c:pt>
                <c:pt idx="583">
                  <c:v>2573</c:v>
                </c:pt>
                <c:pt idx="584">
                  <c:v>2570</c:v>
                </c:pt>
                <c:pt idx="585">
                  <c:v>2565</c:v>
                </c:pt>
                <c:pt idx="586">
                  <c:v>2558</c:v>
                </c:pt>
                <c:pt idx="587">
                  <c:v>2547</c:v>
                </c:pt>
                <c:pt idx="588">
                  <c:v>2532</c:v>
                </c:pt>
                <c:pt idx="589">
                  <c:v>2528</c:v>
                </c:pt>
                <c:pt idx="590">
                  <c:v>2526</c:v>
                </c:pt>
                <c:pt idx="591">
                  <c:v>2520</c:v>
                </c:pt>
                <c:pt idx="592">
                  <c:v>2510</c:v>
                </c:pt>
                <c:pt idx="593">
                  <c:v>2497</c:v>
                </c:pt>
                <c:pt idx="594">
                  <c:v>2494</c:v>
                </c:pt>
                <c:pt idx="595">
                  <c:v>2472</c:v>
                </c:pt>
                <c:pt idx="596">
                  <c:v>2472</c:v>
                </c:pt>
                <c:pt idx="597">
                  <c:v>2470</c:v>
                </c:pt>
                <c:pt idx="598">
                  <c:v>2464</c:v>
                </c:pt>
                <c:pt idx="599">
                  <c:v>2459</c:v>
                </c:pt>
                <c:pt idx="600">
                  <c:v>2437</c:v>
                </c:pt>
                <c:pt idx="601">
                  <c:v>2430</c:v>
                </c:pt>
                <c:pt idx="602">
                  <c:v>2421</c:v>
                </c:pt>
                <c:pt idx="603">
                  <c:v>2412</c:v>
                </c:pt>
                <c:pt idx="604">
                  <c:v>2409</c:v>
                </c:pt>
                <c:pt idx="605">
                  <c:v>2402</c:v>
                </c:pt>
                <c:pt idx="606">
                  <c:v>2401</c:v>
                </c:pt>
                <c:pt idx="607">
                  <c:v>2390</c:v>
                </c:pt>
                <c:pt idx="608">
                  <c:v>2389</c:v>
                </c:pt>
                <c:pt idx="609">
                  <c:v>2388</c:v>
                </c:pt>
                <c:pt idx="610">
                  <c:v>2382</c:v>
                </c:pt>
                <c:pt idx="611">
                  <c:v>2371</c:v>
                </c:pt>
                <c:pt idx="612">
                  <c:v>2362</c:v>
                </c:pt>
                <c:pt idx="613">
                  <c:v>2360</c:v>
                </c:pt>
                <c:pt idx="614">
                  <c:v>2355</c:v>
                </c:pt>
                <c:pt idx="615">
                  <c:v>2354</c:v>
                </c:pt>
                <c:pt idx="616">
                  <c:v>2353</c:v>
                </c:pt>
                <c:pt idx="617">
                  <c:v>2351</c:v>
                </c:pt>
                <c:pt idx="618">
                  <c:v>2346</c:v>
                </c:pt>
                <c:pt idx="619">
                  <c:v>2342</c:v>
                </c:pt>
                <c:pt idx="620">
                  <c:v>2335</c:v>
                </c:pt>
                <c:pt idx="621">
                  <c:v>2320</c:v>
                </c:pt>
                <c:pt idx="622">
                  <c:v>2314</c:v>
                </c:pt>
                <c:pt idx="623">
                  <c:v>2311</c:v>
                </c:pt>
                <c:pt idx="624">
                  <c:v>2306</c:v>
                </c:pt>
                <c:pt idx="625">
                  <c:v>2299</c:v>
                </c:pt>
                <c:pt idx="626">
                  <c:v>2296</c:v>
                </c:pt>
                <c:pt idx="627">
                  <c:v>2281</c:v>
                </c:pt>
                <c:pt idx="628">
                  <c:v>2273</c:v>
                </c:pt>
                <c:pt idx="629">
                  <c:v>2273</c:v>
                </c:pt>
                <c:pt idx="630">
                  <c:v>2267</c:v>
                </c:pt>
                <c:pt idx="631">
                  <c:v>2244</c:v>
                </c:pt>
                <c:pt idx="632">
                  <c:v>2243</c:v>
                </c:pt>
                <c:pt idx="633">
                  <c:v>2238</c:v>
                </c:pt>
                <c:pt idx="634">
                  <c:v>2234</c:v>
                </c:pt>
                <c:pt idx="635">
                  <c:v>2227</c:v>
                </c:pt>
                <c:pt idx="636">
                  <c:v>2225</c:v>
                </c:pt>
                <c:pt idx="637">
                  <c:v>2215</c:v>
                </c:pt>
                <c:pt idx="638">
                  <c:v>2214</c:v>
                </c:pt>
                <c:pt idx="639">
                  <c:v>2204</c:v>
                </c:pt>
                <c:pt idx="640">
                  <c:v>2200</c:v>
                </c:pt>
                <c:pt idx="641">
                  <c:v>2197</c:v>
                </c:pt>
                <c:pt idx="642">
                  <c:v>2195</c:v>
                </c:pt>
                <c:pt idx="643">
                  <c:v>2185</c:v>
                </c:pt>
                <c:pt idx="644">
                  <c:v>2184</c:v>
                </c:pt>
                <c:pt idx="645">
                  <c:v>2178</c:v>
                </c:pt>
                <c:pt idx="646">
                  <c:v>2177</c:v>
                </c:pt>
                <c:pt idx="647">
                  <c:v>2164</c:v>
                </c:pt>
                <c:pt idx="648">
                  <c:v>2160</c:v>
                </c:pt>
                <c:pt idx="649">
                  <c:v>2152</c:v>
                </c:pt>
                <c:pt idx="650">
                  <c:v>2145</c:v>
                </c:pt>
                <c:pt idx="651">
                  <c:v>2142</c:v>
                </c:pt>
                <c:pt idx="652">
                  <c:v>2134</c:v>
                </c:pt>
                <c:pt idx="653">
                  <c:v>2104</c:v>
                </c:pt>
                <c:pt idx="654">
                  <c:v>2097</c:v>
                </c:pt>
                <c:pt idx="655">
                  <c:v>2097</c:v>
                </c:pt>
                <c:pt idx="656">
                  <c:v>2091</c:v>
                </c:pt>
                <c:pt idx="657">
                  <c:v>2086</c:v>
                </c:pt>
                <c:pt idx="658">
                  <c:v>2083</c:v>
                </c:pt>
                <c:pt idx="659">
                  <c:v>2076</c:v>
                </c:pt>
                <c:pt idx="660">
                  <c:v>2076</c:v>
                </c:pt>
                <c:pt idx="661">
                  <c:v>2074</c:v>
                </c:pt>
                <c:pt idx="662">
                  <c:v>2073</c:v>
                </c:pt>
                <c:pt idx="663">
                  <c:v>2071</c:v>
                </c:pt>
                <c:pt idx="664">
                  <c:v>2063</c:v>
                </c:pt>
                <c:pt idx="665">
                  <c:v>2052</c:v>
                </c:pt>
                <c:pt idx="666">
                  <c:v>2051</c:v>
                </c:pt>
                <c:pt idx="667">
                  <c:v>2039</c:v>
                </c:pt>
                <c:pt idx="668">
                  <c:v>2025</c:v>
                </c:pt>
                <c:pt idx="669">
                  <c:v>2023</c:v>
                </c:pt>
                <c:pt idx="670">
                  <c:v>2012</c:v>
                </c:pt>
                <c:pt idx="671">
                  <c:v>2007</c:v>
                </c:pt>
                <c:pt idx="672">
                  <c:v>2002</c:v>
                </c:pt>
                <c:pt idx="673">
                  <c:v>1995</c:v>
                </c:pt>
                <c:pt idx="674">
                  <c:v>1993</c:v>
                </c:pt>
                <c:pt idx="675">
                  <c:v>1975</c:v>
                </c:pt>
                <c:pt idx="676">
                  <c:v>1967</c:v>
                </c:pt>
                <c:pt idx="677">
                  <c:v>1966</c:v>
                </c:pt>
                <c:pt idx="678">
                  <c:v>1950</c:v>
                </c:pt>
                <c:pt idx="679">
                  <c:v>1949</c:v>
                </c:pt>
                <c:pt idx="680">
                  <c:v>1948</c:v>
                </c:pt>
                <c:pt idx="681">
                  <c:v>1945</c:v>
                </c:pt>
                <c:pt idx="682">
                  <c:v>1942</c:v>
                </c:pt>
                <c:pt idx="683">
                  <c:v>1936</c:v>
                </c:pt>
                <c:pt idx="684">
                  <c:v>1935</c:v>
                </c:pt>
                <c:pt idx="685">
                  <c:v>1926</c:v>
                </c:pt>
                <c:pt idx="686">
                  <c:v>1925</c:v>
                </c:pt>
                <c:pt idx="687">
                  <c:v>1908</c:v>
                </c:pt>
                <c:pt idx="688">
                  <c:v>1905</c:v>
                </c:pt>
                <c:pt idx="689">
                  <c:v>1904</c:v>
                </c:pt>
                <c:pt idx="690">
                  <c:v>1902</c:v>
                </c:pt>
                <c:pt idx="691">
                  <c:v>1898</c:v>
                </c:pt>
                <c:pt idx="692">
                  <c:v>1894</c:v>
                </c:pt>
                <c:pt idx="693">
                  <c:v>1892</c:v>
                </c:pt>
                <c:pt idx="694">
                  <c:v>1874</c:v>
                </c:pt>
                <c:pt idx="695">
                  <c:v>1873</c:v>
                </c:pt>
                <c:pt idx="696">
                  <c:v>1871</c:v>
                </c:pt>
                <c:pt idx="697">
                  <c:v>1870</c:v>
                </c:pt>
                <c:pt idx="698">
                  <c:v>1867</c:v>
                </c:pt>
                <c:pt idx="699">
                  <c:v>1858</c:v>
                </c:pt>
                <c:pt idx="700">
                  <c:v>1853</c:v>
                </c:pt>
                <c:pt idx="701">
                  <c:v>1849</c:v>
                </c:pt>
                <c:pt idx="702">
                  <c:v>1849</c:v>
                </c:pt>
                <c:pt idx="703">
                  <c:v>1839</c:v>
                </c:pt>
                <c:pt idx="704">
                  <c:v>1838</c:v>
                </c:pt>
                <c:pt idx="705">
                  <c:v>1832</c:v>
                </c:pt>
                <c:pt idx="706">
                  <c:v>1827</c:v>
                </c:pt>
                <c:pt idx="707">
                  <c:v>1825</c:v>
                </c:pt>
                <c:pt idx="708">
                  <c:v>1822</c:v>
                </c:pt>
                <c:pt idx="709">
                  <c:v>1815</c:v>
                </c:pt>
                <c:pt idx="710">
                  <c:v>1812</c:v>
                </c:pt>
                <c:pt idx="711">
                  <c:v>1811</c:v>
                </c:pt>
                <c:pt idx="712">
                  <c:v>1802</c:v>
                </c:pt>
                <c:pt idx="713">
                  <c:v>1798</c:v>
                </c:pt>
                <c:pt idx="714">
                  <c:v>1783</c:v>
                </c:pt>
                <c:pt idx="715">
                  <c:v>1780</c:v>
                </c:pt>
                <c:pt idx="716">
                  <c:v>1780</c:v>
                </c:pt>
                <c:pt idx="717">
                  <c:v>1779</c:v>
                </c:pt>
                <c:pt idx="718">
                  <c:v>1777</c:v>
                </c:pt>
                <c:pt idx="719">
                  <c:v>1772</c:v>
                </c:pt>
                <c:pt idx="720">
                  <c:v>1769</c:v>
                </c:pt>
                <c:pt idx="721">
                  <c:v>1766</c:v>
                </c:pt>
                <c:pt idx="722">
                  <c:v>1764</c:v>
                </c:pt>
                <c:pt idx="723">
                  <c:v>1764</c:v>
                </c:pt>
                <c:pt idx="724">
                  <c:v>1763</c:v>
                </c:pt>
                <c:pt idx="725">
                  <c:v>1758</c:v>
                </c:pt>
                <c:pt idx="726">
                  <c:v>1747</c:v>
                </c:pt>
                <c:pt idx="727">
                  <c:v>1741</c:v>
                </c:pt>
                <c:pt idx="728">
                  <c:v>1737</c:v>
                </c:pt>
                <c:pt idx="729">
                  <c:v>1736</c:v>
                </c:pt>
                <c:pt idx="730">
                  <c:v>1735</c:v>
                </c:pt>
                <c:pt idx="731">
                  <c:v>1734</c:v>
                </c:pt>
                <c:pt idx="732">
                  <c:v>1732</c:v>
                </c:pt>
                <c:pt idx="733">
                  <c:v>1731</c:v>
                </c:pt>
                <c:pt idx="734">
                  <c:v>1724</c:v>
                </c:pt>
                <c:pt idx="735">
                  <c:v>1723</c:v>
                </c:pt>
                <c:pt idx="736">
                  <c:v>1723</c:v>
                </c:pt>
                <c:pt idx="737">
                  <c:v>1712</c:v>
                </c:pt>
                <c:pt idx="738">
                  <c:v>1705</c:v>
                </c:pt>
                <c:pt idx="739">
                  <c:v>1703</c:v>
                </c:pt>
                <c:pt idx="740">
                  <c:v>1703</c:v>
                </c:pt>
                <c:pt idx="741">
                  <c:v>1703</c:v>
                </c:pt>
                <c:pt idx="742">
                  <c:v>1702</c:v>
                </c:pt>
                <c:pt idx="743">
                  <c:v>1701</c:v>
                </c:pt>
                <c:pt idx="744">
                  <c:v>1699</c:v>
                </c:pt>
                <c:pt idx="745">
                  <c:v>1697</c:v>
                </c:pt>
                <c:pt idx="746">
                  <c:v>1696</c:v>
                </c:pt>
                <c:pt idx="747">
                  <c:v>1688</c:v>
                </c:pt>
                <c:pt idx="748">
                  <c:v>1683</c:v>
                </c:pt>
                <c:pt idx="749">
                  <c:v>1678</c:v>
                </c:pt>
                <c:pt idx="750">
                  <c:v>1673</c:v>
                </c:pt>
                <c:pt idx="751">
                  <c:v>1659</c:v>
                </c:pt>
                <c:pt idx="752">
                  <c:v>1658</c:v>
                </c:pt>
                <c:pt idx="753">
                  <c:v>1658</c:v>
                </c:pt>
                <c:pt idx="754">
                  <c:v>1655</c:v>
                </c:pt>
                <c:pt idx="755">
                  <c:v>1655</c:v>
                </c:pt>
                <c:pt idx="756">
                  <c:v>1653</c:v>
                </c:pt>
                <c:pt idx="757">
                  <c:v>1649</c:v>
                </c:pt>
                <c:pt idx="758">
                  <c:v>1645</c:v>
                </c:pt>
                <c:pt idx="759">
                  <c:v>1640</c:v>
                </c:pt>
                <c:pt idx="760">
                  <c:v>1634</c:v>
                </c:pt>
                <c:pt idx="761">
                  <c:v>1628</c:v>
                </c:pt>
                <c:pt idx="762">
                  <c:v>1627</c:v>
                </c:pt>
                <c:pt idx="763">
                  <c:v>1626</c:v>
                </c:pt>
                <c:pt idx="764">
                  <c:v>1626</c:v>
                </c:pt>
                <c:pt idx="765">
                  <c:v>1624</c:v>
                </c:pt>
                <c:pt idx="766">
                  <c:v>1618</c:v>
                </c:pt>
                <c:pt idx="767">
                  <c:v>1613</c:v>
                </c:pt>
                <c:pt idx="768">
                  <c:v>1611</c:v>
                </c:pt>
                <c:pt idx="769">
                  <c:v>1611</c:v>
                </c:pt>
                <c:pt idx="770">
                  <c:v>1606</c:v>
                </c:pt>
                <c:pt idx="771">
                  <c:v>1605</c:v>
                </c:pt>
                <c:pt idx="772">
                  <c:v>1599</c:v>
                </c:pt>
                <c:pt idx="773">
                  <c:v>1591</c:v>
                </c:pt>
                <c:pt idx="774">
                  <c:v>1588</c:v>
                </c:pt>
                <c:pt idx="775">
                  <c:v>1586</c:v>
                </c:pt>
                <c:pt idx="776">
                  <c:v>1566</c:v>
                </c:pt>
                <c:pt idx="777">
                  <c:v>1562</c:v>
                </c:pt>
                <c:pt idx="778">
                  <c:v>1562</c:v>
                </c:pt>
                <c:pt idx="779">
                  <c:v>1557</c:v>
                </c:pt>
                <c:pt idx="780">
                  <c:v>1554</c:v>
                </c:pt>
                <c:pt idx="781">
                  <c:v>1553</c:v>
                </c:pt>
                <c:pt idx="782">
                  <c:v>1552</c:v>
                </c:pt>
                <c:pt idx="783">
                  <c:v>1551</c:v>
                </c:pt>
                <c:pt idx="784">
                  <c:v>1550</c:v>
                </c:pt>
                <c:pt idx="785">
                  <c:v>1550</c:v>
                </c:pt>
                <c:pt idx="786">
                  <c:v>1548</c:v>
                </c:pt>
                <c:pt idx="787">
                  <c:v>1547</c:v>
                </c:pt>
                <c:pt idx="788">
                  <c:v>1544</c:v>
                </c:pt>
                <c:pt idx="789">
                  <c:v>1540</c:v>
                </c:pt>
                <c:pt idx="790">
                  <c:v>1537</c:v>
                </c:pt>
                <c:pt idx="791">
                  <c:v>1534</c:v>
                </c:pt>
                <c:pt idx="792">
                  <c:v>1532</c:v>
                </c:pt>
                <c:pt idx="793">
                  <c:v>1526</c:v>
                </c:pt>
                <c:pt idx="794">
                  <c:v>1525</c:v>
                </c:pt>
                <c:pt idx="795">
                  <c:v>1520</c:v>
                </c:pt>
                <c:pt idx="796">
                  <c:v>1520</c:v>
                </c:pt>
                <c:pt idx="797">
                  <c:v>1519</c:v>
                </c:pt>
                <c:pt idx="798">
                  <c:v>1518</c:v>
                </c:pt>
                <c:pt idx="799">
                  <c:v>1517</c:v>
                </c:pt>
                <c:pt idx="800">
                  <c:v>1515</c:v>
                </c:pt>
                <c:pt idx="801">
                  <c:v>1502</c:v>
                </c:pt>
                <c:pt idx="802">
                  <c:v>1496</c:v>
                </c:pt>
                <c:pt idx="803">
                  <c:v>1494</c:v>
                </c:pt>
                <c:pt idx="804">
                  <c:v>1478</c:v>
                </c:pt>
                <c:pt idx="805">
                  <c:v>1477</c:v>
                </c:pt>
                <c:pt idx="806">
                  <c:v>1476</c:v>
                </c:pt>
                <c:pt idx="807">
                  <c:v>1472</c:v>
                </c:pt>
                <c:pt idx="808">
                  <c:v>1469</c:v>
                </c:pt>
                <c:pt idx="809">
                  <c:v>1468</c:v>
                </c:pt>
                <c:pt idx="810">
                  <c:v>1463</c:v>
                </c:pt>
                <c:pt idx="811">
                  <c:v>1454</c:v>
                </c:pt>
                <c:pt idx="812">
                  <c:v>1448</c:v>
                </c:pt>
                <c:pt idx="813">
                  <c:v>1447</c:v>
                </c:pt>
                <c:pt idx="814">
                  <c:v>1442</c:v>
                </c:pt>
                <c:pt idx="815">
                  <c:v>1439</c:v>
                </c:pt>
                <c:pt idx="816">
                  <c:v>1437</c:v>
                </c:pt>
                <c:pt idx="817">
                  <c:v>1433</c:v>
                </c:pt>
                <c:pt idx="818">
                  <c:v>1428</c:v>
                </c:pt>
                <c:pt idx="819">
                  <c:v>1425</c:v>
                </c:pt>
                <c:pt idx="820">
                  <c:v>1421</c:v>
                </c:pt>
                <c:pt idx="821">
                  <c:v>1420</c:v>
                </c:pt>
                <c:pt idx="822">
                  <c:v>1419</c:v>
                </c:pt>
                <c:pt idx="823">
                  <c:v>1415</c:v>
                </c:pt>
                <c:pt idx="824">
                  <c:v>1414</c:v>
                </c:pt>
                <c:pt idx="825">
                  <c:v>1410</c:v>
                </c:pt>
                <c:pt idx="826">
                  <c:v>1407</c:v>
                </c:pt>
                <c:pt idx="827">
                  <c:v>1406</c:v>
                </c:pt>
                <c:pt idx="828">
                  <c:v>1404</c:v>
                </c:pt>
                <c:pt idx="829">
                  <c:v>1399</c:v>
                </c:pt>
                <c:pt idx="830">
                  <c:v>1393</c:v>
                </c:pt>
                <c:pt idx="831">
                  <c:v>1388</c:v>
                </c:pt>
                <c:pt idx="832">
                  <c:v>1386</c:v>
                </c:pt>
                <c:pt idx="833">
                  <c:v>1385</c:v>
                </c:pt>
                <c:pt idx="834">
                  <c:v>1385</c:v>
                </c:pt>
                <c:pt idx="835">
                  <c:v>1371</c:v>
                </c:pt>
                <c:pt idx="836">
                  <c:v>1367</c:v>
                </c:pt>
                <c:pt idx="837">
                  <c:v>1355</c:v>
                </c:pt>
                <c:pt idx="838">
                  <c:v>1355</c:v>
                </c:pt>
                <c:pt idx="839">
                  <c:v>1353</c:v>
                </c:pt>
                <c:pt idx="840">
                  <c:v>1346</c:v>
                </c:pt>
                <c:pt idx="841">
                  <c:v>1343</c:v>
                </c:pt>
                <c:pt idx="842">
                  <c:v>1339</c:v>
                </c:pt>
                <c:pt idx="843">
                  <c:v>1337</c:v>
                </c:pt>
                <c:pt idx="844">
                  <c:v>1322</c:v>
                </c:pt>
                <c:pt idx="845">
                  <c:v>1322</c:v>
                </c:pt>
                <c:pt idx="846">
                  <c:v>1318</c:v>
                </c:pt>
                <c:pt idx="847">
                  <c:v>1318</c:v>
                </c:pt>
                <c:pt idx="848">
                  <c:v>1316</c:v>
                </c:pt>
                <c:pt idx="849">
                  <c:v>1313</c:v>
                </c:pt>
                <c:pt idx="850">
                  <c:v>1312</c:v>
                </c:pt>
                <c:pt idx="851">
                  <c:v>1309</c:v>
                </c:pt>
                <c:pt idx="852">
                  <c:v>1309</c:v>
                </c:pt>
                <c:pt idx="853">
                  <c:v>1305</c:v>
                </c:pt>
                <c:pt idx="854">
                  <c:v>1305</c:v>
                </c:pt>
                <c:pt idx="855">
                  <c:v>1302</c:v>
                </c:pt>
                <c:pt idx="856">
                  <c:v>1301</c:v>
                </c:pt>
                <c:pt idx="857">
                  <c:v>1299</c:v>
                </c:pt>
                <c:pt idx="858">
                  <c:v>1299</c:v>
                </c:pt>
                <c:pt idx="859">
                  <c:v>1296</c:v>
                </c:pt>
                <c:pt idx="860">
                  <c:v>1294</c:v>
                </c:pt>
                <c:pt idx="861">
                  <c:v>1292</c:v>
                </c:pt>
                <c:pt idx="862">
                  <c:v>1284</c:v>
                </c:pt>
                <c:pt idx="863">
                  <c:v>1284</c:v>
                </c:pt>
                <c:pt idx="864">
                  <c:v>1282</c:v>
                </c:pt>
                <c:pt idx="865">
                  <c:v>1276</c:v>
                </c:pt>
                <c:pt idx="866">
                  <c:v>1275</c:v>
                </c:pt>
                <c:pt idx="867">
                  <c:v>1274</c:v>
                </c:pt>
                <c:pt idx="868">
                  <c:v>1272</c:v>
                </c:pt>
                <c:pt idx="869">
                  <c:v>1271</c:v>
                </c:pt>
                <c:pt idx="870">
                  <c:v>1270</c:v>
                </c:pt>
                <c:pt idx="871">
                  <c:v>1266</c:v>
                </c:pt>
                <c:pt idx="872">
                  <c:v>1266</c:v>
                </c:pt>
                <c:pt idx="873">
                  <c:v>1262</c:v>
                </c:pt>
                <c:pt idx="874">
                  <c:v>1248</c:v>
                </c:pt>
                <c:pt idx="875">
                  <c:v>1241</c:v>
                </c:pt>
                <c:pt idx="876">
                  <c:v>1237</c:v>
                </c:pt>
                <c:pt idx="877">
                  <c:v>1236</c:v>
                </c:pt>
                <c:pt idx="878">
                  <c:v>1235</c:v>
                </c:pt>
                <c:pt idx="879">
                  <c:v>1229</c:v>
                </c:pt>
                <c:pt idx="880">
                  <c:v>1220</c:v>
                </c:pt>
                <c:pt idx="881">
                  <c:v>1216</c:v>
                </c:pt>
                <c:pt idx="882">
                  <c:v>1215</c:v>
                </c:pt>
                <c:pt idx="883">
                  <c:v>1212</c:v>
                </c:pt>
                <c:pt idx="884">
                  <c:v>1209</c:v>
                </c:pt>
                <c:pt idx="885">
                  <c:v>1209</c:v>
                </c:pt>
                <c:pt idx="886">
                  <c:v>1193</c:v>
                </c:pt>
                <c:pt idx="887">
                  <c:v>1186</c:v>
                </c:pt>
                <c:pt idx="888">
                  <c:v>1186</c:v>
                </c:pt>
                <c:pt idx="889">
                  <c:v>1169</c:v>
                </c:pt>
                <c:pt idx="890">
                  <c:v>1157</c:v>
                </c:pt>
                <c:pt idx="891">
                  <c:v>1156</c:v>
                </c:pt>
                <c:pt idx="892">
                  <c:v>1156</c:v>
                </c:pt>
                <c:pt idx="893">
                  <c:v>1154</c:v>
                </c:pt>
                <c:pt idx="894">
                  <c:v>1154</c:v>
                </c:pt>
                <c:pt idx="895">
                  <c:v>1152</c:v>
                </c:pt>
                <c:pt idx="896">
                  <c:v>1147</c:v>
                </c:pt>
                <c:pt idx="897">
                  <c:v>1143</c:v>
                </c:pt>
                <c:pt idx="898">
                  <c:v>1142</c:v>
                </c:pt>
                <c:pt idx="899">
                  <c:v>1134</c:v>
                </c:pt>
                <c:pt idx="900">
                  <c:v>1130</c:v>
                </c:pt>
                <c:pt idx="901">
                  <c:v>1129</c:v>
                </c:pt>
                <c:pt idx="902">
                  <c:v>1128</c:v>
                </c:pt>
                <c:pt idx="903">
                  <c:v>1126</c:v>
                </c:pt>
                <c:pt idx="904">
                  <c:v>1125</c:v>
                </c:pt>
                <c:pt idx="905">
                  <c:v>1122</c:v>
                </c:pt>
                <c:pt idx="906">
                  <c:v>1121</c:v>
                </c:pt>
                <c:pt idx="907">
                  <c:v>1119</c:v>
                </c:pt>
                <c:pt idx="908">
                  <c:v>1117</c:v>
                </c:pt>
                <c:pt idx="909">
                  <c:v>1116</c:v>
                </c:pt>
                <c:pt idx="910">
                  <c:v>1114</c:v>
                </c:pt>
                <c:pt idx="911">
                  <c:v>1109</c:v>
                </c:pt>
                <c:pt idx="912">
                  <c:v>1102</c:v>
                </c:pt>
                <c:pt idx="913">
                  <c:v>1098</c:v>
                </c:pt>
                <c:pt idx="914">
                  <c:v>1096</c:v>
                </c:pt>
                <c:pt idx="915">
                  <c:v>1096</c:v>
                </c:pt>
                <c:pt idx="916">
                  <c:v>1087</c:v>
                </c:pt>
                <c:pt idx="917">
                  <c:v>1087</c:v>
                </c:pt>
                <c:pt idx="918">
                  <c:v>1085</c:v>
                </c:pt>
                <c:pt idx="919">
                  <c:v>1080</c:v>
                </c:pt>
                <c:pt idx="920">
                  <c:v>1069</c:v>
                </c:pt>
                <c:pt idx="921">
                  <c:v>1063</c:v>
                </c:pt>
                <c:pt idx="922">
                  <c:v>1063</c:v>
                </c:pt>
                <c:pt idx="923">
                  <c:v>1062</c:v>
                </c:pt>
                <c:pt idx="924">
                  <c:v>1062</c:v>
                </c:pt>
                <c:pt idx="925">
                  <c:v>1061</c:v>
                </c:pt>
                <c:pt idx="926">
                  <c:v>1057</c:v>
                </c:pt>
                <c:pt idx="927">
                  <c:v>1054</c:v>
                </c:pt>
                <c:pt idx="928">
                  <c:v>1052</c:v>
                </c:pt>
                <c:pt idx="929">
                  <c:v>1050</c:v>
                </c:pt>
                <c:pt idx="930">
                  <c:v>1049</c:v>
                </c:pt>
                <c:pt idx="931">
                  <c:v>1040</c:v>
                </c:pt>
                <c:pt idx="932">
                  <c:v>1040</c:v>
                </c:pt>
                <c:pt idx="933">
                  <c:v>1036</c:v>
                </c:pt>
                <c:pt idx="934">
                  <c:v>1033</c:v>
                </c:pt>
                <c:pt idx="935">
                  <c:v>1032</c:v>
                </c:pt>
                <c:pt idx="936">
                  <c:v>1030</c:v>
                </c:pt>
                <c:pt idx="937">
                  <c:v>1024</c:v>
                </c:pt>
                <c:pt idx="938">
                  <c:v>1023</c:v>
                </c:pt>
                <c:pt idx="939">
                  <c:v>1023</c:v>
                </c:pt>
                <c:pt idx="940">
                  <c:v>1020</c:v>
                </c:pt>
                <c:pt idx="941">
                  <c:v>1018</c:v>
                </c:pt>
                <c:pt idx="942">
                  <c:v>1018</c:v>
                </c:pt>
                <c:pt idx="943">
                  <c:v>1011</c:v>
                </c:pt>
                <c:pt idx="944">
                  <c:v>1010</c:v>
                </c:pt>
                <c:pt idx="945">
                  <c:v>1007</c:v>
                </c:pt>
                <c:pt idx="946">
                  <c:v>1006</c:v>
                </c:pt>
                <c:pt idx="947">
                  <c:v>1004</c:v>
                </c:pt>
                <c:pt idx="948">
                  <c:v>1002</c:v>
                </c:pt>
                <c:pt idx="949">
                  <c:v>1002</c:v>
                </c:pt>
                <c:pt idx="950">
                  <c:v>1000</c:v>
                </c:pt>
                <c:pt idx="951">
                  <c:v>997</c:v>
                </c:pt>
                <c:pt idx="952">
                  <c:v>988</c:v>
                </c:pt>
                <c:pt idx="953">
                  <c:v>976</c:v>
                </c:pt>
                <c:pt idx="954">
                  <c:v>976</c:v>
                </c:pt>
                <c:pt idx="955">
                  <c:v>975</c:v>
                </c:pt>
                <c:pt idx="956">
                  <c:v>973</c:v>
                </c:pt>
                <c:pt idx="957">
                  <c:v>964</c:v>
                </c:pt>
                <c:pt idx="958">
                  <c:v>960</c:v>
                </c:pt>
                <c:pt idx="959">
                  <c:v>959</c:v>
                </c:pt>
                <c:pt idx="960">
                  <c:v>958</c:v>
                </c:pt>
                <c:pt idx="961">
                  <c:v>954</c:v>
                </c:pt>
                <c:pt idx="962">
                  <c:v>952</c:v>
                </c:pt>
                <c:pt idx="963">
                  <c:v>949</c:v>
                </c:pt>
                <c:pt idx="964">
                  <c:v>948</c:v>
                </c:pt>
                <c:pt idx="965">
                  <c:v>948</c:v>
                </c:pt>
                <c:pt idx="966">
                  <c:v>947</c:v>
                </c:pt>
                <c:pt idx="967">
                  <c:v>945</c:v>
                </c:pt>
                <c:pt idx="968">
                  <c:v>944</c:v>
                </c:pt>
                <c:pt idx="969">
                  <c:v>942</c:v>
                </c:pt>
                <c:pt idx="970">
                  <c:v>937</c:v>
                </c:pt>
                <c:pt idx="971">
                  <c:v>937</c:v>
                </c:pt>
                <c:pt idx="972">
                  <c:v>926</c:v>
                </c:pt>
                <c:pt idx="973">
                  <c:v>920</c:v>
                </c:pt>
                <c:pt idx="974">
                  <c:v>918</c:v>
                </c:pt>
                <c:pt idx="975">
                  <c:v>912</c:v>
                </c:pt>
                <c:pt idx="976">
                  <c:v>912</c:v>
                </c:pt>
                <c:pt idx="977">
                  <c:v>909</c:v>
                </c:pt>
                <c:pt idx="978">
                  <c:v>903</c:v>
                </c:pt>
                <c:pt idx="979">
                  <c:v>901</c:v>
                </c:pt>
                <c:pt idx="980">
                  <c:v>900</c:v>
                </c:pt>
                <c:pt idx="981">
                  <c:v>898</c:v>
                </c:pt>
                <c:pt idx="982">
                  <c:v>897</c:v>
                </c:pt>
                <c:pt idx="983">
                  <c:v>891</c:v>
                </c:pt>
                <c:pt idx="984">
                  <c:v>885</c:v>
                </c:pt>
                <c:pt idx="985">
                  <c:v>880</c:v>
                </c:pt>
                <c:pt idx="986">
                  <c:v>878</c:v>
                </c:pt>
                <c:pt idx="987">
                  <c:v>877</c:v>
                </c:pt>
                <c:pt idx="988">
                  <c:v>876</c:v>
                </c:pt>
                <c:pt idx="989">
                  <c:v>876</c:v>
                </c:pt>
                <c:pt idx="990">
                  <c:v>869</c:v>
                </c:pt>
                <c:pt idx="991">
                  <c:v>869</c:v>
                </c:pt>
                <c:pt idx="992">
                  <c:v>867</c:v>
                </c:pt>
                <c:pt idx="993">
                  <c:v>860</c:v>
                </c:pt>
                <c:pt idx="994">
                  <c:v>851</c:v>
                </c:pt>
                <c:pt idx="995">
                  <c:v>850</c:v>
                </c:pt>
                <c:pt idx="996">
                  <c:v>842</c:v>
                </c:pt>
                <c:pt idx="997">
                  <c:v>841</c:v>
                </c:pt>
                <c:pt idx="998">
                  <c:v>838</c:v>
                </c:pt>
                <c:pt idx="999">
                  <c:v>817</c:v>
                </c:pt>
                <c:pt idx="1000">
                  <c:v>817</c:v>
                </c:pt>
                <c:pt idx="1001">
                  <c:v>803</c:v>
                </c:pt>
                <c:pt idx="1002">
                  <c:v>802</c:v>
                </c:pt>
                <c:pt idx="1003">
                  <c:v>799</c:v>
                </c:pt>
                <c:pt idx="1004">
                  <c:v>796</c:v>
                </c:pt>
                <c:pt idx="1005">
                  <c:v>796</c:v>
                </c:pt>
                <c:pt idx="1006">
                  <c:v>791</c:v>
                </c:pt>
                <c:pt idx="1007">
                  <c:v>791</c:v>
                </c:pt>
                <c:pt idx="1008">
                  <c:v>788</c:v>
                </c:pt>
                <c:pt idx="1009">
                  <c:v>785</c:v>
                </c:pt>
                <c:pt idx="1010">
                  <c:v>783</c:v>
                </c:pt>
                <c:pt idx="1011">
                  <c:v>783</c:v>
                </c:pt>
                <c:pt idx="1012">
                  <c:v>775</c:v>
                </c:pt>
                <c:pt idx="1013">
                  <c:v>770</c:v>
                </c:pt>
                <c:pt idx="1014">
                  <c:v>770</c:v>
                </c:pt>
                <c:pt idx="1015">
                  <c:v>767</c:v>
                </c:pt>
                <c:pt idx="1016">
                  <c:v>764</c:v>
                </c:pt>
                <c:pt idx="1017">
                  <c:v>755</c:v>
                </c:pt>
                <c:pt idx="1018">
                  <c:v>755</c:v>
                </c:pt>
                <c:pt idx="1019">
                  <c:v>746</c:v>
                </c:pt>
                <c:pt idx="1020">
                  <c:v>735</c:v>
                </c:pt>
                <c:pt idx="1021">
                  <c:v>733</c:v>
                </c:pt>
                <c:pt idx="1022">
                  <c:v>723</c:v>
                </c:pt>
                <c:pt idx="1023">
                  <c:v>722</c:v>
                </c:pt>
                <c:pt idx="1024">
                  <c:v>716</c:v>
                </c:pt>
                <c:pt idx="1025">
                  <c:v>716</c:v>
                </c:pt>
                <c:pt idx="1026">
                  <c:v>715</c:v>
                </c:pt>
                <c:pt idx="1027">
                  <c:v>714</c:v>
                </c:pt>
                <c:pt idx="1028">
                  <c:v>713</c:v>
                </c:pt>
                <c:pt idx="1029">
                  <c:v>710</c:v>
                </c:pt>
                <c:pt idx="1030">
                  <c:v>707</c:v>
                </c:pt>
                <c:pt idx="1031">
                  <c:v>702</c:v>
                </c:pt>
                <c:pt idx="1032">
                  <c:v>694</c:v>
                </c:pt>
                <c:pt idx="1033">
                  <c:v>686</c:v>
                </c:pt>
                <c:pt idx="1034">
                  <c:v>685</c:v>
                </c:pt>
                <c:pt idx="1035">
                  <c:v>676</c:v>
                </c:pt>
                <c:pt idx="1036">
                  <c:v>670</c:v>
                </c:pt>
                <c:pt idx="1037">
                  <c:v>666</c:v>
                </c:pt>
                <c:pt idx="1038">
                  <c:v>659</c:v>
                </c:pt>
                <c:pt idx="1039">
                  <c:v>655</c:v>
                </c:pt>
                <c:pt idx="1040">
                  <c:v>654</c:v>
                </c:pt>
                <c:pt idx="1041">
                  <c:v>653</c:v>
                </c:pt>
                <c:pt idx="1042">
                  <c:v>652</c:v>
                </c:pt>
                <c:pt idx="1043">
                  <c:v>651</c:v>
                </c:pt>
                <c:pt idx="1044">
                  <c:v>644</c:v>
                </c:pt>
                <c:pt idx="1045">
                  <c:v>636</c:v>
                </c:pt>
                <c:pt idx="1046">
                  <c:v>633</c:v>
                </c:pt>
                <c:pt idx="1047">
                  <c:v>633</c:v>
                </c:pt>
                <c:pt idx="1048">
                  <c:v>631</c:v>
                </c:pt>
                <c:pt idx="1049">
                  <c:v>627</c:v>
                </c:pt>
                <c:pt idx="1050">
                  <c:v>627</c:v>
                </c:pt>
                <c:pt idx="1051">
                  <c:v>613</c:v>
                </c:pt>
                <c:pt idx="1052">
                  <c:v>613</c:v>
                </c:pt>
                <c:pt idx="1053">
                  <c:v>608</c:v>
                </c:pt>
                <c:pt idx="1054">
                  <c:v>604</c:v>
                </c:pt>
                <c:pt idx="1055">
                  <c:v>604</c:v>
                </c:pt>
                <c:pt idx="1056">
                  <c:v>602</c:v>
                </c:pt>
                <c:pt idx="1057">
                  <c:v>601</c:v>
                </c:pt>
                <c:pt idx="1058">
                  <c:v>601</c:v>
                </c:pt>
                <c:pt idx="1059">
                  <c:v>596</c:v>
                </c:pt>
                <c:pt idx="1060">
                  <c:v>586</c:v>
                </c:pt>
                <c:pt idx="1061">
                  <c:v>586</c:v>
                </c:pt>
                <c:pt idx="1062">
                  <c:v>586</c:v>
                </c:pt>
                <c:pt idx="1063">
                  <c:v>583</c:v>
                </c:pt>
                <c:pt idx="1064">
                  <c:v>578</c:v>
                </c:pt>
                <c:pt idx="1065">
                  <c:v>578</c:v>
                </c:pt>
                <c:pt idx="1066">
                  <c:v>578</c:v>
                </c:pt>
                <c:pt idx="1067">
                  <c:v>577</c:v>
                </c:pt>
                <c:pt idx="1068">
                  <c:v>567</c:v>
                </c:pt>
                <c:pt idx="1069">
                  <c:v>563</c:v>
                </c:pt>
                <c:pt idx="1070">
                  <c:v>557</c:v>
                </c:pt>
                <c:pt idx="1071">
                  <c:v>557</c:v>
                </c:pt>
                <c:pt idx="1072">
                  <c:v>555</c:v>
                </c:pt>
                <c:pt idx="1073">
                  <c:v>553</c:v>
                </c:pt>
                <c:pt idx="1074">
                  <c:v>550</c:v>
                </c:pt>
                <c:pt idx="1075">
                  <c:v>550</c:v>
                </c:pt>
                <c:pt idx="1076">
                  <c:v>549</c:v>
                </c:pt>
                <c:pt idx="1077">
                  <c:v>546</c:v>
                </c:pt>
                <c:pt idx="1078">
                  <c:v>540</c:v>
                </c:pt>
                <c:pt idx="1079">
                  <c:v>540</c:v>
                </c:pt>
                <c:pt idx="1080">
                  <c:v>538</c:v>
                </c:pt>
                <c:pt idx="1081">
                  <c:v>534</c:v>
                </c:pt>
                <c:pt idx="1082">
                  <c:v>533</c:v>
                </c:pt>
                <c:pt idx="1083">
                  <c:v>527</c:v>
                </c:pt>
                <c:pt idx="1084">
                  <c:v>522</c:v>
                </c:pt>
                <c:pt idx="1085">
                  <c:v>513</c:v>
                </c:pt>
                <c:pt idx="1086">
                  <c:v>511</c:v>
                </c:pt>
                <c:pt idx="1087">
                  <c:v>502</c:v>
                </c:pt>
                <c:pt idx="1088">
                  <c:v>496</c:v>
                </c:pt>
                <c:pt idx="1089">
                  <c:v>494</c:v>
                </c:pt>
                <c:pt idx="1090">
                  <c:v>487</c:v>
                </c:pt>
                <c:pt idx="1091">
                  <c:v>486</c:v>
                </c:pt>
                <c:pt idx="1092">
                  <c:v>481</c:v>
                </c:pt>
                <c:pt idx="1093">
                  <c:v>478</c:v>
                </c:pt>
                <c:pt idx="1094">
                  <c:v>467</c:v>
                </c:pt>
                <c:pt idx="1095">
                  <c:v>466</c:v>
                </c:pt>
                <c:pt idx="1096">
                  <c:v>464</c:v>
                </c:pt>
                <c:pt idx="1097">
                  <c:v>461</c:v>
                </c:pt>
                <c:pt idx="1098">
                  <c:v>458</c:v>
                </c:pt>
                <c:pt idx="1099">
                  <c:v>458</c:v>
                </c:pt>
                <c:pt idx="1100">
                  <c:v>450</c:v>
                </c:pt>
                <c:pt idx="1101">
                  <c:v>442</c:v>
                </c:pt>
                <c:pt idx="1102">
                  <c:v>436</c:v>
                </c:pt>
                <c:pt idx="1103">
                  <c:v>434</c:v>
                </c:pt>
                <c:pt idx="1104">
                  <c:v>430</c:v>
                </c:pt>
                <c:pt idx="1105">
                  <c:v>426</c:v>
                </c:pt>
                <c:pt idx="1106">
                  <c:v>426</c:v>
                </c:pt>
                <c:pt idx="1107">
                  <c:v>424</c:v>
                </c:pt>
                <c:pt idx="1108">
                  <c:v>424</c:v>
                </c:pt>
                <c:pt idx="1109">
                  <c:v>422</c:v>
                </c:pt>
                <c:pt idx="1110">
                  <c:v>421</c:v>
                </c:pt>
                <c:pt idx="1111">
                  <c:v>417</c:v>
                </c:pt>
                <c:pt idx="1112">
                  <c:v>415</c:v>
                </c:pt>
                <c:pt idx="1113">
                  <c:v>408</c:v>
                </c:pt>
                <c:pt idx="1114">
                  <c:v>402</c:v>
                </c:pt>
                <c:pt idx="1115">
                  <c:v>396</c:v>
                </c:pt>
                <c:pt idx="1116">
                  <c:v>396</c:v>
                </c:pt>
                <c:pt idx="1117">
                  <c:v>395</c:v>
                </c:pt>
                <c:pt idx="1118">
                  <c:v>395</c:v>
                </c:pt>
                <c:pt idx="1119">
                  <c:v>394</c:v>
                </c:pt>
                <c:pt idx="1120">
                  <c:v>392</c:v>
                </c:pt>
                <c:pt idx="1121">
                  <c:v>387</c:v>
                </c:pt>
                <c:pt idx="1122">
                  <c:v>385</c:v>
                </c:pt>
                <c:pt idx="1123">
                  <c:v>382</c:v>
                </c:pt>
                <c:pt idx="1124">
                  <c:v>380</c:v>
                </c:pt>
                <c:pt idx="1125">
                  <c:v>379</c:v>
                </c:pt>
                <c:pt idx="1126">
                  <c:v>376</c:v>
                </c:pt>
                <c:pt idx="1127">
                  <c:v>362</c:v>
                </c:pt>
                <c:pt idx="1128">
                  <c:v>361</c:v>
                </c:pt>
                <c:pt idx="1129">
                  <c:v>359</c:v>
                </c:pt>
                <c:pt idx="1130">
                  <c:v>358</c:v>
                </c:pt>
                <c:pt idx="1131">
                  <c:v>353</c:v>
                </c:pt>
                <c:pt idx="1132">
                  <c:v>346</c:v>
                </c:pt>
                <c:pt idx="1133">
                  <c:v>342</c:v>
                </c:pt>
                <c:pt idx="1134">
                  <c:v>334</c:v>
                </c:pt>
                <c:pt idx="1135">
                  <c:v>333</c:v>
                </c:pt>
                <c:pt idx="1136">
                  <c:v>333</c:v>
                </c:pt>
                <c:pt idx="1137">
                  <c:v>327</c:v>
                </c:pt>
                <c:pt idx="1138">
                  <c:v>325</c:v>
                </c:pt>
                <c:pt idx="1139">
                  <c:v>325</c:v>
                </c:pt>
                <c:pt idx="1140">
                  <c:v>322</c:v>
                </c:pt>
                <c:pt idx="1141">
                  <c:v>314</c:v>
                </c:pt>
                <c:pt idx="1142">
                  <c:v>306</c:v>
                </c:pt>
                <c:pt idx="1143">
                  <c:v>305</c:v>
                </c:pt>
                <c:pt idx="1144">
                  <c:v>305</c:v>
                </c:pt>
                <c:pt idx="1145">
                  <c:v>301</c:v>
                </c:pt>
                <c:pt idx="1146">
                  <c:v>300</c:v>
                </c:pt>
                <c:pt idx="1147">
                  <c:v>300</c:v>
                </c:pt>
                <c:pt idx="1148">
                  <c:v>299</c:v>
                </c:pt>
                <c:pt idx="1149">
                  <c:v>298</c:v>
                </c:pt>
                <c:pt idx="1150">
                  <c:v>293</c:v>
                </c:pt>
                <c:pt idx="1151">
                  <c:v>289</c:v>
                </c:pt>
                <c:pt idx="1152">
                  <c:v>279</c:v>
                </c:pt>
                <c:pt idx="1153">
                  <c:v>263</c:v>
                </c:pt>
                <c:pt idx="1154">
                  <c:v>260</c:v>
                </c:pt>
                <c:pt idx="1155">
                  <c:v>255</c:v>
                </c:pt>
                <c:pt idx="1156">
                  <c:v>253</c:v>
                </c:pt>
                <c:pt idx="1157">
                  <c:v>252</c:v>
                </c:pt>
                <c:pt idx="1158">
                  <c:v>251</c:v>
                </c:pt>
                <c:pt idx="1159">
                  <c:v>245</c:v>
                </c:pt>
                <c:pt idx="1160">
                  <c:v>244</c:v>
                </c:pt>
                <c:pt idx="1161">
                  <c:v>240</c:v>
                </c:pt>
                <c:pt idx="1162">
                  <c:v>237</c:v>
                </c:pt>
                <c:pt idx="1163">
                  <c:v>236</c:v>
                </c:pt>
                <c:pt idx="1164">
                  <c:v>228</c:v>
                </c:pt>
                <c:pt idx="1165">
                  <c:v>227</c:v>
                </c:pt>
                <c:pt idx="1166">
                  <c:v>223</c:v>
                </c:pt>
                <c:pt idx="1167">
                  <c:v>222</c:v>
                </c:pt>
                <c:pt idx="1168">
                  <c:v>216</c:v>
                </c:pt>
                <c:pt idx="1169">
                  <c:v>214</c:v>
                </c:pt>
                <c:pt idx="1170">
                  <c:v>210</c:v>
                </c:pt>
                <c:pt idx="1171">
                  <c:v>208</c:v>
                </c:pt>
                <c:pt idx="1172">
                  <c:v>207</c:v>
                </c:pt>
                <c:pt idx="1173">
                  <c:v>205</c:v>
                </c:pt>
                <c:pt idx="1174">
                  <c:v>203</c:v>
                </c:pt>
                <c:pt idx="1175">
                  <c:v>197</c:v>
                </c:pt>
                <c:pt idx="1176">
                  <c:v>197</c:v>
                </c:pt>
                <c:pt idx="1177">
                  <c:v>194</c:v>
                </c:pt>
                <c:pt idx="1178">
                  <c:v>189</c:v>
                </c:pt>
                <c:pt idx="1179">
                  <c:v>183</c:v>
                </c:pt>
                <c:pt idx="1180">
                  <c:v>177</c:v>
                </c:pt>
                <c:pt idx="1181">
                  <c:v>170</c:v>
                </c:pt>
                <c:pt idx="1182">
                  <c:v>166</c:v>
                </c:pt>
                <c:pt idx="1183">
                  <c:v>165</c:v>
                </c:pt>
                <c:pt idx="1184">
                  <c:v>155</c:v>
                </c:pt>
                <c:pt idx="1185">
                  <c:v>151</c:v>
                </c:pt>
                <c:pt idx="1186">
                  <c:v>130</c:v>
                </c:pt>
                <c:pt idx="1187">
                  <c:v>122</c:v>
                </c:pt>
                <c:pt idx="1188">
                  <c:v>119</c:v>
                </c:pt>
                <c:pt idx="1189">
                  <c:v>116</c:v>
                </c:pt>
                <c:pt idx="1190">
                  <c:v>109</c:v>
                </c:pt>
                <c:pt idx="1191">
                  <c:v>103</c:v>
                </c:pt>
                <c:pt idx="1192">
                  <c:v>102</c:v>
                </c:pt>
                <c:pt idx="1193">
                  <c:v>91</c:v>
                </c:pt>
                <c:pt idx="1194">
                  <c:v>88</c:v>
                </c:pt>
                <c:pt idx="1195">
                  <c:v>81</c:v>
                </c:pt>
                <c:pt idx="1196">
                  <c:v>61</c:v>
                </c:pt>
                <c:pt idx="1197">
                  <c:v>55</c:v>
                </c:pt>
                <c:pt idx="1198">
                  <c:v>50</c:v>
                </c:pt>
                <c:pt idx="1199">
                  <c:v>44</c:v>
                </c:pt>
                <c:pt idx="1200">
                  <c:v>34</c:v>
                </c:pt>
                <c:pt idx="1201">
                  <c:v>25</c:v>
                </c:pt>
                <c:pt idx="1202">
                  <c:v>19</c:v>
                </c:pt>
              </c:numCache>
            </c:numRef>
          </c:yVal>
          <c:smooth val="0"/>
          <c:extLst>
            <c:ext xmlns:c16="http://schemas.microsoft.com/office/drawing/2014/chart" uri="{C3380CC4-5D6E-409C-BE32-E72D297353CC}">
              <c16:uniqueId val="{00000000-2DEA-462A-AC3B-DFA0B68CB950}"/>
            </c:ext>
          </c:extLst>
        </c:ser>
        <c:dLbls>
          <c:showLegendKey val="0"/>
          <c:showVal val="0"/>
          <c:showCatName val="0"/>
          <c:showSerName val="0"/>
          <c:showPercent val="0"/>
          <c:showBubbleSize val="0"/>
        </c:dLbls>
        <c:axId val="754988143"/>
        <c:axId val="754981423"/>
      </c:scatterChart>
      <c:valAx>
        <c:axId val="754988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981423"/>
        <c:crosses val="autoZero"/>
        <c:crossBetween val="midCat"/>
      </c:valAx>
      <c:valAx>
        <c:axId val="754981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988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Log-Log</a:t>
            </a:r>
            <a:r>
              <a:rPr lang="en-US" baseline="0"/>
              <a:t> plot of num_subscribers and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Data!$P$2:$P$1204</c:f>
              <c:numCache>
                <c:formatCode>General</c:formatCode>
                <c:ptCount val="1203"/>
                <c:pt idx="0">
                  <c:v>12.502180372254795</c:v>
                </c:pt>
                <c:pt idx="1">
                  <c:v>11.989339751969782</c:v>
                </c:pt>
                <c:pt idx="2">
                  <c:v>11.708360660909566</c:v>
                </c:pt>
                <c:pt idx="3">
                  <c:v>11.69766908619656</c:v>
                </c:pt>
                <c:pt idx="4">
                  <c:v>11.648434899978378</c:v>
                </c:pt>
                <c:pt idx="5">
                  <c:v>11.501530791556343</c:v>
                </c:pt>
                <c:pt idx="6">
                  <c:v>11.349194035986073</c:v>
                </c:pt>
                <c:pt idx="7">
                  <c:v>11.335436213758243</c:v>
                </c:pt>
                <c:pt idx="8">
                  <c:v>11.28492011423911</c:v>
                </c:pt>
                <c:pt idx="9">
                  <c:v>11.208883631749874</c:v>
                </c:pt>
                <c:pt idx="10">
                  <c:v>11.199720435287361</c:v>
                </c:pt>
                <c:pt idx="11">
                  <c:v>11.197282779159096</c:v>
                </c:pt>
                <c:pt idx="12">
                  <c:v>11.167232851014942</c:v>
                </c:pt>
                <c:pt idx="13">
                  <c:v>11.144553808999172</c:v>
                </c:pt>
                <c:pt idx="14">
                  <c:v>11.068636365004481</c:v>
                </c:pt>
                <c:pt idx="15">
                  <c:v>10.996065001467814</c:v>
                </c:pt>
                <c:pt idx="16">
                  <c:v>10.99139272406055</c:v>
                </c:pt>
                <c:pt idx="17">
                  <c:v>10.971778081317849</c:v>
                </c:pt>
                <c:pt idx="18">
                  <c:v>10.958182784137781</c:v>
                </c:pt>
                <c:pt idx="19">
                  <c:v>10.921106681994706</c:v>
                </c:pt>
                <c:pt idx="20">
                  <c:v>10.844607473039577</c:v>
                </c:pt>
                <c:pt idx="21">
                  <c:v>10.835946865571866</c:v>
                </c:pt>
                <c:pt idx="22">
                  <c:v>10.792407087614151</c:v>
                </c:pt>
                <c:pt idx="23">
                  <c:v>10.776578465104064</c:v>
                </c:pt>
                <c:pt idx="24">
                  <c:v>10.759221160315827</c:v>
                </c:pt>
                <c:pt idx="25">
                  <c:v>10.69142204895814</c:v>
                </c:pt>
                <c:pt idx="26">
                  <c:v>10.675561433649873</c:v>
                </c:pt>
                <c:pt idx="27">
                  <c:v>10.632918445173321</c:v>
                </c:pt>
                <c:pt idx="28">
                  <c:v>10.59838320363019</c:v>
                </c:pt>
                <c:pt idx="29">
                  <c:v>10.52247675969231</c:v>
                </c:pt>
                <c:pt idx="30">
                  <c:v>10.500178897278444</c:v>
                </c:pt>
                <c:pt idx="31">
                  <c:v>10.470702961489399</c:v>
                </c:pt>
                <c:pt idx="32">
                  <c:v>10.427860988847387</c:v>
                </c:pt>
                <c:pt idx="33">
                  <c:v>10.424570390754766</c:v>
                </c:pt>
                <c:pt idx="34">
                  <c:v>10.395008025244113</c:v>
                </c:pt>
                <c:pt idx="35">
                  <c:v>10.3815833516792</c:v>
                </c:pt>
                <c:pt idx="36">
                  <c:v>10.357711078278063</c:v>
                </c:pt>
                <c:pt idx="37">
                  <c:v>10.343998002387092</c:v>
                </c:pt>
                <c:pt idx="38">
                  <c:v>10.326497839860041</c:v>
                </c:pt>
                <c:pt idx="39">
                  <c:v>10.308619271743055</c:v>
                </c:pt>
                <c:pt idx="40">
                  <c:v>10.286979679833886</c:v>
                </c:pt>
                <c:pt idx="41">
                  <c:v>10.270904593006762</c:v>
                </c:pt>
                <c:pt idx="42">
                  <c:v>10.264443320658335</c:v>
                </c:pt>
                <c:pt idx="43">
                  <c:v>10.244414139506722</c:v>
                </c:pt>
                <c:pt idx="44">
                  <c:v>10.2328272702548</c:v>
                </c:pt>
                <c:pt idx="45">
                  <c:v>10.196157166498947</c:v>
                </c:pt>
                <c:pt idx="46">
                  <c:v>10.192306478524971</c:v>
                </c:pt>
                <c:pt idx="47">
                  <c:v>10.191407096789248</c:v>
                </c:pt>
                <c:pt idx="48">
                  <c:v>10.186445986151496</c:v>
                </c:pt>
                <c:pt idx="49">
                  <c:v>10.160607319405269</c:v>
                </c:pt>
                <c:pt idx="50">
                  <c:v>10.160220606843893</c:v>
                </c:pt>
                <c:pt idx="51">
                  <c:v>10.15809101046861</c:v>
                </c:pt>
                <c:pt idx="52">
                  <c:v>10.125750716423031</c:v>
                </c:pt>
                <c:pt idx="53">
                  <c:v>10.121055589517152</c:v>
                </c:pt>
                <c:pt idx="54">
                  <c:v>10.109484945015367</c:v>
                </c:pt>
                <c:pt idx="55">
                  <c:v>10.075927109475632</c:v>
                </c:pt>
                <c:pt idx="56">
                  <c:v>10.07192145404481</c:v>
                </c:pt>
                <c:pt idx="57">
                  <c:v>10.067814845957804</c:v>
                </c:pt>
                <c:pt idx="58">
                  <c:v>10.061003990411111</c:v>
                </c:pt>
                <c:pt idx="59">
                  <c:v>10.043206015705211</c:v>
                </c:pt>
                <c:pt idx="60">
                  <c:v>10.026722366870757</c:v>
                </c:pt>
                <c:pt idx="61">
                  <c:v>10.014805288668081</c:v>
                </c:pt>
                <c:pt idx="62">
                  <c:v>10.008432982057622</c:v>
                </c:pt>
                <c:pt idx="63">
                  <c:v>9.9987068191170625</c:v>
                </c:pt>
                <c:pt idx="64">
                  <c:v>9.9864490732504745</c:v>
                </c:pt>
                <c:pt idx="65">
                  <c:v>9.9845604985626064</c:v>
                </c:pt>
                <c:pt idx="66">
                  <c:v>9.9842377022212379</c:v>
                </c:pt>
                <c:pt idx="67">
                  <c:v>9.9828992919602904</c:v>
                </c:pt>
                <c:pt idx="68">
                  <c:v>9.9638768525489123</c:v>
                </c:pt>
                <c:pt idx="69">
                  <c:v>9.9592533304419852</c:v>
                </c:pt>
                <c:pt idx="70">
                  <c:v>9.9564120158440144</c:v>
                </c:pt>
                <c:pt idx="71">
                  <c:v>9.9470258545506116</c:v>
                </c:pt>
                <c:pt idx="72">
                  <c:v>9.9355674459995402</c:v>
                </c:pt>
                <c:pt idx="73">
                  <c:v>9.9071309074509273</c:v>
                </c:pt>
                <c:pt idx="74">
                  <c:v>9.898927169779796</c:v>
                </c:pt>
                <c:pt idx="75">
                  <c:v>9.8631862557626029</c:v>
                </c:pt>
                <c:pt idx="76">
                  <c:v>9.842569137566711</c:v>
                </c:pt>
                <c:pt idx="77">
                  <c:v>9.8403879955928115</c:v>
                </c:pt>
                <c:pt idx="78">
                  <c:v>9.8253097714721047</c:v>
                </c:pt>
                <c:pt idx="79">
                  <c:v>9.8159669550066333</c:v>
                </c:pt>
                <c:pt idx="80">
                  <c:v>9.8075271613902171</c:v>
                </c:pt>
                <c:pt idx="81">
                  <c:v>9.8060400903701623</c:v>
                </c:pt>
                <c:pt idx="82">
                  <c:v>9.8037224643465528</c:v>
                </c:pt>
                <c:pt idx="83">
                  <c:v>9.7922766232001255</c:v>
                </c:pt>
                <c:pt idx="84">
                  <c:v>9.787066089518877</c:v>
                </c:pt>
                <c:pt idx="85">
                  <c:v>9.7860544556440328</c:v>
                </c:pt>
                <c:pt idx="86">
                  <c:v>9.784647708654596</c:v>
                </c:pt>
                <c:pt idx="87">
                  <c:v>9.7821105663695285</c:v>
                </c:pt>
                <c:pt idx="88">
                  <c:v>9.7796801568080554</c:v>
                </c:pt>
                <c:pt idx="89">
                  <c:v>9.7730371231520632</c:v>
                </c:pt>
                <c:pt idx="90">
                  <c:v>9.7678396359398452</c:v>
                </c:pt>
                <c:pt idx="91">
                  <c:v>9.7604251696942903</c:v>
                </c:pt>
                <c:pt idx="92">
                  <c:v>9.7582883550439234</c:v>
                </c:pt>
                <c:pt idx="93">
                  <c:v>9.7475936875774511</c:v>
                </c:pt>
                <c:pt idx="94">
                  <c:v>9.7451363963807527</c:v>
                </c:pt>
                <c:pt idx="95">
                  <c:v>9.7366061802300514</c:v>
                </c:pt>
                <c:pt idx="96">
                  <c:v>9.7308588677130725</c:v>
                </c:pt>
                <c:pt idx="97">
                  <c:v>9.7250185650576633</c:v>
                </c:pt>
                <c:pt idx="98">
                  <c:v>9.71655538318449</c:v>
                </c:pt>
                <c:pt idx="99">
                  <c:v>9.7127506861408257</c:v>
                </c:pt>
                <c:pt idx="100">
                  <c:v>9.7102668148731723</c:v>
                </c:pt>
                <c:pt idx="101">
                  <c:v>9.7055852437751504</c:v>
                </c:pt>
                <c:pt idx="102">
                  <c:v>9.6978154821339224</c:v>
                </c:pt>
                <c:pt idx="103">
                  <c:v>9.693506987748199</c:v>
                </c:pt>
                <c:pt idx="104">
                  <c:v>9.6901705620396541</c:v>
                </c:pt>
                <c:pt idx="105">
                  <c:v>9.6629434865417512</c:v>
                </c:pt>
                <c:pt idx="106">
                  <c:v>9.6623709492316685</c:v>
                </c:pt>
                <c:pt idx="107">
                  <c:v>9.6481435879962927</c:v>
                </c:pt>
                <c:pt idx="108">
                  <c:v>9.6461406798804195</c:v>
                </c:pt>
                <c:pt idx="109">
                  <c:v>9.6340382483454068</c:v>
                </c:pt>
                <c:pt idx="110">
                  <c:v>9.6281950777302701</c:v>
                </c:pt>
                <c:pt idx="111">
                  <c:v>9.6246991472544661</c:v>
                </c:pt>
                <c:pt idx="112">
                  <c:v>9.6228472948733934</c:v>
                </c:pt>
                <c:pt idx="113">
                  <c:v>9.6219200810842018</c:v>
                </c:pt>
                <c:pt idx="114">
                  <c:v>9.6200630703369878</c:v>
                </c:pt>
                <c:pt idx="115">
                  <c:v>9.6052162785300794</c:v>
                </c:pt>
                <c:pt idx="116">
                  <c:v>9.6032604525820524</c:v>
                </c:pt>
                <c:pt idx="117">
                  <c:v>9.5891876821800555</c:v>
                </c:pt>
                <c:pt idx="118">
                  <c:v>9.5854149987602781</c:v>
                </c:pt>
                <c:pt idx="119">
                  <c:v>9.5652136939682872</c:v>
                </c:pt>
                <c:pt idx="120">
                  <c:v>9.5647928480618152</c:v>
                </c:pt>
                <c:pt idx="121">
                  <c:v>9.5552058579554178</c:v>
                </c:pt>
                <c:pt idx="122">
                  <c:v>9.55414281969224</c:v>
                </c:pt>
                <c:pt idx="123">
                  <c:v>9.5520844025264946</c:v>
                </c:pt>
                <c:pt idx="124">
                  <c:v>9.5486680290968557</c:v>
                </c:pt>
                <c:pt idx="125">
                  <c:v>9.5439513763163628</c:v>
                </c:pt>
                <c:pt idx="126">
                  <c:v>9.5410819338884103</c:v>
                </c:pt>
                <c:pt idx="127">
                  <c:v>9.5383483158995297</c:v>
                </c:pt>
                <c:pt idx="128">
                  <c:v>9.5257348829944988</c:v>
                </c:pt>
                <c:pt idx="129">
                  <c:v>9.5130342020484022</c:v>
                </c:pt>
                <c:pt idx="130">
                  <c:v>9.5072546957415422</c:v>
                </c:pt>
                <c:pt idx="131">
                  <c:v>9.5059162065470648</c:v>
                </c:pt>
                <c:pt idx="132">
                  <c:v>9.5034576469179033</c:v>
                </c:pt>
                <c:pt idx="133">
                  <c:v>9.4911488754847912</c:v>
                </c:pt>
                <c:pt idx="134">
                  <c:v>9.4887293975163711</c:v>
                </c:pt>
                <c:pt idx="135">
                  <c:v>9.4826549672968419</c:v>
                </c:pt>
                <c:pt idx="136">
                  <c:v>9.473934648898874</c:v>
                </c:pt>
                <c:pt idx="137">
                  <c:v>9.4734735715065508</c:v>
                </c:pt>
                <c:pt idx="138">
                  <c:v>9.4707026337730014</c:v>
                </c:pt>
                <c:pt idx="139">
                  <c:v>9.4690827005302562</c:v>
                </c:pt>
                <c:pt idx="140">
                  <c:v>9.4690054953574716</c:v>
                </c:pt>
                <c:pt idx="141">
                  <c:v>9.4644398074108373</c:v>
                </c:pt>
                <c:pt idx="142">
                  <c:v>9.4635862671068356</c:v>
                </c:pt>
                <c:pt idx="143">
                  <c:v>9.4628873736596351</c:v>
                </c:pt>
                <c:pt idx="144">
                  <c:v>9.4601648018717235</c:v>
                </c:pt>
                <c:pt idx="145">
                  <c:v>9.4583716387981713</c:v>
                </c:pt>
                <c:pt idx="146">
                  <c:v>9.4557149721317142</c:v>
                </c:pt>
                <c:pt idx="147">
                  <c:v>9.4437510356461694</c:v>
                </c:pt>
                <c:pt idx="148">
                  <c:v>9.4385112650044185</c:v>
                </c:pt>
                <c:pt idx="149">
                  <c:v>9.430118265814091</c:v>
                </c:pt>
                <c:pt idx="150">
                  <c:v>9.4228677708272031</c:v>
                </c:pt>
                <c:pt idx="151">
                  <c:v>9.4227060501185136</c:v>
                </c:pt>
                <c:pt idx="152">
                  <c:v>9.4202770958031099</c:v>
                </c:pt>
                <c:pt idx="153">
                  <c:v>9.4196283769999525</c:v>
                </c:pt>
                <c:pt idx="154">
                  <c:v>9.4167852736673403</c:v>
                </c:pt>
                <c:pt idx="155">
                  <c:v>9.4092731945753343</c:v>
                </c:pt>
                <c:pt idx="156">
                  <c:v>9.4013738693721596</c:v>
                </c:pt>
                <c:pt idx="157">
                  <c:v>9.3983126002789525</c:v>
                </c:pt>
                <c:pt idx="158">
                  <c:v>9.3944103993042543</c:v>
                </c:pt>
                <c:pt idx="159">
                  <c:v>9.3836211841179882</c:v>
                </c:pt>
                <c:pt idx="160">
                  <c:v>9.3798299499547593</c:v>
                </c:pt>
                <c:pt idx="161">
                  <c:v>9.3785630043906352</c:v>
                </c:pt>
                <c:pt idx="162">
                  <c:v>9.3768712428638139</c:v>
                </c:pt>
                <c:pt idx="163">
                  <c:v>9.3722891389622003</c:v>
                </c:pt>
                <c:pt idx="164">
                  <c:v>9.3644339073135825</c:v>
                </c:pt>
                <c:pt idx="165">
                  <c:v>9.3624604200370154</c:v>
                </c:pt>
                <c:pt idx="166">
                  <c:v>9.3565164821337845</c:v>
                </c:pt>
                <c:pt idx="167">
                  <c:v>9.3532278595247309</c:v>
                </c:pt>
                <c:pt idx="168">
                  <c:v>9.3529677702259395</c:v>
                </c:pt>
                <c:pt idx="169">
                  <c:v>9.3494064200991804</c:v>
                </c:pt>
                <c:pt idx="170">
                  <c:v>9.3399641397696875</c:v>
                </c:pt>
                <c:pt idx="171">
                  <c:v>9.3360033899718395</c:v>
                </c:pt>
                <c:pt idx="172">
                  <c:v>9.3312296892516358</c:v>
                </c:pt>
                <c:pt idx="173">
                  <c:v>9.3312296892516358</c:v>
                </c:pt>
                <c:pt idx="174">
                  <c:v>9.3291895058145631</c:v>
                </c:pt>
                <c:pt idx="175">
                  <c:v>9.3209868920632459</c:v>
                </c:pt>
                <c:pt idx="176">
                  <c:v>9.3209868920632459</c:v>
                </c:pt>
                <c:pt idx="177">
                  <c:v>9.3207182794457921</c:v>
                </c:pt>
                <c:pt idx="178">
                  <c:v>9.3207182794457921</c:v>
                </c:pt>
                <c:pt idx="179">
                  <c:v>9.3128969603012752</c:v>
                </c:pt>
                <c:pt idx="180">
                  <c:v>9.3080113991496294</c:v>
                </c:pt>
                <c:pt idx="181">
                  <c:v>9.3080113991496294</c:v>
                </c:pt>
                <c:pt idx="182">
                  <c:v>9.3066500521135911</c:v>
                </c:pt>
                <c:pt idx="183">
                  <c:v>9.3006380099569625</c:v>
                </c:pt>
                <c:pt idx="184">
                  <c:v>9.2980764862802694</c:v>
                </c:pt>
                <c:pt idx="185">
                  <c:v>9.2956002159270064</c:v>
                </c:pt>
                <c:pt idx="186">
                  <c:v>9.2941298977058668</c:v>
                </c:pt>
                <c:pt idx="187">
                  <c:v>9.2932098497984779</c:v>
                </c:pt>
                <c:pt idx="188">
                  <c:v>9.285447844462988</c:v>
                </c:pt>
                <c:pt idx="189">
                  <c:v>9.2769704542739451</c:v>
                </c:pt>
                <c:pt idx="190">
                  <c:v>9.2755661568938894</c:v>
                </c:pt>
                <c:pt idx="191">
                  <c:v>9.2695522316080297</c:v>
                </c:pt>
                <c:pt idx="192">
                  <c:v>9.2691751576970756</c:v>
                </c:pt>
                <c:pt idx="193">
                  <c:v>9.2663425620914683</c:v>
                </c:pt>
                <c:pt idx="194">
                  <c:v>9.2608433541492889</c:v>
                </c:pt>
                <c:pt idx="195">
                  <c:v>9.2489839955683877</c:v>
                </c:pt>
                <c:pt idx="196">
                  <c:v>9.234740258799718</c:v>
                </c:pt>
                <c:pt idx="197">
                  <c:v>9.22808205345234</c:v>
                </c:pt>
                <c:pt idx="198">
                  <c:v>9.22808205345234</c:v>
                </c:pt>
                <c:pt idx="199">
                  <c:v>9.2252289844699327</c:v>
                </c:pt>
                <c:pt idx="200">
                  <c:v>9.2212803120145175</c:v>
                </c:pt>
                <c:pt idx="201">
                  <c:v>9.2205876884277327</c:v>
                </c:pt>
                <c:pt idx="202">
                  <c:v>9.2111400521467477</c:v>
                </c:pt>
                <c:pt idx="203">
                  <c:v>9.204825191288073</c:v>
                </c:pt>
                <c:pt idx="204">
                  <c:v>9.1983690001949636</c:v>
                </c:pt>
                <c:pt idx="205">
                  <c:v>9.1934993547801565</c:v>
                </c:pt>
                <c:pt idx="206">
                  <c:v>9.1933976512458706</c:v>
                </c:pt>
                <c:pt idx="207">
                  <c:v>9.1932959373669245</c:v>
                </c:pt>
                <c:pt idx="208">
                  <c:v>9.188708071849069</c:v>
                </c:pt>
                <c:pt idx="209">
                  <c:v>9.1873787603388362</c:v>
                </c:pt>
                <c:pt idx="210">
                  <c:v>9.1862525764470924</c:v>
                </c:pt>
                <c:pt idx="211">
                  <c:v>9.1785400594263855</c:v>
                </c:pt>
                <c:pt idx="212">
                  <c:v>9.1765767418233732</c:v>
                </c:pt>
                <c:pt idx="213">
                  <c:v>9.1702472784097377</c:v>
                </c:pt>
                <c:pt idx="214">
                  <c:v>9.1647151939499079</c:v>
                </c:pt>
                <c:pt idx="215">
                  <c:v>9.1511210123162119</c:v>
                </c:pt>
                <c:pt idx="216">
                  <c:v>9.1506965190486671</c:v>
                </c:pt>
                <c:pt idx="217">
                  <c:v>9.146761390333312</c:v>
                </c:pt>
                <c:pt idx="218">
                  <c:v>9.1464416461259503</c:v>
                </c:pt>
                <c:pt idx="219">
                  <c:v>9.1458018508386107</c:v>
                </c:pt>
                <c:pt idx="220">
                  <c:v>9.1446278286108011</c:v>
                </c:pt>
                <c:pt idx="221">
                  <c:v>9.1440937261572568</c:v>
                </c:pt>
                <c:pt idx="222">
                  <c:v>9.1436662387081906</c:v>
                </c:pt>
                <c:pt idx="223">
                  <c:v>9.1430246646913158</c:v>
                </c:pt>
                <c:pt idx="224">
                  <c:v>9.1412046331413208</c:v>
                </c:pt>
                <c:pt idx="225">
                  <c:v>9.119540007649686</c:v>
                </c:pt>
                <c:pt idx="226">
                  <c:v>9.1171279902540032</c:v>
                </c:pt>
                <c:pt idx="227">
                  <c:v>9.1170182147448102</c:v>
                </c:pt>
                <c:pt idx="228">
                  <c:v>9.1163593085052881</c:v>
                </c:pt>
                <c:pt idx="229">
                  <c:v>9.1123967276460558</c:v>
                </c:pt>
                <c:pt idx="230">
                  <c:v>9.1111828004429647</c:v>
                </c:pt>
                <c:pt idx="231">
                  <c:v>9.1080861379374269</c:v>
                </c:pt>
                <c:pt idx="232">
                  <c:v>9.1014179647519953</c:v>
                </c:pt>
                <c:pt idx="233">
                  <c:v>9.1009718349208182</c:v>
                </c:pt>
                <c:pt idx="234">
                  <c:v>9.0798899425921178</c:v>
                </c:pt>
                <c:pt idx="235">
                  <c:v>9.0790920853662289</c:v>
                </c:pt>
                <c:pt idx="236">
                  <c:v>9.0788640091877966</c:v>
                </c:pt>
                <c:pt idx="237">
                  <c:v>9.0773802447199525</c:v>
                </c:pt>
                <c:pt idx="238">
                  <c:v>9.0723418738188926</c:v>
                </c:pt>
                <c:pt idx="239">
                  <c:v>9.0723418738188926</c:v>
                </c:pt>
                <c:pt idx="240">
                  <c:v>9.0702733830790638</c:v>
                </c:pt>
                <c:pt idx="241">
                  <c:v>9.0700432864374605</c:v>
                </c:pt>
                <c:pt idx="242">
                  <c:v>9.0624202418995612</c:v>
                </c:pt>
                <c:pt idx="243">
                  <c:v>9.0588195643349412</c:v>
                </c:pt>
                <c:pt idx="244">
                  <c:v>9.0585868167486456</c:v>
                </c:pt>
                <c:pt idx="245">
                  <c:v>9.0568394809904209</c:v>
                </c:pt>
                <c:pt idx="246">
                  <c:v>9.0473507434817204</c:v>
                </c:pt>
                <c:pt idx="247">
                  <c:v>9.0433408312800125</c:v>
                </c:pt>
                <c:pt idx="248">
                  <c:v>9.0377711066249056</c:v>
                </c:pt>
                <c:pt idx="249">
                  <c:v>9.0325286306600567</c:v>
                </c:pt>
                <c:pt idx="250">
                  <c:v>9.0284587184106133</c:v>
                </c:pt>
                <c:pt idx="251">
                  <c:v>9.0264175338152537</c:v>
                </c:pt>
                <c:pt idx="252">
                  <c:v>9.01602720232985</c:v>
                </c:pt>
                <c:pt idx="253">
                  <c:v>8.9955369449369744</c:v>
                </c:pt>
                <c:pt idx="254">
                  <c:v>8.9945447583245119</c:v>
                </c:pt>
                <c:pt idx="255">
                  <c:v>8.9773989781818617</c:v>
                </c:pt>
                <c:pt idx="256">
                  <c:v>8.9752507496435729</c:v>
                </c:pt>
                <c:pt idx="257">
                  <c:v>8.9725906682726109</c:v>
                </c:pt>
                <c:pt idx="258">
                  <c:v>8.9704320743292421</c:v>
                </c:pt>
                <c:pt idx="259">
                  <c:v>8.970177815492379</c:v>
                </c:pt>
                <c:pt idx="260">
                  <c:v>8.9685235553963523</c:v>
                </c:pt>
                <c:pt idx="261">
                  <c:v>8.9653345738048387</c:v>
                </c:pt>
                <c:pt idx="262">
                  <c:v>8.9604677609199488</c:v>
                </c:pt>
                <c:pt idx="263">
                  <c:v>8.959954084268098</c:v>
                </c:pt>
                <c:pt idx="264">
                  <c:v>8.954286157204713</c:v>
                </c:pt>
                <c:pt idx="265">
                  <c:v>8.9515696430188214</c:v>
                </c:pt>
                <c:pt idx="266">
                  <c:v>8.949754525186103</c:v>
                </c:pt>
                <c:pt idx="267">
                  <c:v>8.943767262734637</c:v>
                </c:pt>
                <c:pt idx="268">
                  <c:v>8.9249224011774686</c:v>
                </c:pt>
                <c:pt idx="269">
                  <c:v>8.922791623969637</c:v>
                </c:pt>
                <c:pt idx="270">
                  <c:v>8.9211905562493676</c:v>
                </c:pt>
                <c:pt idx="271">
                  <c:v>8.92052268739398</c:v>
                </c:pt>
                <c:pt idx="272">
                  <c:v>8.9158350741762771</c:v>
                </c:pt>
                <c:pt idx="273">
                  <c:v>8.9158350741762771</c:v>
                </c:pt>
                <c:pt idx="274">
                  <c:v>8.914357274485015</c:v>
                </c:pt>
                <c:pt idx="275">
                  <c:v>8.9113951072456903</c:v>
                </c:pt>
                <c:pt idx="276">
                  <c:v>8.9101807780132898</c:v>
                </c:pt>
                <c:pt idx="277">
                  <c:v>8.9065289175945175</c:v>
                </c:pt>
                <c:pt idx="278">
                  <c:v>8.9058511812080212</c:v>
                </c:pt>
                <c:pt idx="279">
                  <c:v>8.9049015779351421</c:v>
                </c:pt>
                <c:pt idx="280">
                  <c:v>8.8998672112235866</c:v>
                </c:pt>
                <c:pt idx="281">
                  <c:v>8.898092345579153</c:v>
                </c:pt>
                <c:pt idx="282">
                  <c:v>8.8961774222748051</c:v>
                </c:pt>
                <c:pt idx="283">
                  <c:v>8.883640232503673</c:v>
                </c:pt>
                <c:pt idx="284">
                  <c:v>8.8833629169167594</c:v>
                </c:pt>
                <c:pt idx="285">
                  <c:v>8.8812805950704234</c:v>
                </c:pt>
                <c:pt idx="286">
                  <c:v>8.8796116099820352</c:v>
                </c:pt>
                <c:pt idx="287">
                  <c:v>8.8775214538528715</c:v>
                </c:pt>
                <c:pt idx="288">
                  <c:v>8.8743080385833544</c:v>
                </c:pt>
                <c:pt idx="289">
                  <c:v>8.8737481281543946</c:v>
                </c:pt>
                <c:pt idx="290">
                  <c:v>8.8720665134083418</c:v>
                </c:pt>
                <c:pt idx="291">
                  <c:v>8.8720665134083418</c:v>
                </c:pt>
                <c:pt idx="292">
                  <c:v>8.8664406195261734</c:v>
                </c:pt>
                <c:pt idx="293">
                  <c:v>8.8624835764883318</c:v>
                </c:pt>
                <c:pt idx="294">
                  <c:v>8.8620586773954724</c:v>
                </c:pt>
                <c:pt idx="295">
                  <c:v>8.8617753110008302</c:v>
                </c:pt>
                <c:pt idx="296">
                  <c:v>8.8614918642869149</c:v>
                </c:pt>
                <c:pt idx="297">
                  <c:v>8.8562335561431595</c:v>
                </c:pt>
                <c:pt idx="298">
                  <c:v>8.8560910552522891</c:v>
                </c:pt>
                <c:pt idx="299">
                  <c:v>8.8556634307001243</c:v>
                </c:pt>
                <c:pt idx="300">
                  <c:v>8.8476473557118869</c:v>
                </c:pt>
                <c:pt idx="301">
                  <c:v>8.8446246833853017</c:v>
                </c:pt>
                <c:pt idx="302">
                  <c:v>8.8405801884887953</c:v>
                </c:pt>
                <c:pt idx="303">
                  <c:v>8.8378263640077037</c:v>
                </c:pt>
                <c:pt idx="304">
                  <c:v>8.8328794602776153</c:v>
                </c:pt>
                <c:pt idx="305">
                  <c:v>8.8321499060028987</c:v>
                </c:pt>
                <c:pt idx="306">
                  <c:v>8.8187781690370102</c:v>
                </c:pt>
                <c:pt idx="307">
                  <c:v>8.8174459210418696</c:v>
                </c:pt>
                <c:pt idx="308">
                  <c:v>8.8161118957940054</c:v>
                </c:pt>
                <c:pt idx="309">
                  <c:v>8.8020713365352847</c:v>
                </c:pt>
                <c:pt idx="310">
                  <c:v>8.8002646513103358</c:v>
                </c:pt>
                <c:pt idx="311">
                  <c:v>8.7990583785464533</c:v>
                </c:pt>
                <c:pt idx="312">
                  <c:v>8.7949764316887702</c:v>
                </c:pt>
                <c:pt idx="313">
                  <c:v>8.7930050912975304</c:v>
                </c:pt>
                <c:pt idx="314">
                  <c:v>8.7869149384910248</c:v>
                </c:pt>
                <c:pt idx="315">
                  <c:v>8.7837026986352171</c:v>
                </c:pt>
                <c:pt idx="316">
                  <c:v>8.7810947352026147</c:v>
                </c:pt>
                <c:pt idx="317">
                  <c:v>8.7807874683389286</c:v>
                </c:pt>
                <c:pt idx="318">
                  <c:v>8.7790958108805306</c:v>
                </c:pt>
                <c:pt idx="319">
                  <c:v>8.7755494344861891</c:v>
                </c:pt>
                <c:pt idx="320">
                  <c:v>8.7698178720526165</c:v>
                </c:pt>
                <c:pt idx="321">
                  <c:v>8.7671733966840062</c:v>
                </c:pt>
                <c:pt idx="322">
                  <c:v>8.7660824591488637</c:v>
                </c:pt>
                <c:pt idx="323">
                  <c:v>8.7659265137294433</c:v>
                </c:pt>
                <c:pt idx="324">
                  <c:v>8.764365720529808</c:v>
                </c:pt>
                <c:pt idx="325">
                  <c:v>8.7506830347845916</c:v>
                </c:pt>
                <c:pt idx="326">
                  <c:v>8.7471931835269334</c:v>
                </c:pt>
                <c:pt idx="327">
                  <c:v>8.7261566791566132</c:v>
                </c:pt>
                <c:pt idx="328">
                  <c:v>8.7246950467404911</c:v>
                </c:pt>
                <c:pt idx="329">
                  <c:v>8.7216023446741975</c:v>
                </c:pt>
                <c:pt idx="330">
                  <c:v>8.7216023446741975</c:v>
                </c:pt>
                <c:pt idx="331">
                  <c:v>8.7188270592425656</c:v>
                </c:pt>
                <c:pt idx="332">
                  <c:v>8.7130888682373104</c:v>
                </c:pt>
                <c:pt idx="333">
                  <c:v>8.711607995897575</c:v>
                </c:pt>
                <c:pt idx="334">
                  <c:v>8.7008471934439715</c:v>
                </c:pt>
                <c:pt idx="335">
                  <c:v>8.6995147482101913</c:v>
                </c:pt>
                <c:pt idx="336">
                  <c:v>8.6931612742380171</c:v>
                </c:pt>
                <c:pt idx="337">
                  <c:v>8.6862606325317753</c:v>
                </c:pt>
                <c:pt idx="338">
                  <c:v>8.6675079520751055</c:v>
                </c:pt>
                <c:pt idx="339">
                  <c:v>8.6671637179925334</c:v>
                </c:pt>
                <c:pt idx="340">
                  <c:v>8.66561319653451</c:v>
                </c:pt>
                <c:pt idx="341">
                  <c:v>8.6647507557738521</c:v>
                </c:pt>
                <c:pt idx="342">
                  <c:v>8.6550402581083627</c:v>
                </c:pt>
                <c:pt idx="343">
                  <c:v>8.6548659965413108</c:v>
                </c:pt>
                <c:pt idx="344">
                  <c:v>8.6508495762289108</c:v>
                </c:pt>
                <c:pt idx="345">
                  <c:v>8.6310574475652846</c:v>
                </c:pt>
                <c:pt idx="346">
                  <c:v>8.6231735149534696</c:v>
                </c:pt>
                <c:pt idx="347">
                  <c:v>8.6213730103259021</c:v>
                </c:pt>
                <c:pt idx="348">
                  <c:v>8.6210125200552348</c:v>
                </c:pt>
                <c:pt idx="349">
                  <c:v>8.6201107254229239</c:v>
                </c:pt>
                <c:pt idx="350">
                  <c:v>8.618485442898109</c:v>
                </c:pt>
                <c:pt idx="351">
                  <c:v>8.6115938668377225</c:v>
                </c:pt>
                <c:pt idx="352">
                  <c:v>8.609590040682205</c:v>
                </c:pt>
                <c:pt idx="353">
                  <c:v>8.6044711995232976</c:v>
                </c:pt>
                <c:pt idx="354">
                  <c:v>8.6013504994229599</c:v>
                </c:pt>
                <c:pt idx="355">
                  <c:v>8.5980355792603387</c:v>
                </c:pt>
                <c:pt idx="356">
                  <c:v>8.5937837935779502</c:v>
                </c:pt>
                <c:pt idx="357">
                  <c:v>8.5935985226186435</c:v>
                </c:pt>
                <c:pt idx="358">
                  <c:v>8.5917439226805339</c:v>
                </c:pt>
                <c:pt idx="359">
                  <c:v>8.5882106786515173</c:v>
                </c:pt>
                <c:pt idx="360">
                  <c:v>8.5850387383113045</c:v>
                </c:pt>
                <c:pt idx="361">
                  <c:v>8.5820441637358531</c:v>
                </c:pt>
                <c:pt idx="362">
                  <c:v>8.5814816812985999</c:v>
                </c:pt>
                <c:pt idx="363">
                  <c:v>8.5807312122202255</c:v>
                </c:pt>
                <c:pt idx="364">
                  <c:v>8.5799801795150028</c:v>
                </c:pt>
                <c:pt idx="365">
                  <c:v>8.5788525718029653</c:v>
                </c:pt>
                <c:pt idx="366">
                  <c:v>8.5756507609878057</c:v>
                </c:pt>
                <c:pt idx="367">
                  <c:v>8.5714919648236165</c:v>
                </c:pt>
                <c:pt idx="368">
                  <c:v>8.5701650761823434</c:v>
                </c:pt>
                <c:pt idx="369">
                  <c:v>8.5684564853537797</c:v>
                </c:pt>
                <c:pt idx="370">
                  <c:v>8.5617840747441125</c:v>
                </c:pt>
                <c:pt idx="371">
                  <c:v>8.5585270549092147</c:v>
                </c:pt>
                <c:pt idx="372">
                  <c:v>8.5527533668147875</c:v>
                </c:pt>
                <c:pt idx="373">
                  <c:v>8.5519810169019017</c:v>
                </c:pt>
                <c:pt idx="374">
                  <c:v>8.546946149565585</c:v>
                </c:pt>
                <c:pt idx="375">
                  <c:v>8.5453918457749154</c:v>
                </c:pt>
                <c:pt idx="376">
                  <c:v>8.5426659873892685</c:v>
                </c:pt>
                <c:pt idx="377">
                  <c:v>8.5418858040066095</c:v>
                </c:pt>
                <c:pt idx="378">
                  <c:v>8.5403236088050924</c:v>
                </c:pt>
                <c:pt idx="379">
                  <c:v>8.5364074103400416</c:v>
                </c:pt>
                <c:pt idx="380">
                  <c:v>8.5348366265888327</c:v>
                </c:pt>
                <c:pt idx="381">
                  <c:v>8.5340503084826604</c:v>
                </c:pt>
                <c:pt idx="382">
                  <c:v>8.5324758149473947</c:v>
                </c:pt>
                <c:pt idx="383">
                  <c:v>8.5301094166827838</c:v>
                </c:pt>
                <c:pt idx="384">
                  <c:v>8.528330935826693</c:v>
                </c:pt>
                <c:pt idx="385">
                  <c:v>8.527539483470381</c:v>
                </c:pt>
                <c:pt idx="386">
                  <c:v>8.5223797181035383</c:v>
                </c:pt>
                <c:pt idx="387">
                  <c:v>8.5215835397175308</c:v>
                </c:pt>
                <c:pt idx="388">
                  <c:v>8.5199892787182385</c:v>
                </c:pt>
                <c:pt idx="389">
                  <c:v>8.5179928715868023</c:v>
                </c:pt>
                <c:pt idx="390">
                  <c:v>8.5085559980205741</c:v>
                </c:pt>
                <c:pt idx="391">
                  <c:v>8.4980103719994631</c:v>
                </c:pt>
                <c:pt idx="392">
                  <c:v>8.4953564968070623</c:v>
                </c:pt>
                <c:pt idx="393">
                  <c:v>8.4912598093897333</c:v>
                </c:pt>
                <c:pt idx="394">
                  <c:v>8.4902330098334549</c:v>
                </c:pt>
                <c:pt idx="395">
                  <c:v>8.4863215277491495</c:v>
                </c:pt>
                <c:pt idx="396">
                  <c:v>8.4863215277491495</c:v>
                </c:pt>
                <c:pt idx="397">
                  <c:v>8.4844633667933191</c:v>
                </c:pt>
                <c:pt idx="398">
                  <c:v>8.482601746646619</c:v>
                </c:pt>
                <c:pt idx="399">
                  <c:v>8.4805292070446452</c:v>
                </c:pt>
                <c:pt idx="400">
                  <c:v>8.4757460015020634</c:v>
                </c:pt>
                <c:pt idx="401">
                  <c:v>8.4728232436802973</c:v>
                </c:pt>
                <c:pt idx="402">
                  <c:v>8.4644251258775824</c:v>
                </c:pt>
                <c:pt idx="403">
                  <c:v>8.4627370056201787</c:v>
                </c:pt>
                <c:pt idx="404">
                  <c:v>8.4621032250982768</c:v>
                </c:pt>
                <c:pt idx="405">
                  <c:v>8.4595640785796018</c:v>
                </c:pt>
                <c:pt idx="406">
                  <c:v>8.458292083496076</c:v>
                </c:pt>
                <c:pt idx="407">
                  <c:v>8.4570184683801681</c:v>
                </c:pt>
                <c:pt idx="408">
                  <c:v>8.452974619089586</c:v>
                </c:pt>
                <c:pt idx="409">
                  <c:v>8.4525479979227054</c:v>
                </c:pt>
                <c:pt idx="410">
                  <c:v>8.449984441722787</c:v>
                </c:pt>
                <c:pt idx="411">
                  <c:v>8.4435466512479387</c:v>
                </c:pt>
                <c:pt idx="412">
                  <c:v>8.4398800883135667</c:v>
                </c:pt>
                <c:pt idx="413">
                  <c:v>8.4372838081879351</c:v>
                </c:pt>
                <c:pt idx="414">
                  <c:v>8.4309814945971713</c:v>
                </c:pt>
                <c:pt idx="415">
                  <c:v>8.4270496415632721</c:v>
                </c:pt>
                <c:pt idx="416">
                  <c:v>8.4257355809274017</c:v>
                </c:pt>
                <c:pt idx="417">
                  <c:v>8.4200212796639633</c:v>
                </c:pt>
                <c:pt idx="418">
                  <c:v>8.4182564435562135</c:v>
                </c:pt>
                <c:pt idx="419">
                  <c:v>8.4124991203015718</c:v>
                </c:pt>
                <c:pt idx="420">
                  <c:v>8.4116104288411719</c:v>
                </c:pt>
                <c:pt idx="421">
                  <c:v>8.4035764646292694</c:v>
                </c:pt>
                <c:pt idx="422">
                  <c:v>8.3999849905106956</c:v>
                </c:pt>
                <c:pt idx="423">
                  <c:v>8.398860004454372</c:v>
                </c:pt>
                <c:pt idx="424">
                  <c:v>8.3916299684408919</c:v>
                </c:pt>
                <c:pt idx="425">
                  <c:v>8.3914031853579374</c:v>
                </c:pt>
                <c:pt idx="426">
                  <c:v>8.3909494648419862</c:v>
                </c:pt>
                <c:pt idx="427">
                  <c:v>8.3904955383702795</c:v>
                </c:pt>
                <c:pt idx="428">
                  <c:v>8.3836617987917155</c:v>
                </c:pt>
                <c:pt idx="429">
                  <c:v>8.3740154217399088</c:v>
                </c:pt>
                <c:pt idx="430">
                  <c:v>8.367764677924308</c:v>
                </c:pt>
                <c:pt idx="431">
                  <c:v>8.3640420119220629</c:v>
                </c:pt>
                <c:pt idx="432">
                  <c:v>8.3567896699232129</c:v>
                </c:pt>
                <c:pt idx="433">
                  <c:v>8.3423635003805785</c:v>
                </c:pt>
                <c:pt idx="434">
                  <c:v>8.3411717471707618</c:v>
                </c:pt>
                <c:pt idx="435">
                  <c:v>8.338783971442199</c:v>
                </c:pt>
                <c:pt idx="436">
                  <c:v>8.338783971442199</c:v>
                </c:pt>
                <c:pt idx="437">
                  <c:v>8.3325489392526375</c:v>
                </c:pt>
                <c:pt idx="438">
                  <c:v>8.3294167839393189</c:v>
                </c:pt>
                <c:pt idx="439">
                  <c:v>8.3279678583054881</c:v>
                </c:pt>
                <c:pt idx="440">
                  <c:v>8.325548307161398</c:v>
                </c:pt>
                <c:pt idx="441">
                  <c:v>8.3243363327069009</c:v>
                </c:pt>
                <c:pt idx="442">
                  <c:v>8.3243363327069009</c:v>
                </c:pt>
                <c:pt idx="443">
                  <c:v>8.3223941131111694</c:v>
                </c:pt>
                <c:pt idx="444">
                  <c:v>8.3202045975788792</c:v>
                </c:pt>
                <c:pt idx="445">
                  <c:v>8.3163002490368481</c:v>
                </c:pt>
                <c:pt idx="446">
                  <c:v>8.3128713943426149</c:v>
                </c:pt>
                <c:pt idx="447">
                  <c:v>8.3081990632064464</c:v>
                </c:pt>
                <c:pt idx="448">
                  <c:v>8.3039999709551964</c:v>
                </c:pt>
                <c:pt idx="449">
                  <c:v>8.3022657948733674</c:v>
                </c:pt>
                <c:pt idx="450">
                  <c:v>8.3015216549407285</c:v>
                </c:pt>
                <c:pt idx="451">
                  <c:v>8.3010252538384535</c:v>
                </c:pt>
                <c:pt idx="452">
                  <c:v>8.2990371816130661</c:v>
                </c:pt>
                <c:pt idx="453">
                  <c:v>8.2967958657700525</c:v>
                </c:pt>
                <c:pt idx="454">
                  <c:v>8.2965465203006143</c:v>
                </c:pt>
                <c:pt idx="455">
                  <c:v>8.2942996088572354</c:v>
                </c:pt>
                <c:pt idx="456">
                  <c:v>8.2839993042485265</c:v>
                </c:pt>
                <c:pt idx="457">
                  <c:v>8.2771577724318099</c:v>
                </c:pt>
                <c:pt idx="458">
                  <c:v>8.2695007671806149</c:v>
                </c:pt>
                <c:pt idx="459">
                  <c:v>8.268218880067506</c:v>
                </c:pt>
                <c:pt idx="460">
                  <c:v>8.2671921859321458</c:v>
                </c:pt>
                <c:pt idx="461">
                  <c:v>8.265392930852224</c:v>
                </c:pt>
                <c:pt idx="462">
                  <c:v>8.2643633297316672</c:v>
                </c:pt>
                <c:pt idx="463">
                  <c:v>8.2628169376709284</c:v>
                </c:pt>
                <c:pt idx="464">
                  <c:v>8.2568668489743118</c:v>
                </c:pt>
                <c:pt idx="465">
                  <c:v>8.2508811447006494</c:v>
                </c:pt>
                <c:pt idx="466">
                  <c:v>8.2430194689892495</c:v>
                </c:pt>
                <c:pt idx="467">
                  <c:v>8.2385369301717688</c:v>
                </c:pt>
                <c:pt idx="468">
                  <c:v>8.238008249218403</c:v>
                </c:pt>
                <c:pt idx="469">
                  <c:v>8.2348302804420559</c:v>
                </c:pt>
                <c:pt idx="470">
                  <c:v>8.233768709217097</c:v>
                </c:pt>
                <c:pt idx="471">
                  <c:v>8.2319082435641775</c:v>
                </c:pt>
                <c:pt idx="472">
                  <c:v>8.2313760455739686</c:v>
                </c:pt>
                <c:pt idx="473">
                  <c:v>8.2171685957660703</c:v>
                </c:pt>
                <c:pt idx="474">
                  <c:v>8.2163583323861555</c:v>
                </c:pt>
                <c:pt idx="475">
                  <c:v>8.2158177918324533</c:v>
                </c:pt>
                <c:pt idx="476">
                  <c:v>8.2152769589366326</c:v>
                </c:pt>
                <c:pt idx="477">
                  <c:v>8.2144651607591861</c:v>
                </c:pt>
                <c:pt idx="478">
                  <c:v>8.2128395846764839</c:v>
                </c:pt>
                <c:pt idx="479">
                  <c:v>8.2038513721838786</c:v>
                </c:pt>
                <c:pt idx="480">
                  <c:v>8.2030302417148597</c:v>
                </c:pt>
                <c:pt idx="481">
                  <c:v>8.1975387397211836</c:v>
                </c:pt>
                <c:pt idx="482">
                  <c:v>8.1939530235637417</c:v>
                </c:pt>
                <c:pt idx="483">
                  <c:v>8.1889668636488757</c:v>
                </c:pt>
                <c:pt idx="484">
                  <c:v>8.1859074814823245</c:v>
                </c:pt>
                <c:pt idx="485">
                  <c:v>8.1806009475944492</c:v>
                </c:pt>
                <c:pt idx="486">
                  <c:v>8.1772348855101935</c:v>
                </c:pt>
                <c:pt idx="487">
                  <c:v>8.1721644521119039</c:v>
                </c:pt>
                <c:pt idx="488">
                  <c:v>8.1715994803454635</c:v>
                </c:pt>
                <c:pt idx="489">
                  <c:v>8.1613750231974862</c:v>
                </c:pt>
                <c:pt idx="490">
                  <c:v>8.1585162448068314</c:v>
                </c:pt>
                <c:pt idx="491">
                  <c:v>8.1582299169594936</c:v>
                </c:pt>
                <c:pt idx="492">
                  <c:v>8.1562233231946237</c:v>
                </c:pt>
                <c:pt idx="493">
                  <c:v>8.1493128436353448</c:v>
                </c:pt>
                <c:pt idx="494">
                  <c:v>8.1443888655476222</c:v>
                </c:pt>
                <c:pt idx="495">
                  <c:v>8.1373958300566507</c:v>
                </c:pt>
                <c:pt idx="496">
                  <c:v>8.1359327720048906</c:v>
                </c:pt>
                <c:pt idx="497">
                  <c:v>8.1347607824186454</c:v>
                </c:pt>
                <c:pt idx="498">
                  <c:v>8.1312365496961156</c:v>
                </c:pt>
                <c:pt idx="499">
                  <c:v>8.1306479681605843</c:v>
                </c:pt>
                <c:pt idx="500">
                  <c:v>8.129174996911793</c:v>
                </c:pt>
                <c:pt idx="501">
                  <c:v>8.1279950557719456</c:v>
                </c:pt>
                <c:pt idx="502">
                  <c:v>8.1256309884770648</c:v>
                </c:pt>
                <c:pt idx="503">
                  <c:v>8.118802996980035</c:v>
                </c:pt>
                <c:pt idx="504">
                  <c:v>8.118802996980035</c:v>
                </c:pt>
                <c:pt idx="505">
                  <c:v>8.1089241559753393</c:v>
                </c:pt>
                <c:pt idx="506">
                  <c:v>8.1086232683545951</c:v>
                </c:pt>
                <c:pt idx="507">
                  <c:v>8.1013746712285819</c:v>
                </c:pt>
                <c:pt idx="508">
                  <c:v>8.1001614469366068</c:v>
                </c:pt>
                <c:pt idx="509">
                  <c:v>8.0928510275383836</c:v>
                </c:pt>
                <c:pt idx="510">
                  <c:v>8.0888687891619906</c:v>
                </c:pt>
                <c:pt idx="511">
                  <c:v>8.0876402877789833</c:v>
                </c:pt>
                <c:pt idx="512">
                  <c:v>8.0870254706677009</c:v>
                </c:pt>
                <c:pt idx="513">
                  <c:v>8.0861025356691005</c:v>
                </c:pt>
                <c:pt idx="514">
                  <c:v>8.0793081920519612</c:v>
                </c:pt>
                <c:pt idx="515">
                  <c:v>8.0737146411098575</c:v>
                </c:pt>
                <c:pt idx="516">
                  <c:v>8.0687161927147812</c:v>
                </c:pt>
                <c:pt idx="517">
                  <c:v>8.0662075680062646</c:v>
                </c:pt>
                <c:pt idx="518">
                  <c:v>8.064321960910803</c:v>
                </c:pt>
                <c:pt idx="519">
                  <c:v>8.0611713596909205</c:v>
                </c:pt>
                <c:pt idx="520">
                  <c:v>8.0551577318196781</c:v>
                </c:pt>
                <c:pt idx="521">
                  <c:v>8.0526148188155666</c:v>
                </c:pt>
                <c:pt idx="522">
                  <c:v>8.0497462909521911</c:v>
                </c:pt>
                <c:pt idx="523">
                  <c:v>8.0452677166078033</c:v>
                </c:pt>
                <c:pt idx="524">
                  <c:v>8.044947049617722</c:v>
                </c:pt>
                <c:pt idx="525">
                  <c:v>8.0410910037086332</c:v>
                </c:pt>
                <c:pt idx="526">
                  <c:v>8.034631032923107</c:v>
                </c:pt>
                <c:pt idx="527">
                  <c:v>8.030409562130485</c:v>
                </c:pt>
                <c:pt idx="528">
                  <c:v>8.0173075076885816</c:v>
                </c:pt>
                <c:pt idx="529">
                  <c:v>8.0149968943483021</c:v>
                </c:pt>
                <c:pt idx="530">
                  <c:v>8.0113551091612862</c:v>
                </c:pt>
                <c:pt idx="531">
                  <c:v>8.0103595889197834</c:v>
                </c:pt>
                <c:pt idx="532">
                  <c:v>8.0100275284817339</c:v>
                </c:pt>
                <c:pt idx="533">
                  <c:v>8.0013550258267028</c:v>
                </c:pt>
                <c:pt idx="534">
                  <c:v>7.9966538754626075</c:v>
                </c:pt>
                <c:pt idx="535">
                  <c:v>7.9946323114318254</c:v>
                </c:pt>
                <c:pt idx="536">
                  <c:v>7.9942949864159774</c:v>
                </c:pt>
                <c:pt idx="537">
                  <c:v>7.978996370854115</c:v>
                </c:pt>
                <c:pt idx="538">
                  <c:v>7.9786537290827306</c:v>
                </c:pt>
                <c:pt idx="539">
                  <c:v>7.9765954093165767</c:v>
                </c:pt>
                <c:pt idx="540">
                  <c:v>7.9683195000127167</c:v>
                </c:pt>
                <c:pt idx="541">
                  <c:v>7.9638079532314512</c:v>
                </c:pt>
                <c:pt idx="542">
                  <c:v>7.9603236291488395</c:v>
                </c:pt>
                <c:pt idx="543">
                  <c:v>7.9582271923223118</c:v>
                </c:pt>
                <c:pt idx="544">
                  <c:v>7.9561263512135003</c:v>
                </c:pt>
                <c:pt idx="545">
                  <c:v>7.9505024348088513</c:v>
                </c:pt>
                <c:pt idx="546">
                  <c:v>7.9423622376743346</c:v>
                </c:pt>
                <c:pt idx="547">
                  <c:v>7.9423622376743346</c:v>
                </c:pt>
                <c:pt idx="548">
                  <c:v>7.9388022481544809</c:v>
                </c:pt>
                <c:pt idx="549">
                  <c:v>7.9363026932019594</c:v>
                </c:pt>
                <c:pt idx="550">
                  <c:v>7.933438387627489</c:v>
                </c:pt>
                <c:pt idx="551">
                  <c:v>7.9323621543397511</c:v>
                </c:pt>
                <c:pt idx="552">
                  <c:v>7.9316440214543107</c:v>
                </c:pt>
                <c:pt idx="553">
                  <c:v>7.9316440214543107</c:v>
                </c:pt>
                <c:pt idx="554">
                  <c:v>7.931284761525891</c:v>
                </c:pt>
                <c:pt idx="555">
                  <c:v>7.9302062066846828</c:v>
                </c:pt>
                <c:pt idx="556">
                  <c:v>7.9229859587111955</c:v>
                </c:pt>
                <c:pt idx="557">
                  <c:v>7.9229859587111955</c:v>
                </c:pt>
                <c:pt idx="558">
                  <c:v>7.9211727215870145</c:v>
                </c:pt>
                <c:pt idx="559">
                  <c:v>7.920446505142607</c:v>
                </c:pt>
                <c:pt idx="560">
                  <c:v>7.9189924881652454</c:v>
                </c:pt>
                <c:pt idx="561">
                  <c:v>7.9168074909376029</c:v>
                </c:pt>
                <c:pt idx="562">
                  <c:v>7.9087547387832462</c:v>
                </c:pt>
                <c:pt idx="563">
                  <c:v>7.9032268087307331</c:v>
                </c:pt>
                <c:pt idx="564">
                  <c:v>7.9002660367677011</c:v>
                </c:pt>
                <c:pt idx="565">
                  <c:v>7.89989532313973</c:v>
                </c:pt>
                <c:pt idx="566">
                  <c:v>7.8961806086154915</c:v>
                </c:pt>
                <c:pt idx="567">
                  <c:v>7.8894591494045239</c:v>
                </c:pt>
                <c:pt idx="568">
                  <c:v>7.886081401775745</c:v>
                </c:pt>
                <c:pt idx="569">
                  <c:v>7.8830693513057533</c:v>
                </c:pt>
                <c:pt idx="570">
                  <c:v>7.8823149189802679</c:v>
                </c:pt>
                <c:pt idx="571">
                  <c:v>7.8823149189802679</c:v>
                </c:pt>
                <c:pt idx="572">
                  <c:v>7.8819374892720697</c:v>
                </c:pt>
                <c:pt idx="573">
                  <c:v>7.879669914604289</c:v>
                </c:pt>
                <c:pt idx="574">
                  <c:v>7.879669914604289</c:v>
                </c:pt>
                <c:pt idx="575">
                  <c:v>7.8789129122971326</c:v>
                </c:pt>
                <c:pt idx="576">
                  <c:v>7.8766384609754629</c:v>
                </c:pt>
                <c:pt idx="577">
                  <c:v>7.8732170548627414</c:v>
                </c:pt>
                <c:pt idx="578">
                  <c:v>7.8659554139335022</c:v>
                </c:pt>
                <c:pt idx="579">
                  <c:v>7.8655717576847906</c:v>
                </c:pt>
                <c:pt idx="580">
                  <c:v>7.8617270778239803</c:v>
                </c:pt>
                <c:pt idx="581">
                  <c:v>7.8547691834991324</c:v>
                </c:pt>
                <c:pt idx="582">
                  <c:v>7.8543812106523649</c:v>
                </c:pt>
                <c:pt idx="583">
                  <c:v>7.8528278122817445</c:v>
                </c:pt>
                <c:pt idx="584">
                  <c:v>7.8516611778892651</c:v>
                </c:pt>
                <c:pt idx="585">
                  <c:v>7.8497137576048699</c:v>
                </c:pt>
                <c:pt idx="586">
                  <c:v>7.8469809821387884</c:v>
                </c:pt>
                <c:pt idx="587">
                  <c:v>7.8426714749794568</c:v>
                </c:pt>
                <c:pt idx="588">
                  <c:v>7.8367647832640666</c:v>
                </c:pt>
                <c:pt idx="589">
                  <c:v>7.8351837552667485</c:v>
                </c:pt>
                <c:pt idx="590">
                  <c:v>7.8343923029104365</c:v>
                </c:pt>
                <c:pt idx="591">
                  <c:v>7.8320141805054693</c:v>
                </c:pt>
                <c:pt idx="592">
                  <c:v>7.8280380321258294</c:v>
                </c:pt>
                <c:pt idx="593">
                  <c:v>7.8228452902797736</c:v>
                </c:pt>
                <c:pt idx="594">
                  <c:v>7.8216431262399819</c:v>
                </c:pt>
                <c:pt idx="595">
                  <c:v>7.8127828185775812</c:v>
                </c:pt>
                <c:pt idx="596">
                  <c:v>7.8127828185775812</c:v>
                </c:pt>
                <c:pt idx="597">
                  <c:v>7.8119734296220225</c:v>
                </c:pt>
                <c:pt idx="598">
                  <c:v>7.8095413246534102</c:v>
                </c:pt>
                <c:pt idx="599">
                  <c:v>7.8075100422161929</c:v>
                </c:pt>
                <c:pt idx="600">
                  <c:v>7.7985230536252059</c:v>
                </c:pt>
                <c:pt idx="601">
                  <c:v>7.7956465363345941</c:v>
                </c:pt>
                <c:pt idx="602">
                  <c:v>7.7919359569380582</c:v>
                </c:pt>
                <c:pt idx="603">
                  <c:v>7.7882115578470756</c:v>
                </c:pt>
                <c:pt idx="604">
                  <c:v>7.7869670026148716</c:v>
                </c:pt>
                <c:pt idx="605">
                  <c:v>7.7840570026399289</c:v>
                </c:pt>
                <c:pt idx="606">
                  <c:v>7.7836405962212529</c:v>
                </c:pt>
                <c:pt idx="607">
                  <c:v>7.779048644925556</c:v>
                </c:pt>
                <c:pt idx="608">
                  <c:v>7.7786301473258099</c:v>
                </c:pt>
                <c:pt idx="609">
                  <c:v>7.7782114745124931</c:v>
                </c:pt>
                <c:pt idx="610">
                  <c:v>7.7756957499152453</c:v>
                </c:pt>
                <c:pt idx="611">
                  <c:v>7.7710670860654059</c:v>
                </c:pt>
                <c:pt idx="612">
                  <c:v>7.7672639967573076</c:v>
                </c:pt>
                <c:pt idx="613">
                  <c:v>7.7664168980196555</c:v>
                </c:pt>
                <c:pt idx="614">
                  <c:v>7.7642960064505182</c:v>
                </c:pt>
                <c:pt idx="615">
                  <c:v>7.7638712878202218</c:v>
                </c:pt>
                <c:pt idx="616">
                  <c:v>7.7634463887273624</c:v>
                </c:pt>
                <c:pt idx="617">
                  <c:v>7.7625960485400691</c:v>
                </c:pt>
                <c:pt idx="618">
                  <c:v>7.7604670292134204</c:v>
                </c:pt>
                <c:pt idx="619">
                  <c:v>7.7587605441576626</c:v>
                </c:pt>
                <c:pt idx="620">
                  <c:v>7.755767170102998</c:v>
                </c:pt>
                <c:pt idx="621">
                  <c:v>7.7493224646603558</c:v>
                </c:pt>
                <c:pt idx="622">
                  <c:v>7.7467329077536222</c:v>
                </c:pt>
                <c:pt idx="623">
                  <c:v>7.7454356102743809</c:v>
                </c:pt>
                <c:pt idx="624">
                  <c:v>7.7432697008290043</c:v>
                </c:pt>
                <c:pt idx="625">
                  <c:v>7.7402295247631816</c:v>
                </c:pt>
                <c:pt idx="626">
                  <c:v>7.7389237574394567</c:v>
                </c:pt>
                <c:pt idx="627">
                  <c:v>7.7323692222843876</c:v>
                </c:pt>
                <c:pt idx="628">
                  <c:v>7.7288558238525429</c:v>
                </c:pt>
                <c:pt idx="629">
                  <c:v>7.7288558238525429</c:v>
                </c:pt>
                <c:pt idx="630">
                  <c:v>7.726212650507529</c:v>
                </c:pt>
                <c:pt idx="631">
                  <c:v>7.7160152666425867</c:v>
                </c:pt>
                <c:pt idx="632">
                  <c:v>7.715569534520208</c:v>
                </c:pt>
                <c:pt idx="633">
                  <c:v>7.7133378888718704</c:v>
                </c:pt>
                <c:pt idx="634">
                  <c:v>7.7115489796291463</c:v>
                </c:pt>
                <c:pt idx="635">
                  <c:v>7.7084106672573673</c:v>
                </c:pt>
                <c:pt idx="636">
                  <c:v>7.7075121946003406</c:v>
                </c:pt>
                <c:pt idx="637">
                  <c:v>7.7030076824792362</c:v>
                </c:pt>
                <c:pt idx="638">
                  <c:v>7.7025561132685825</c:v>
                </c:pt>
                <c:pt idx="639">
                  <c:v>7.6980291702728048</c:v>
                </c:pt>
                <c:pt idx="640">
                  <c:v>7.696212639346407</c:v>
                </c:pt>
                <c:pt idx="641">
                  <c:v>7.6948480723846098</c:v>
                </c:pt>
                <c:pt idx="642">
                  <c:v>7.693937325509272</c:v>
                </c:pt>
                <c:pt idx="643">
                  <c:v>7.6893711075296904</c:v>
                </c:pt>
                <c:pt idx="644">
                  <c:v>7.6889133368647959</c:v>
                </c:pt>
                <c:pt idx="645">
                  <c:v>7.6861623034929059</c:v>
                </c:pt>
                <c:pt idx="646">
                  <c:v>7.6857030612345474</c:v>
                </c:pt>
                <c:pt idx="647">
                  <c:v>7.6797136399663719</c:v>
                </c:pt>
                <c:pt idx="648">
                  <c:v>7.6778635006782103</c:v>
                </c:pt>
                <c:pt idx="649">
                  <c:v>7.6741529212816753</c:v>
                </c:pt>
                <c:pt idx="650">
                  <c:v>7.6708948313621175</c:v>
                </c:pt>
                <c:pt idx="651">
                  <c:v>7.6694952510076941</c:v>
                </c:pt>
                <c:pt idx="652">
                  <c:v>7.6657534318616989</c:v>
                </c:pt>
                <c:pt idx="653">
                  <c:v>7.6515955738576009</c:v>
                </c:pt>
                <c:pt idx="654">
                  <c:v>7.6482630309019202</c:v>
                </c:pt>
                <c:pt idx="655">
                  <c:v>7.6482630309019202</c:v>
                </c:pt>
                <c:pt idx="656">
                  <c:v>7.6453976994286332</c:v>
                </c:pt>
                <c:pt idx="657">
                  <c:v>7.643003635560718</c:v>
                </c:pt>
                <c:pt idx="658">
                  <c:v>7.6415644412609716</c:v>
                </c:pt>
                <c:pt idx="659">
                  <c:v>7.6381982442857792</c:v>
                </c:pt>
                <c:pt idx="660">
                  <c:v>7.6381982442857792</c:v>
                </c:pt>
                <c:pt idx="661">
                  <c:v>7.6372343887894729</c:v>
                </c:pt>
                <c:pt idx="662">
                  <c:v>7.6367521124357793</c:v>
                </c:pt>
                <c:pt idx="663">
                  <c:v>7.6357868613955846</c:v>
                </c:pt>
                <c:pt idx="664">
                  <c:v>7.6319165130712516</c:v>
                </c:pt>
                <c:pt idx="665">
                  <c:v>7.6265702062906602</c:v>
                </c:pt>
                <c:pt idx="666">
                  <c:v>7.6260827580723802</c:v>
                </c:pt>
                <c:pt idx="667">
                  <c:v>7.6202147705744547</c:v>
                </c:pt>
                <c:pt idx="668">
                  <c:v>7.6133249795406392</c:v>
                </c:pt>
                <c:pt idx="669">
                  <c:v>7.6123368371677458</c:v>
                </c:pt>
                <c:pt idx="670">
                  <c:v>7.60688453121963</c:v>
                </c:pt>
                <c:pt idx="671">
                  <c:v>7.604396348796338</c:v>
                </c:pt>
                <c:pt idx="672">
                  <c:v>7.6019019598751658</c:v>
                </c:pt>
                <c:pt idx="673">
                  <c:v>7.5983993293239642</c:v>
                </c:pt>
                <c:pt idx="674">
                  <c:v>7.5973963202127948</c:v>
                </c:pt>
                <c:pt idx="675">
                  <c:v>7.5883236773352225</c:v>
                </c:pt>
                <c:pt idx="676">
                  <c:v>7.5842648183890589</c:v>
                </c:pt>
                <c:pt idx="677">
                  <c:v>7.5837563007071118</c:v>
                </c:pt>
                <c:pt idx="678">
                  <c:v>7.5755846515577927</c:v>
                </c:pt>
                <c:pt idx="679">
                  <c:v>7.5750716995075607</c:v>
                </c:pt>
                <c:pt idx="680">
                  <c:v>7.5745584842024805</c:v>
                </c:pt>
                <c:pt idx="681">
                  <c:v>7.5730172560525464</c:v>
                </c:pt>
                <c:pt idx="682">
                  <c:v>7.5714736488512706</c:v>
                </c:pt>
                <c:pt idx="683">
                  <c:v>7.568379267836522</c:v>
                </c:pt>
                <c:pt idx="684">
                  <c:v>7.5678626054638825</c:v>
                </c:pt>
                <c:pt idx="685">
                  <c:v>7.5632005923580712</c:v>
                </c:pt>
                <c:pt idx="686">
                  <c:v>7.5626812467218842</c:v>
                </c:pt>
                <c:pt idx="687">
                  <c:v>7.5538108520082314</c:v>
                </c:pt>
                <c:pt idx="688">
                  <c:v>7.5522372875608017</c:v>
                </c:pt>
                <c:pt idx="689">
                  <c:v>7.5517122153513103</c:v>
                </c:pt>
                <c:pt idx="690">
                  <c:v>7.5506612431053357</c:v>
                </c:pt>
                <c:pt idx="691">
                  <c:v>7.5485559791698735</c:v>
                </c:pt>
                <c:pt idx="692">
                  <c:v>7.5464462737460236</c:v>
                </c:pt>
                <c:pt idx="693">
                  <c:v>7.5453897496118234</c:v>
                </c:pt>
                <c:pt idx="694">
                  <c:v>7.5358304627983674</c:v>
                </c:pt>
                <c:pt idx="695">
                  <c:v>7.5352967024440884</c:v>
                </c:pt>
                <c:pt idx="696">
                  <c:v>7.5342283262740892</c:v>
                </c:pt>
                <c:pt idx="697">
                  <c:v>7.5336937098486327</c:v>
                </c:pt>
                <c:pt idx="698">
                  <c:v>7.5320881435417224</c:v>
                </c:pt>
                <c:pt idx="699">
                  <c:v>7.5272559193737836</c:v>
                </c:pt>
                <c:pt idx="700">
                  <c:v>7.5245612262853596</c:v>
                </c:pt>
                <c:pt idx="701">
                  <c:v>7.5224002313871248</c:v>
                </c:pt>
                <c:pt idx="702">
                  <c:v>7.5224002313871248</c:v>
                </c:pt>
                <c:pt idx="703">
                  <c:v>7.5169772246043207</c:v>
                </c:pt>
                <c:pt idx="704">
                  <c:v>7.5164333029156323</c:v>
                </c:pt>
                <c:pt idx="705">
                  <c:v>7.5131635452340753</c:v>
                </c:pt>
                <c:pt idx="706">
                  <c:v>7.5104305563780063</c:v>
                </c:pt>
                <c:pt idx="707">
                  <c:v>7.509335266016592</c:v>
                </c:pt>
                <c:pt idx="708">
                  <c:v>7.5076900778199036</c:v>
                </c:pt>
                <c:pt idx="709">
                  <c:v>7.503840746698951</c:v>
                </c:pt>
                <c:pt idx="710">
                  <c:v>7.5021864866029242</c:v>
                </c:pt>
                <c:pt idx="711">
                  <c:v>7.5016344578834131</c:v>
                </c:pt>
                <c:pt idx="712">
                  <c:v>7.4966524381682831</c:v>
                </c:pt>
                <c:pt idx="713">
                  <c:v>7.4944302150315654</c:v>
                </c:pt>
                <c:pt idx="714">
                  <c:v>7.4860526178631401</c:v>
                </c:pt>
                <c:pt idx="715">
                  <c:v>7.4843686432861309</c:v>
                </c:pt>
                <c:pt idx="716">
                  <c:v>7.4843686432861309</c:v>
                </c:pt>
                <c:pt idx="717">
                  <c:v>7.4838066876658349</c:v>
                </c:pt>
                <c:pt idx="718">
                  <c:v>7.482681828154651</c:v>
                </c:pt>
                <c:pt idx="719">
                  <c:v>7.4798641311650265</c:v>
                </c:pt>
                <c:pt idx="720">
                  <c:v>7.4781696941597851</c:v>
                </c:pt>
                <c:pt idx="721">
                  <c:v>7.4764723811639051</c:v>
                </c:pt>
                <c:pt idx="722">
                  <c:v>7.4753392365667368</c:v>
                </c:pt>
                <c:pt idx="723">
                  <c:v>7.4753392365667368</c:v>
                </c:pt>
                <c:pt idx="724">
                  <c:v>7.4747721823978699</c:v>
                </c:pt>
                <c:pt idx="725">
                  <c:v>7.4719320782451222</c:v>
                </c:pt>
                <c:pt idx="726">
                  <c:v>7.4656553101340561</c:v>
                </c:pt>
                <c:pt idx="727">
                  <c:v>7.4622149397681889</c:v>
                </c:pt>
                <c:pt idx="728">
                  <c:v>7.4599147662411047</c:v>
                </c:pt>
                <c:pt idx="729">
                  <c:v>7.4593388952202959</c:v>
                </c:pt>
                <c:pt idx="730">
                  <c:v>7.4587626923809598</c:v>
                </c:pt>
                <c:pt idx="731">
                  <c:v>7.4581861573404868</c:v>
                </c:pt>
                <c:pt idx="732">
                  <c:v>7.4570320891223805</c:v>
                </c:pt>
                <c:pt idx="733">
                  <c:v>7.4564545551762089</c:v>
                </c:pt>
                <c:pt idx="734">
                  <c:v>7.4524024512236382</c:v>
                </c:pt>
                <c:pt idx="735">
                  <c:v>7.4518222365279296</c:v>
                </c:pt>
                <c:pt idx="736">
                  <c:v>7.4518222365279296</c:v>
                </c:pt>
                <c:pt idx="737">
                  <c:v>7.4454175567016874</c:v>
                </c:pt>
                <c:pt idx="738">
                  <c:v>7.4413203897176174</c:v>
                </c:pt>
                <c:pt idx="739">
                  <c:v>7.4401466806626884</c:v>
                </c:pt>
                <c:pt idx="740">
                  <c:v>7.4401466806626884</c:v>
                </c:pt>
                <c:pt idx="741">
                  <c:v>7.4401466806626884</c:v>
                </c:pt>
                <c:pt idx="742">
                  <c:v>7.4395593091333199</c:v>
                </c:pt>
                <c:pt idx="743">
                  <c:v>7.4389715923958617</c:v>
                </c:pt>
                <c:pt idx="744">
                  <c:v>7.4377951216719325</c:v>
                </c:pt>
                <c:pt idx="745">
                  <c:v>7.4366172652342266</c:v>
                </c:pt>
                <c:pt idx="746">
                  <c:v>7.4360278163518485</c:v>
                </c:pt>
                <c:pt idx="747">
                  <c:v>7.4312996751559028</c:v>
                </c:pt>
                <c:pt idx="748">
                  <c:v>7.428333194190806</c:v>
                </c:pt>
                <c:pt idx="749">
                  <c:v>7.4253578870271513</c:v>
                </c:pt>
                <c:pt idx="750">
                  <c:v>7.4223737009868236</c:v>
                </c:pt>
                <c:pt idx="751">
                  <c:v>7.4139702901904441</c:v>
                </c:pt>
                <c:pt idx="752">
                  <c:v>7.4133673356952405</c:v>
                </c:pt>
                <c:pt idx="753">
                  <c:v>7.4133673356952405</c:v>
                </c:pt>
                <c:pt idx="754">
                  <c:v>7.4115562878111634</c:v>
                </c:pt>
                <c:pt idx="755">
                  <c:v>7.4115562878111634</c:v>
                </c:pt>
                <c:pt idx="756">
                  <c:v>7.410347097821024</c:v>
                </c:pt>
                <c:pt idx="757">
                  <c:v>7.407924322559599</c:v>
                </c:pt>
                <c:pt idx="758">
                  <c:v>7.4054956631994724</c:v>
                </c:pt>
                <c:pt idx="759">
                  <c:v>7.4024515208182438</c:v>
                </c:pt>
                <c:pt idx="760">
                  <c:v>7.3987862754199485</c:v>
                </c:pt>
                <c:pt idx="761">
                  <c:v>7.3951075465624854</c:v>
                </c:pt>
                <c:pt idx="762">
                  <c:v>7.3944931072190379</c:v>
                </c:pt>
                <c:pt idx="763">
                  <c:v>7.3938782901077555</c:v>
                </c:pt>
                <c:pt idx="764">
                  <c:v>7.3938782901077555</c:v>
                </c:pt>
                <c:pt idx="765">
                  <c:v>7.3926475207216233</c:v>
                </c:pt>
                <c:pt idx="766">
                  <c:v>7.3889460976184367</c:v>
                </c:pt>
                <c:pt idx="767">
                  <c:v>7.3858510781252091</c:v>
                </c:pt>
                <c:pt idx="768">
                  <c:v>7.384610383176974</c:v>
                </c:pt>
                <c:pt idx="769">
                  <c:v>7.384610383176974</c:v>
                </c:pt>
                <c:pt idx="770">
                  <c:v>7.381501894506707</c:v>
                </c:pt>
                <c:pt idx="771">
                  <c:v>7.3808790355641163</c:v>
                </c:pt>
                <c:pt idx="772">
                  <c:v>7.3771337128339542</c:v>
                </c:pt>
                <c:pt idx="773">
                  <c:v>7.3721180283377867</c:v>
                </c:pt>
                <c:pt idx="774">
                  <c:v>7.3702306418070807</c:v>
                </c:pt>
                <c:pt idx="775">
                  <c:v>7.368970402194793</c:v>
                </c:pt>
                <c:pt idx="776">
                  <c:v>7.3562798765507482</c:v>
                </c:pt>
                <c:pt idx="777">
                  <c:v>7.3537223303996315</c:v>
                </c:pt>
                <c:pt idx="778">
                  <c:v>7.3537223303996315</c:v>
                </c:pt>
                <c:pt idx="779">
                  <c:v>7.3505161718339984</c:v>
                </c:pt>
                <c:pt idx="780">
                  <c:v>7.3485875309275928</c:v>
                </c:pt>
                <c:pt idx="781">
                  <c:v>7.3479438231486869</c:v>
                </c:pt>
                <c:pt idx="782">
                  <c:v>7.3472997007431644</c:v>
                </c:pt>
                <c:pt idx="783">
                  <c:v>7.3466551631765391</c:v>
                </c:pt>
                <c:pt idx="784">
                  <c:v>7.3460102099132927</c:v>
                </c:pt>
                <c:pt idx="785">
                  <c:v>7.3460102099132927</c:v>
                </c:pt>
                <c:pt idx="786">
                  <c:v>7.3447190541496727</c:v>
                </c:pt>
                <c:pt idx="787">
                  <c:v>7.3440728505730659</c:v>
                </c:pt>
                <c:pt idx="788">
                  <c:v>7.3421317305847218</c:v>
                </c:pt>
                <c:pt idx="789">
                  <c:v>7.3395376954076745</c:v>
                </c:pt>
                <c:pt idx="790">
                  <c:v>7.3375877435385961</c:v>
                </c:pt>
                <c:pt idx="791">
                  <c:v>7.3356339819272014</c:v>
                </c:pt>
                <c:pt idx="792">
                  <c:v>7.3343293503005365</c:v>
                </c:pt>
                <c:pt idx="793">
                  <c:v>7.3304052118444023</c:v>
                </c:pt>
                <c:pt idx="794">
                  <c:v>7.3297496890415124</c:v>
                </c:pt>
                <c:pt idx="795">
                  <c:v>7.3264656138403224</c:v>
                </c:pt>
                <c:pt idx="796">
                  <c:v>7.3264656138403224</c:v>
                </c:pt>
                <c:pt idx="797">
                  <c:v>7.3258075025957732</c:v>
                </c:pt>
                <c:pt idx="798">
                  <c:v>7.3251489579555749</c:v>
                </c:pt>
                <c:pt idx="799">
                  <c:v>7.3244899793485319</c:v>
                </c:pt>
                <c:pt idx="800">
                  <c:v>7.3231707179434693</c:v>
                </c:pt>
                <c:pt idx="801">
                  <c:v>7.3145528323240798</c:v>
                </c:pt>
                <c:pt idx="802">
                  <c:v>7.3105501585344221</c:v>
                </c:pt>
                <c:pt idx="803">
                  <c:v>7.3092123656927628</c:v>
                </c:pt>
                <c:pt idx="804">
                  <c:v>7.2984451015081468</c:v>
                </c:pt>
                <c:pt idx="805">
                  <c:v>7.2977682825313801</c:v>
                </c:pt>
                <c:pt idx="806">
                  <c:v>7.2970910051604179</c:v>
                </c:pt>
                <c:pt idx="807">
                  <c:v>7.2943772992888212</c:v>
                </c:pt>
                <c:pt idx="808">
                  <c:v>7.2923371761738771</c:v>
                </c:pt>
                <c:pt idx="809">
                  <c:v>7.2916562091744606</c:v>
                </c:pt>
                <c:pt idx="810">
                  <c:v>7.2882444010201244</c:v>
                </c:pt>
                <c:pt idx="811">
                  <c:v>7.2820736580934646</c:v>
                </c:pt>
                <c:pt idx="812">
                  <c:v>7.2779385729456614</c:v>
                </c:pt>
                <c:pt idx="813">
                  <c:v>7.2772477266314839</c:v>
                </c:pt>
                <c:pt idx="814">
                  <c:v>7.2737863178448947</c:v>
                </c:pt>
                <c:pt idx="815">
                  <c:v>7.2717037068873678</c:v>
                </c:pt>
                <c:pt idx="816">
                  <c:v>7.2703128860790249</c:v>
                </c:pt>
                <c:pt idx="817">
                  <c:v>7.267525427828172</c:v>
                </c:pt>
                <c:pt idx="818">
                  <c:v>7.2640301428995295</c:v>
                </c:pt>
                <c:pt idx="819">
                  <c:v>7.2619270927027513</c:v>
                </c:pt>
                <c:pt idx="820">
                  <c:v>7.2591161280971006</c:v>
                </c:pt>
                <c:pt idx="821">
                  <c:v>7.2584121505953068</c:v>
                </c:pt>
                <c:pt idx="822">
                  <c:v>7.2577076771600426</c:v>
                </c:pt>
                <c:pt idx="823">
                  <c:v>7.2548848100773382</c:v>
                </c:pt>
                <c:pt idx="824">
                  <c:v>7.2541778464565176</c:v>
                </c:pt>
                <c:pt idx="825">
                  <c:v>7.2513449833722143</c:v>
                </c:pt>
                <c:pt idx="826">
                  <c:v>7.2492150571143892</c:v>
                </c:pt>
                <c:pt idx="827">
                  <c:v>7.2485040723706105</c:v>
                </c:pt>
                <c:pt idx="828">
                  <c:v>7.2470805845857562</c:v>
                </c:pt>
                <c:pt idx="829">
                  <c:v>7.2435129746654816</c:v>
                </c:pt>
                <c:pt idx="830">
                  <c:v>7.2392149737798057</c:v>
                </c:pt>
                <c:pt idx="831">
                  <c:v>7.2356191410667501</c:v>
                </c:pt>
                <c:pt idx="832">
                  <c:v>7.2341771797498486</c:v>
                </c:pt>
                <c:pt idx="833">
                  <c:v>7.233455418621439</c:v>
                </c:pt>
                <c:pt idx="834">
                  <c:v>7.233455418621439</c:v>
                </c:pt>
                <c:pt idx="835">
                  <c:v>7.2232956795623142</c:v>
                </c:pt>
                <c:pt idx="836">
                  <c:v>7.2203738367239492</c:v>
                </c:pt>
                <c:pt idx="837">
                  <c:v>7.2115567333138015</c:v>
                </c:pt>
                <c:pt idx="838">
                  <c:v>7.2115567333138015</c:v>
                </c:pt>
                <c:pt idx="839">
                  <c:v>7.2100796281707877</c:v>
                </c:pt>
                <c:pt idx="840">
                  <c:v>7.2048925102046733</c:v>
                </c:pt>
                <c:pt idx="841">
                  <c:v>7.2026611965232377</c:v>
                </c:pt>
                <c:pt idx="842">
                  <c:v>7.1996783456911722</c:v>
                </c:pt>
                <c:pt idx="843">
                  <c:v>7.1981835771019433</c:v>
                </c:pt>
                <c:pt idx="844">
                  <c:v>7.1869010204116313</c:v>
                </c:pt>
                <c:pt idx="845">
                  <c:v>7.1869010204116313</c:v>
                </c:pt>
                <c:pt idx="846">
                  <c:v>7.1838707150624526</c:v>
                </c:pt>
                <c:pt idx="847">
                  <c:v>7.1838707150624526</c:v>
                </c:pt>
                <c:pt idx="848">
                  <c:v>7.1823521118852627</c:v>
                </c:pt>
                <c:pt idx="849">
                  <c:v>7.180069874302796</c:v>
                </c:pt>
                <c:pt idx="850">
                  <c:v>7.179307969504034</c:v>
                </c:pt>
                <c:pt idx="851">
                  <c:v>7.1770187659099003</c:v>
                </c:pt>
                <c:pt idx="852">
                  <c:v>7.1770187659099003</c:v>
                </c:pt>
                <c:pt idx="853">
                  <c:v>7.1739583197567942</c:v>
                </c:pt>
                <c:pt idx="854">
                  <c:v>7.1739583197567942</c:v>
                </c:pt>
                <c:pt idx="855">
                  <c:v>7.1716568227685142</c:v>
                </c:pt>
                <c:pt idx="856">
                  <c:v>7.1708884785125049</c:v>
                </c:pt>
                <c:pt idx="857">
                  <c:v>7.1693500166705997</c:v>
                </c:pt>
                <c:pt idx="858">
                  <c:v>7.1693500166705997</c:v>
                </c:pt>
                <c:pt idx="859">
                  <c:v>7.1670378769122198</c:v>
                </c:pt>
                <c:pt idx="860">
                  <c:v>7.1654934750608454</c:v>
                </c:pt>
                <c:pt idx="861">
                  <c:v>7.1639466843425472</c:v>
                </c:pt>
                <c:pt idx="862">
                  <c:v>7.1577354842499066</c:v>
                </c:pt>
                <c:pt idx="863">
                  <c:v>7.1577354842499066</c:v>
                </c:pt>
                <c:pt idx="864">
                  <c:v>7.1561766374806153</c:v>
                </c:pt>
                <c:pt idx="865">
                  <c:v>7.1514854639047352</c:v>
                </c:pt>
                <c:pt idx="866">
                  <c:v>7.1507014575925263</c:v>
                </c:pt>
                <c:pt idx="867">
                  <c:v>7.1499168361321086</c:v>
                </c:pt>
                <c:pt idx="868">
                  <c:v>7.1483457439000677</c:v>
                </c:pt>
                <c:pt idx="869">
                  <c:v>7.1475592711894542</c:v>
                </c:pt>
                <c:pt idx="870">
                  <c:v>7.1467721794526371</c:v>
                </c:pt>
                <c:pt idx="871">
                  <c:v>7.1436176027041212</c:v>
                </c:pt>
                <c:pt idx="872">
                  <c:v>7.1436176027041212</c:v>
                </c:pt>
                <c:pt idx="873">
                  <c:v>7.1404530431011581</c:v>
                </c:pt>
                <c:pt idx="874">
                  <c:v>7.1292975489293733</c:v>
                </c:pt>
                <c:pt idx="875">
                  <c:v>7.1236727852046071</c:v>
                </c:pt>
                <c:pt idx="876">
                  <c:v>7.1204443723924875</c:v>
                </c:pt>
                <c:pt idx="877">
                  <c:v>7.1196356380176358</c:v>
                </c:pt>
                <c:pt idx="878">
                  <c:v>7.1188262490620779</c:v>
                </c:pt>
                <c:pt idx="879">
                  <c:v>7.1139561095660344</c:v>
                </c:pt>
                <c:pt idx="880">
                  <c:v>7.1066061377273027</c:v>
                </c:pt>
                <c:pt idx="881">
                  <c:v>7.1033220625261126</c:v>
                </c:pt>
                <c:pt idx="882">
                  <c:v>7.1024993557746487</c:v>
                </c:pt>
                <c:pt idx="883">
                  <c:v>7.1000271666292596</c:v>
                </c:pt>
                <c:pt idx="884">
                  <c:v>7.0975488506147926</c:v>
                </c:pt>
                <c:pt idx="885">
                  <c:v>7.0975488506147926</c:v>
                </c:pt>
                <c:pt idx="886">
                  <c:v>7.0842264220979159</c:v>
                </c:pt>
                <c:pt idx="887">
                  <c:v>7.0783415795576712</c:v>
                </c:pt>
                <c:pt idx="888">
                  <c:v>7.0783415795576712</c:v>
                </c:pt>
                <c:pt idx="889">
                  <c:v>7.063903961472068</c:v>
                </c:pt>
                <c:pt idx="890">
                  <c:v>7.0535857271936768</c:v>
                </c:pt>
                <c:pt idx="891">
                  <c:v>7.0527210492323231</c:v>
                </c:pt>
                <c:pt idx="892">
                  <c:v>7.0527210492323231</c:v>
                </c:pt>
                <c:pt idx="893">
                  <c:v>7.0509894470680452</c:v>
                </c:pt>
                <c:pt idx="894">
                  <c:v>7.0509894470680452</c:v>
                </c:pt>
                <c:pt idx="895">
                  <c:v>7.0492548412558369</c:v>
                </c:pt>
                <c:pt idx="896">
                  <c:v>7.0449051171293711</c:v>
                </c:pt>
                <c:pt idx="897">
                  <c:v>7.0414116637948103</c:v>
                </c:pt>
                <c:pt idx="898">
                  <c:v>7.0405363902159559</c:v>
                </c:pt>
                <c:pt idx="899">
                  <c:v>7.0335064842876971</c:v>
                </c:pt>
                <c:pt idx="900">
                  <c:v>7.0299729117063858</c:v>
                </c:pt>
                <c:pt idx="901">
                  <c:v>7.0290875641496617</c:v>
                </c:pt>
                <c:pt idx="902">
                  <c:v>7.0282014320580046</c:v>
                </c:pt>
                <c:pt idx="903">
                  <c:v>7.026426808699636</c:v>
                </c:pt>
                <c:pt idx="904">
                  <c:v>7.0255383146385206</c:v>
                </c:pt>
                <c:pt idx="905">
                  <c:v>7.0228680860826413</c:v>
                </c:pt>
                <c:pt idx="906">
                  <c:v>7.02197642307216</c:v>
                </c:pt>
                <c:pt idx="907">
                  <c:v>7.020190708311925</c:v>
                </c:pt>
                <c:pt idx="908">
                  <c:v>7.0184017990692009</c:v>
                </c:pt>
                <c:pt idx="909">
                  <c:v>7.0175061429412562</c:v>
                </c:pt>
                <c:pt idx="910">
                  <c:v>7.0157124204872297</c:v>
                </c:pt>
                <c:pt idx="911">
                  <c:v>7.0112139873503674</c:v>
                </c:pt>
                <c:pt idx="912">
                  <c:v>7.0048819897128594</c:v>
                </c:pt>
                <c:pt idx="913">
                  <c:v>7.0012456220694759</c:v>
                </c:pt>
                <c:pt idx="914">
                  <c:v>6.9994224675079613</c:v>
                </c:pt>
                <c:pt idx="915">
                  <c:v>6.9994224675079613</c:v>
                </c:pt>
                <c:pt idx="916">
                  <c:v>6.9911768871212097</c:v>
                </c:pt>
                <c:pt idx="917">
                  <c:v>6.9911768871212097</c:v>
                </c:pt>
                <c:pt idx="918">
                  <c:v>6.9893352659745602</c:v>
                </c:pt>
                <c:pt idx="919">
                  <c:v>6.9847163201182658</c:v>
                </c:pt>
                <c:pt idx="920">
                  <c:v>6.9744789110250451</c:v>
                </c:pt>
                <c:pt idx="921">
                  <c:v>6.9688503783419478</c:v>
                </c:pt>
                <c:pt idx="922">
                  <c:v>6.9688503783419478</c:v>
                </c:pt>
                <c:pt idx="923">
                  <c:v>6.9679092018018842</c:v>
                </c:pt>
                <c:pt idx="924">
                  <c:v>6.9679092018018842</c:v>
                </c:pt>
                <c:pt idx="925">
                  <c:v>6.9669671386139829</c:v>
                </c:pt>
                <c:pt idx="926">
                  <c:v>6.9631899858702377</c:v>
                </c:pt>
                <c:pt idx="927">
                  <c:v>6.9603477291013078</c:v>
                </c:pt>
                <c:pt idx="928">
                  <c:v>6.9584483932976555</c:v>
                </c:pt>
                <c:pt idx="929">
                  <c:v>6.956545443151569</c:v>
                </c:pt>
                <c:pt idx="930">
                  <c:v>6.9555926083962971</c:v>
                </c:pt>
                <c:pt idx="931">
                  <c:v>6.9469759921354184</c:v>
                </c:pt>
                <c:pt idx="932">
                  <c:v>6.9469759921354184</c:v>
                </c:pt>
                <c:pt idx="933">
                  <c:v>6.9431224228194282</c:v>
                </c:pt>
                <c:pt idx="934">
                  <c:v>6.9402224691196386</c:v>
                </c:pt>
                <c:pt idx="935">
                  <c:v>6.9392539460415081</c:v>
                </c:pt>
                <c:pt idx="936">
                  <c:v>6.9373140812236818</c:v>
                </c:pt>
                <c:pt idx="937">
                  <c:v>6.9314718055994531</c:v>
                </c:pt>
                <c:pt idx="938">
                  <c:v>6.9304947659516261</c:v>
                </c:pt>
                <c:pt idx="939">
                  <c:v>6.9304947659516261</c:v>
                </c:pt>
                <c:pt idx="940">
                  <c:v>6.9275579062783166</c:v>
                </c:pt>
                <c:pt idx="941">
                  <c:v>6.9255951971104679</c:v>
                </c:pt>
                <c:pt idx="942">
                  <c:v>6.9255951971104679</c:v>
                </c:pt>
                <c:pt idx="943">
                  <c:v>6.9186952190204716</c:v>
                </c:pt>
                <c:pt idx="944">
                  <c:v>6.9177056098353047</c:v>
                </c:pt>
                <c:pt idx="945">
                  <c:v>6.9147308927185627</c:v>
                </c:pt>
                <c:pt idx="946">
                  <c:v>6.9137373506596846</c:v>
                </c:pt>
                <c:pt idx="947">
                  <c:v>6.9117473002516743</c:v>
                </c:pt>
                <c:pt idx="948">
                  <c:v>6.90975328164481</c:v>
                </c:pt>
                <c:pt idx="949">
                  <c:v>6.90975328164481</c:v>
                </c:pt>
                <c:pt idx="950">
                  <c:v>6.9077552789821368</c:v>
                </c:pt>
                <c:pt idx="951">
                  <c:v>6.9047507699618382</c:v>
                </c:pt>
                <c:pt idx="952">
                  <c:v>6.8956826977478682</c:v>
                </c:pt>
                <c:pt idx="953">
                  <c:v>6.8834625864130921</c:v>
                </c:pt>
                <c:pt idx="954">
                  <c:v>6.8834625864130921</c:v>
                </c:pt>
                <c:pt idx="955">
                  <c:v>6.8824374709978473</c:v>
                </c:pt>
                <c:pt idx="956">
                  <c:v>6.8803840821860049</c:v>
                </c:pt>
                <c:pt idx="957">
                  <c:v>6.8710912946105456</c:v>
                </c:pt>
                <c:pt idx="958">
                  <c:v>6.866933284461882</c:v>
                </c:pt>
                <c:pt idx="959">
                  <c:v>6.8658910748834385</c:v>
                </c:pt>
                <c:pt idx="960">
                  <c:v>6.8648477779708603</c:v>
                </c:pt>
                <c:pt idx="961">
                  <c:v>6.8606636714482869</c:v>
                </c:pt>
                <c:pt idx="962">
                  <c:v>6.8585650347913649</c:v>
                </c:pt>
                <c:pt idx="963">
                  <c:v>6.8554087986099281</c:v>
                </c:pt>
                <c:pt idx="964">
                  <c:v>6.8543545022550214</c:v>
                </c:pt>
                <c:pt idx="965">
                  <c:v>6.8543545022550214</c:v>
                </c:pt>
                <c:pt idx="966">
                  <c:v>6.8532990931860782</c:v>
                </c:pt>
                <c:pt idx="967">
                  <c:v>6.8511849274937431</c:v>
                </c:pt>
                <c:pt idx="968">
                  <c:v>6.8501261661455004</c:v>
                </c:pt>
                <c:pt idx="969">
                  <c:v>6.8480052745763631</c:v>
                </c:pt>
                <c:pt idx="970">
                  <c:v>6.842683282238422</c:v>
                </c:pt>
                <c:pt idx="971">
                  <c:v>6.842683282238422</c:v>
                </c:pt>
                <c:pt idx="972">
                  <c:v>6.8308742346461795</c:v>
                </c:pt>
                <c:pt idx="973">
                  <c:v>6.8243736700430864</c:v>
                </c:pt>
                <c:pt idx="974">
                  <c:v>6.8221973906204907</c:v>
                </c:pt>
                <c:pt idx="975">
                  <c:v>6.815639990074331</c:v>
                </c:pt>
                <c:pt idx="976">
                  <c:v>6.815639990074331</c:v>
                </c:pt>
                <c:pt idx="977">
                  <c:v>6.8123450941774788</c:v>
                </c:pt>
                <c:pt idx="978">
                  <c:v>6.8057225534169854</c:v>
                </c:pt>
                <c:pt idx="979">
                  <c:v>6.8035052576083377</c:v>
                </c:pt>
                <c:pt idx="980">
                  <c:v>6.8023947633243109</c:v>
                </c:pt>
                <c:pt idx="981">
                  <c:v>6.8001700683021999</c:v>
                </c:pt>
                <c:pt idx="982">
                  <c:v>6.799055862058796</c:v>
                </c:pt>
                <c:pt idx="983">
                  <c:v>6.7923444274708089</c:v>
                </c:pt>
                <c:pt idx="984">
                  <c:v>6.7855876450079293</c:v>
                </c:pt>
                <c:pt idx="985">
                  <c:v>6.7799219074722519</c:v>
                </c:pt>
                <c:pt idx="986">
                  <c:v>6.7776465936351169</c:v>
                </c:pt>
                <c:pt idx="987">
                  <c:v>6.776506992372183</c:v>
                </c:pt>
                <c:pt idx="988">
                  <c:v>6.7753660909363917</c:v>
                </c:pt>
                <c:pt idx="989">
                  <c:v>6.7753660909363917</c:v>
                </c:pt>
                <c:pt idx="990">
                  <c:v>6.7673431252653922</c:v>
                </c:pt>
                <c:pt idx="991">
                  <c:v>6.7673431252653922</c:v>
                </c:pt>
                <c:pt idx="992">
                  <c:v>6.7650389767805414</c:v>
                </c:pt>
                <c:pt idx="993">
                  <c:v>6.7569323892475532</c:v>
                </c:pt>
                <c:pt idx="994">
                  <c:v>6.7464121285733745</c:v>
                </c:pt>
                <c:pt idx="995">
                  <c:v>6.7452363494843626</c:v>
                </c:pt>
                <c:pt idx="996">
                  <c:v>6.7357800142423265</c:v>
                </c:pt>
                <c:pt idx="997">
                  <c:v>6.7345916599729483</c:v>
                </c:pt>
                <c:pt idx="998">
                  <c:v>6.7310181004820828</c:v>
                </c:pt>
                <c:pt idx="999">
                  <c:v>6.7056390948600031</c:v>
                </c:pt>
                <c:pt idx="1000">
                  <c:v>6.7056390948600031</c:v>
                </c:pt>
                <c:pt idx="1001">
                  <c:v>6.6883547139467616</c:v>
                </c:pt>
                <c:pt idx="1002">
                  <c:v>6.6871086078665147</c:v>
                </c:pt>
                <c:pt idx="1003">
                  <c:v>6.6833609457662746</c:v>
                </c:pt>
                <c:pt idx="1004">
                  <c:v>6.6795991858443831</c:v>
                </c:pt>
                <c:pt idx="1005">
                  <c:v>6.6795991858443831</c:v>
                </c:pt>
                <c:pt idx="1006">
                  <c:v>6.6732979677676543</c:v>
                </c:pt>
                <c:pt idx="1007">
                  <c:v>6.6732979677676543</c:v>
                </c:pt>
                <c:pt idx="1008">
                  <c:v>6.6694980898578793</c:v>
                </c:pt>
                <c:pt idx="1009">
                  <c:v>6.6656837177824082</c:v>
                </c:pt>
                <c:pt idx="1010">
                  <c:v>6.6631326959908028</c:v>
                </c:pt>
                <c:pt idx="1011">
                  <c:v>6.6631326959908028</c:v>
                </c:pt>
                <c:pt idx="1012">
                  <c:v>6.6528630293533473</c:v>
                </c:pt>
                <c:pt idx="1013">
                  <c:v>6.6463905148477291</c:v>
                </c:pt>
                <c:pt idx="1014">
                  <c:v>6.6463905148477291</c:v>
                </c:pt>
                <c:pt idx="1015">
                  <c:v>6.642486801367256</c:v>
                </c:pt>
                <c:pt idx="1016">
                  <c:v>6.6385677891665207</c:v>
                </c:pt>
                <c:pt idx="1017">
                  <c:v>6.6267177492490248</c:v>
                </c:pt>
                <c:pt idx="1018">
                  <c:v>6.6267177492490248</c:v>
                </c:pt>
                <c:pt idx="1019">
                  <c:v>6.6147256002037604</c:v>
                </c:pt>
                <c:pt idx="1020">
                  <c:v>6.5998704992128365</c:v>
                </c:pt>
                <c:pt idx="1021">
                  <c:v>6.5971457018866513</c:v>
                </c:pt>
                <c:pt idx="1022">
                  <c:v>6.5834092221587648</c:v>
                </c:pt>
                <c:pt idx="1023">
                  <c:v>6.5820251388928259</c:v>
                </c:pt>
                <c:pt idx="1024">
                  <c:v>6.5736801669606457</c:v>
                </c:pt>
                <c:pt idx="1025">
                  <c:v>6.5736801669606457</c:v>
                </c:pt>
                <c:pt idx="1026">
                  <c:v>6.5722825426940075</c:v>
                </c:pt>
                <c:pt idx="1027">
                  <c:v>6.5708829623395841</c:v>
                </c:pt>
                <c:pt idx="1028">
                  <c:v>6.5694814204142959</c:v>
                </c:pt>
                <c:pt idx="1029">
                  <c:v>6.5652649700353614</c:v>
                </c:pt>
                <c:pt idx="1030">
                  <c:v>6.5610306658965731</c:v>
                </c:pt>
                <c:pt idx="1031">
                  <c:v>6.5539334040258108</c:v>
                </c:pt>
                <c:pt idx="1032">
                  <c:v>6.5424719605068047</c:v>
                </c:pt>
                <c:pt idx="1033">
                  <c:v>6.5308776277258849</c:v>
                </c:pt>
                <c:pt idx="1034">
                  <c:v>6.5294188382622256</c:v>
                </c:pt>
                <c:pt idx="1035">
                  <c:v>6.5161930760429643</c:v>
                </c:pt>
                <c:pt idx="1036">
                  <c:v>6.5072777123850116</c:v>
                </c:pt>
                <c:pt idx="1037">
                  <c:v>6.5012896705403893</c:v>
                </c:pt>
                <c:pt idx="1038">
                  <c:v>6.4907235345025072</c:v>
                </c:pt>
                <c:pt idx="1039">
                  <c:v>6.4846352356352517</c:v>
                </c:pt>
                <c:pt idx="1040">
                  <c:v>6.4831073514571989</c:v>
                </c:pt>
                <c:pt idx="1041">
                  <c:v>6.481577129276431</c:v>
                </c:pt>
                <c:pt idx="1042">
                  <c:v>6.4800445619266531</c:v>
                </c:pt>
                <c:pt idx="1043">
                  <c:v>6.4785096422085688</c:v>
                </c:pt>
                <c:pt idx="1044">
                  <c:v>6.4676987261043539</c:v>
                </c:pt>
                <c:pt idx="1045">
                  <c:v>6.4551985633401223</c:v>
                </c:pt>
                <c:pt idx="1046">
                  <c:v>6.4504704221441758</c:v>
                </c:pt>
                <c:pt idx="1047">
                  <c:v>6.4504704221441758</c:v>
                </c:pt>
                <c:pt idx="1048">
                  <c:v>6.4473058625412127</c:v>
                </c:pt>
                <c:pt idx="1049">
                  <c:v>6.4409465406329209</c:v>
                </c:pt>
                <c:pt idx="1050">
                  <c:v>6.4409465406329209</c:v>
                </c:pt>
                <c:pt idx="1051">
                  <c:v>6.4183649359362116</c:v>
                </c:pt>
                <c:pt idx="1052">
                  <c:v>6.4183649359362116</c:v>
                </c:pt>
                <c:pt idx="1053">
                  <c:v>6.4101748819661672</c:v>
                </c:pt>
                <c:pt idx="1054">
                  <c:v>6.4035741979348151</c:v>
                </c:pt>
                <c:pt idx="1055">
                  <c:v>6.4035741979348151</c:v>
                </c:pt>
                <c:pt idx="1056">
                  <c:v>6.4002574453088208</c:v>
                </c:pt>
                <c:pt idx="1057">
                  <c:v>6.3985949345352076</c:v>
                </c:pt>
                <c:pt idx="1058">
                  <c:v>6.3985949345352076</c:v>
                </c:pt>
                <c:pt idx="1059">
                  <c:v>6.39024066706535</c:v>
                </c:pt>
                <c:pt idx="1060">
                  <c:v>6.3733197895770122</c:v>
                </c:pt>
                <c:pt idx="1061">
                  <c:v>6.3733197895770122</c:v>
                </c:pt>
                <c:pt idx="1062">
                  <c:v>6.3733197895770122</c:v>
                </c:pt>
                <c:pt idx="1063">
                  <c:v>6.3681871863504922</c:v>
                </c:pt>
                <c:pt idx="1064">
                  <c:v>6.3595738686723777</c:v>
                </c:pt>
                <c:pt idx="1065">
                  <c:v>6.3595738686723777</c:v>
                </c:pt>
                <c:pt idx="1066">
                  <c:v>6.3595738686723777</c:v>
                </c:pt>
                <c:pt idx="1067">
                  <c:v>6.3578422665080998</c:v>
                </c:pt>
                <c:pt idx="1068">
                  <c:v>6.3403593037277517</c:v>
                </c:pt>
                <c:pt idx="1069">
                  <c:v>6.3332796281396906</c:v>
                </c:pt>
                <c:pt idx="1070">
                  <c:v>6.3225652399272843</c:v>
                </c:pt>
                <c:pt idx="1071">
                  <c:v>6.3225652399272843</c:v>
                </c:pt>
                <c:pt idx="1072">
                  <c:v>6.3189681137464344</c:v>
                </c:pt>
                <c:pt idx="1073">
                  <c:v>6.315358001522335</c:v>
                </c:pt>
                <c:pt idx="1074">
                  <c:v>6.3099182782265162</c:v>
                </c:pt>
                <c:pt idx="1075">
                  <c:v>6.3099182782265162</c:v>
                </c:pt>
                <c:pt idx="1076">
                  <c:v>6.3080984415095305</c:v>
                </c:pt>
                <c:pt idx="1077">
                  <c:v>6.3026189757449051</c:v>
                </c:pt>
                <c:pt idx="1078">
                  <c:v>6.2915691395583204</c:v>
                </c:pt>
                <c:pt idx="1079">
                  <c:v>6.2915691395583204</c:v>
                </c:pt>
                <c:pt idx="1080">
                  <c:v>6.2878585601617845</c:v>
                </c:pt>
                <c:pt idx="1081">
                  <c:v>6.280395838960195</c:v>
                </c:pt>
                <c:pt idx="1082">
                  <c:v>6.2785214241658442</c:v>
                </c:pt>
                <c:pt idx="1083">
                  <c:v>6.2672005485413624</c:v>
                </c:pt>
                <c:pt idx="1084">
                  <c:v>6.2576675878826391</c:v>
                </c:pt>
                <c:pt idx="1085">
                  <c:v>6.2402758451707694</c:v>
                </c:pt>
                <c:pt idx="1086">
                  <c:v>6.2363695902037044</c:v>
                </c:pt>
                <c:pt idx="1087">
                  <c:v>6.2186001196917289</c:v>
                </c:pt>
                <c:pt idx="1088">
                  <c:v>6.2065759267249279</c:v>
                </c:pt>
                <c:pt idx="1089">
                  <c:v>6.2025355171879228</c:v>
                </c:pt>
                <c:pt idx="1090">
                  <c:v>6.1882641230825897</c:v>
                </c:pt>
                <c:pt idx="1091">
                  <c:v>6.1862086239004936</c:v>
                </c:pt>
                <c:pt idx="1092">
                  <c:v>6.1758672701057611</c:v>
                </c:pt>
                <c:pt idx="1093">
                  <c:v>6.1696107324914564</c:v>
                </c:pt>
                <c:pt idx="1094">
                  <c:v>6.1463292576688975</c:v>
                </c:pt>
                <c:pt idx="1095">
                  <c:v>6.1441856341256456</c:v>
                </c:pt>
                <c:pt idx="1096">
                  <c:v>6.1398845522262553</c:v>
                </c:pt>
                <c:pt idx="1097">
                  <c:v>6.1333980429966486</c:v>
                </c:pt>
                <c:pt idx="1098">
                  <c:v>6.1268691841141854</c:v>
                </c:pt>
                <c:pt idx="1099">
                  <c:v>6.1268691841141854</c:v>
                </c:pt>
                <c:pt idx="1100">
                  <c:v>6.1092475827643655</c:v>
                </c:pt>
                <c:pt idx="1101">
                  <c:v>6.0913098820776979</c:v>
                </c:pt>
                <c:pt idx="1102">
                  <c:v>6.0776422433490342</c:v>
                </c:pt>
                <c:pt idx="1103">
                  <c:v>6.0730445341004051</c:v>
                </c:pt>
                <c:pt idx="1104">
                  <c:v>6.0637852086876078</c:v>
                </c:pt>
                <c:pt idx="1105">
                  <c:v>6.0544393462693709</c:v>
                </c:pt>
                <c:pt idx="1106">
                  <c:v>6.0544393462693709</c:v>
                </c:pt>
                <c:pt idx="1107">
                  <c:v>6.0497334552319577</c:v>
                </c:pt>
                <c:pt idx="1108">
                  <c:v>6.0497334552319577</c:v>
                </c:pt>
                <c:pt idx="1109">
                  <c:v>6.045005314036012</c:v>
                </c:pt>
                <c:pt idx="1110">
                  <c:v>6.0426328336823811</c:v>
                </c:pt>
                <c:pt idx="1111">
                  <c:v>6.0330862217988015</c:v>
                </c:pt>
                <c:pt idx="1112">
                  <c:v>6.0282785202306979</c:v>
                </c:pt>
                <c:pt idx="1113">
                  <c:v>6.0112671744041615</c:v>
                </c:pt>
                <c:pt idx="1114">
                  <c:v>5.9964520886190211</c:v>
                </c:pt>
                <c:pt idx="1115">
                  <c:v>5.9814142112544806</c:v>
                </c:pt>
                <c:pt idx="1116">
                  <c:v>5.9814142112544806</c:v>
                </c:pt>
                <c:pt idx="1117">
                  <c:v>5.978885764901122</c:v>
                </c:pt>
                <c:pt idx="1118">
                  <c:v>5.978885764901122</c:v>
                </c:pt>
                <c:pt idx="1119">
                  <c:v>5.9763509092979339</c:v>
                </c:pt>
                <c:pt idx="1120">
                  <c:v>5.9712618397904622</c:v>
                </c:pt>
                <c:pt idx="1121">
                  <c:v>5.9584246930297819</c:v>
                </c:pt>
                <c:pt idx="1122">
                  <c:v>5.9532433342877846</c:v>
                </c:pt>
                <c:pt idx="1123">
                  <c:v>5.9454206086065753</c:v>
                </c:pt>
                <c:pt idx="1124">
                  <c:v>5.9401712527204316</c:v>
                </c:pt>
                <c:pt idx="1125">
                  <c:v>5.9375362050824263</c:v>
                </c:pt>
                <c:pt idx="1126">
                  <c:v>5.9295891433898946</c:v>
                </c:pt>
                <c:pt idx="1127">
                  <c:v>5.8916442118257715</c:v>
                </c:pt>
                <c:pt idx="1128">
                  <c:v>5.8888779583328805</c:v>
                </c:pt>
                <c:pt idx="1129">
                  <c:v>5.8833223884882786</c:v>
                </c:pt>
                <c:pt idx="1130">
                  <c:v>5.8805329864007003</c:v>
                </c:pt>
                <c:pt idx="1131">
                  <c:v>5.8664680569332965</c:v>
                </c:pt>
                <c:pt idx="1132">
                  <c:v>5.8464387750577247</c:v>
                </c:pt>
                <c:pt idx="1133">
                  <c:v>5.8348107370626048</c:v>
                </c:pt>
                <c:pt idx="1134">
                  <c:v>5.8111409929767008</c:v>
                </c:pt>
                <c:pt idx="1135">
                  <c:v>5.8081424899804439</c:v>
                </c:pt>
                <c:pt idx="1136">
                  <c:v>5.8081424899804439</c:v>
                </c:pt>
                <c:pt idx="1137">
                  <c:v>5.7899601708972535</c:v>
                </c:pt>
                <c:pt idx="1138">
                  <c:v>5.7838251823297373</c:v>
                </c:pt>
                <c:pt idx="1139">
                  <c:v>5.7838251823297373</c:v>
                </c:pt>
                <c:pt idx="1140">
                  <c:v>5.7745515455444085</c:v>
                </c:pt>
                <c:pt idx="1141">
                  <c:v>5.7493929859082531</c:v>
                </c:pt>
                <c:pt idx="1142">
                  <c:v>5.7235851019523807</c:v>
                </c:pt>
                <c:pt idx="1143">
                  <c:v>5.7203117766074119</c:v>
                </c:pt>
                <c:pt idx="1144">
                  <c:v>5.7203117766074119</c:v>
                </c:pt>
                <c:pt idx="1145">
                  <c:v>5.7071102647488754</c:v>
                </c:pt>
                <c:pt idx="1146">
                  <c:v>5.7037824746562009</c:v>
                </c:pt>
                <c:pt idx="1147">
                  <c:v>5.7037824746562009</c:v>
                </c:pt>
                <c:pt idx="1148">
                  <c:v>5.7004435733906869</c:v>
                </c:pt>
                <c:pt idx="1149">
                  <c:v>5.6970934865054046</c:v>
                </c:pt>
                <c:pt idx="1150">
                  <c:v>5.6801726090170677</c:v>
                </c:pt>
                <c:pt idx="1151">
                  <c:v>5.6664266881124323</c:v>
                </c:pt>
                <c:pt idx="1152">
                  <c:v>5.6312117818213654</c:v>
                </c:pt>
                <c:pt idx="1153">
                  <c:v>5.5721540321777647</c:v>
                </c:pt>
                <c:pt idx="1154">
                  <c:v>5.5606816310155276</c:v>
                </c:pt>
                <c:pt idx="1155">
                  <c:v>5.5412635451584258</c:v>
                </c:pt>
                <c:pt idx="1156">
                  <c:v>5.5333894887275203</c:v>
                </c:pt>
                <c:pt idx="1157">
                  <c:v>5.5294290875114234</c:v>
                </c:pt>
                <c:pt idx="1158">
                  <c:v>5.5254529391317835</c:v>
                </c:pt>
                <c:pt idx="1159">
                  <c:v>5.5012582105447274</c:v>
                </c:pt>
                <c:pt idx="1160">
                  <c:v>5.4971682252932021</c:v>
                </c:pt>
                <c:pt idx="1161">
                  <c:v>5.4806389233419912</c:v>
                </c:pt>
                <c:pt idx="1162">
                  <c:v>5.4680601411351315</c:v>
                </c:pt>
                <c:pt idx="1163">
                  <c:v>5.4638318050256105</c:v>
                </c:pt>
                <c:pt idx="1164">
                  <c:v>5.4293456289544411</c:v>
                </c:pt>
                <c:pt idx="1165">
                  <c:v>5.4249500174814029</c:v>
                </c:pt>
                <c:pt idx="1166">
                  <c:v>5.4071717714601188</c:v>
                </c:pt>
                <c:pt idx="1167">
                  <c:v>5.4026773818722793</c:v>
                </c:pt>
                <c:pt idx="1168">
                  <c:v>5.3752784076841653</c:v>
                </c:pt>
                <c:pt idx="1169">
                  <c:v>5.3659760150218512</c:v>
                </c:pt>
                <c:pt idx="1170">
                  <c:v>5.3471075307174685</c:v>
                </c:pt>
                <c:pt idx="1171">
                  <c:v>5.3375380797013179</c:v>
                </c:pt>
                <c:pt idx="1172">
                  <c:v>5.3327187932653688</c:v>
                </c:pt>
                <c:pt idx="1173">
                  <c:v>5.3230099791384085</c:v>
                </c:pt>
                <c:pt idx="1174">
                  <c:v>5.3132059790417872</c:v>
                </c:pt>
                <c:pt idx="1175">
                  <c:v>5.2832037287379885</c:v>
                </c:pt>
                <c:pt idx="1176">
                  <c:v>5.2832037287379885</c:v>
                </c:pt>
                <c:pt idx="1177">
                  <c:v>5.2678581590633282</c:v>
                </c:pt>
                <c:pt idx="1178">
                  <c:v>5.2417470150596426</c:v>
                </c:pt>
                <c:pt idx="1179">
                  <c:v>5.2094861528414214</c:v>
                </c:pt>
                <c:pt idx="1180">
                  <c:v>5.1761497325738288</c:v>
                </c:pt>
                <c:pt idx="1181">
                  <c:v>5.1357984370502621</c:v>
                </c:pt>
                <c:pt idx="1182">
                  <c:v>5.1119877883565437</c:v>
                </c:pt>
                <c:pt idx="1183">
                  <c:v>5.1059454739005803</c:v>
                </c:pt>
                <c:pt idx="1184">
                  <c:v>5.0434251169192468</c:v>
                </c:pt>
                <c:pt idx="1185">
                  <c:v>5.0172798368149243</c:v>
                </c:pt>
                <c:pt idx="1186">
                  <c:v>4.8675344504555822</c:v>
                </c:pt>
                <c:pt idx="1187">
                  <c:v>4.8040210447332568</c:v>
                </c:pt>
                <c:pt idx="1188">
                  <c:v>4.7791234931115296</c:v>
                </c:pt>
                <c:pt idx="1189">
                  <c:v>4.7535901911063645</c:v>
                </c:pt>
                <c:pt idx="1190">
                  <c:v>4.6913478822291435</c:v>
                </c:pt>
                <c:pt idx="1191">
                  <c:v>4.6347289882296359</c:v>
                </c:pt>
                <c:pt idx="1192">
                  <c:v>4.6249728132842707</c:v>
                </c:pt>
                <c:pt idx="1193">
                  <c:v>4.5108595065168497</c:v>
                </c:pt>
                <c:pt idx="1194">
                  <c:v>4.4773368144782069</c:v>
                </c:pt>
                <c:pt idx="1195">
                  <c:v>4.3944491546724391</c:v>
                </c:pt>
                <c:pt idx="1196">
                  <c:v>4.1108738641733114</c:v>
                </c:pt>
                <c:pt idx="1197">
                  <c:v>4.0073331852324712</c:v>
                </c:pt>
                <c:pt idx="1198">
                  <c:v>3.912023005428146</c:v>
                </c:pt>
                <c:pt idx="1199">
                  <c:v>3.784189633918261</c:v>
                </c:pt>
                <c:pt idx="1200">
                  <c:v>3.5263605246161616</c:v>
                </c:pt>
                <c:pt idx="1201">
                  <c:v>3.2188758248682006</c:v>
                </c:pt>
                <c:pt idx="1202">
                  <c:v>2.9444389791664403</c:v>
                </c:pt>
              </c:numCache>
            </c:numRef>
          </c:xVal>
          <c:yVal>
            <c:numRef>
              <c:f>Data!$Q$2:$Q$1204</c:f>
              <c:numCache>
                <c:formatCode>General</c:formatCode>
                <c:ptCount val="1203"/>
                <c:pt idx="0">
                  <c:v>-4.6051701859880909</c:v>
                </c:pt>
                <c:pt idx="1">
                  <c:v>-4.6051701859880909</c:v>
                </c:pt>
                <c:pt idx="2">
                  <c:v>5.2983673652980787</c:v>
                </c:pt>
                <c:pt idx="3">
                  <c:v>-4.6051701859880909</c:v>
                </c:pt>
                <c:pt idx="4">
                  <c:v>5.2983673652980787</c:v>
                </c:pt>
                <c:pt idx="5">
                  <c:v>-4.6051701859880909</c:v>
                </c:pt>
                <c:pt idx="6">
                  <c:v>3.4015306594522756</c:v>
                </c:pt>
                <c:pt idx="7">
                  <c:v>-4.6051701859880909</c:v>
                </c:pt>
                <c:pt idx="8">
                  <c:v>5.1648431151480656</c:v>
                </c:pt>
                <c:pt idx="9">
                  <c:v>5.2470767023544402</c:v>
                </c:pt>
                <c:pt idx="10">
                  <c:v>-4.6051701859880909</c:v>
                </c:pt>
                <c:pt idx="11">
                  <c:v>-4.6051701859880909</c:v>
                </c:pt>
                <c:pt idx="12">
                  <c:v>-4.6051701859880909</c:v>
                </c:pt>
                <c:pt idx="13">
                  <c:v>4.7875750726433504</c:v>
                </c:pt>
                <c:pt idx="14">
                  <c:v>-4.6051701859880909</c:v>
                </c:pt>
                <c:pt idx="15">
                  <c:v>-4.6051701859880909</c:v>
                </c:pt>
                <c:pt idx="16">
                  <c:v>5.1648431151480656</c:v>
                </c:pt>
                <c:pt idx="17">
                  <c:v>5.273050839300149</c:v>
                </c:pt>
                <c:pt idx="18">
                  <c:v>5.273050839300149</c:v>
                </c:pt>
                <c:pt idx="19">
                  <c:v>5.273050839300149</c:v>
                </c:pt>
                <c:pt idx="20">
                  <c:v>4.9768027055598036</c:v>
                </c:pt>
                <c:pt idx="21">
                  <c:v>5.1930124049026132</c:v>
                </c:pt>
                <c:pt idx="22">
                  <c:v>-4.6051701859880909</c:v>
                </c:pt>
                <c:pt idx="23">
                  <c:v>3.9122229854308124</c:v>
                </c:pt>
                <c:pt idx="24">
                  <c:v>-4.6051701859880909</c:v>
                </c:pt>
                <c:pt idx="25">
                  <c:v>5.273050839300149</c:v>
                </c:pt>
                <c:pt idx="26">
                  <c:v>4.3176214379815452</c:v>
                </c:pt>
                <c:pt idx="27">
                  <c:v>-4.6051701859880909</c:v>
                </c:pt>
                <c:pt idx="28">
                  <c:v>5.0107019585407988</c:v>
                </c:pt>
                <c:pt idx="29">
                  <c:v>5.273050839300149</c:v>
                </c:pt>
                <c:pt idx="30">
                  <c:v>-4.6051701859880909</c:v>
                </c:pt>
                <c:pt idx="31">
                  <c:v>3.9122229854308124</c:v>
                </c:pt>
                <c:pt idx="32">
                  <c:v>5.2983673652980787</c:v>
                </c:pt>
                <c:pt idx="33">
                  <c:v>5.273050839300149</c:v>
                </c:pt>
                <c:pt idx="34">
                  <c:v>5.273050839300149</c:v>
                </c:pt>
                <c:pt idx="35">
                  <c:v>-4.6051701859880909</c:v>
                </c:pt>
                <c:pt idx="36">
                  <c:v>5.273050839300149</c:v>
                </c:pt>
                <c:pt idx="37">
                  <c:v>2.996232148595642</c:v>
                </c:pt>
                <c:pt idx="38">
                  <c:v>-4.6051701859880909</c:v>
                </c:pt>
                <c:pt idx="39">
                  <c:v>-4.6051701859880909</c:v>
                </c:pt>
                <c:pt idx="40">
                  <c:v>5.273050839300149</c:v>
                </c:pt>
                <c:pt idx="41">
                  <c:v>5.2983673652980787</c:v>
                </c:pt>
                <c:pt idx="42">
                  <c:v>5.273050839300149</c:v>
                </c:pt>
                <c:pt idx="43">
                  <c:v>4.3821516268620329</c:v>
                </c:pt>
                <c:pt idx="44">
                  <c:v>5.273050839300149</c:v>
                </c:pt>
                <c:pt idx="45">
                  <c:v>2.996232148595642</c:v>
                </c:pt>
                <c:pt idx="46">
                  <c:v>-4.6051701859880909</c:v>
                </c:pt>
                <c:pt idx="47">
                  <c:v>4.6052701809884251</c:v>
                </c:pt>
                <c:pt idx="48">
                  <c:v>-4.6051701859880909</c:v>
                </c:pt>
                <c:pt idx="49">
                  <c:v>2.996232148595642</c:v>
                </c:pt>
                <c:pt idx="50">
                  <c:v>2.996232148595642</c:v>
                </c:pt>
                <c:pt idx="51">
                  <c:v>5.273050839300149</c:v>
                </c:pt>
                <c:pt idx="52">
                  <c:v>5.273050839300149</c:v>
                </c:pt>
                <c:pt idx="53">
                  <c:v>5.2983673652980787</c:v>
                </c:pt>
                <c:pt idx="54">
                  <c:v>5.0107019585407988</c:v>
                </c:pt>
                <c:pt idx="55">
                  <c:v>2.996232148595642</c:v>
                </c:pt>
                <c:pt idx="56">
                  <c:v>-4.6051701859880909</c:v>
                </c:pt>
                <c:pt idx="57">
                  <c:v>4.5539821492186583</c:v>
                </c:pt>
                <c:pt idx="58">
                  <c:v>5.273050839300149</c:v>
                </c:pt>
                <c:pt idx="59">
                  <c:v>5.2983673652980787</c:v>
                </c:pt>
                <c:pt idx="60">
                  <c:v>4.5539821492186583</c:v>
                </c:pt>
                <c:pt idx="61">
                  <c:v>4.3176214379815452</c:v>
                </c:pt>
                <c:pt idx="62">
                  <c:v>4.6052701809884251</c:v>
                </c:pt>
                <c:pt idx="63">
                  <c:v>4.941713848629834</c:v>
                </c:pt>
                <c:pt idx="64">
                  <c:v>5.2983673652980787</c:v>
                </c:pt>
                <c:pt idx="65">
                  <c:v>-4.6051701859880909</c:v>
                </c:pt>
                <c:pt idx="66">
                  <c:v>-4.6051701859880909</c:v>
                </c:pt>
                <c:pt idx="67">
                  <c:v>4.3176214379815452</c:v>
                </c:pt>
                <c:pt idx="68">
                  <c:v>-4.6051701859880909</c:v>
                </c:pt>
                <c:pt idx="69">
                  <c:v>-4.6051701859880909</c:v>
                </c:pt>
                <c:pt idx="70">
                  <c:v>-4.6051701859880909</c:v>
                </c:pt>
                <c:pt idx="71">
                  <c:v>-4.6051701859880909</c:v>
                </c:pt>
                <c:pt idx="72">
                  <c:v>5.2470767023544402</c:v>
                </c:pt>
                <c:pt idx="73">
                  <c:v>-4.6051701859880909</c:v>
                </c:pt>
                <c:pt idx="74">
                  <c:v>-4.6051701859880909</c:v>
                </c:pt>
                <c:pt idx="75">
                  <c:v>3.4015306594522756</c:v>
                </c:pt>
                <c:pt idx="76">
                  <c:v>3.9122229854308124</c:v>
                </c:pt>
                <c:pt idx="77">
                  <c:v>2.996232148595642</c:v>
                </c:pt>
                <c:pt idx="78">
                  <c:v>-4.6051701859880909</c:v>
                </c:pt>
                <c:pt idx="79">
                  <c:v>4.6052701809884251</c:v>
                </c:pt>
                <c:pt idx="80">
                  <c:v>5.2983673652980787</c:v>
                </c:pt>
                <c:pt idx="81">
                  <c:v>2.996232148595642</c:v>
                </c:pt>
                <c:pt idx="82">
                  <c:v>5.0107019585407988</c:v>
                </c:pt>
                <c:pt idx="83">
                  <c:v>5.273050839300149</c:v>
                </c:pt>
                <c:pt idx="84">
                  <c:v>4.3176214379815452</c:v>
                </c:pt>
                <c:pt idx="85">
                  <c:v>5.273050839300149</c:v>
                </c:pt>
                <c:pt idx="86">
                  <c:v>4.7875750726433504</c:v>
                </c:pt>
                <c:pt idx="87">
                  <c:v>4.2486380889891064</c:v>
                </c:pt>
                <c:pt idx="88">
                  <c:v>5.2470767023544402</c:v>
                </c:pt>
                <c:pt idx="89">
                  <c:v>2.996232148595642</c:v>
                </c:pt>
                <c:pt idx="90">
                  <c:v>-4.6051701859880909</c:v>
                </c:pt>
                <c:pt idx="91">
                  <c:v>4.6052701809884251</c:v>
                </c:pt>
                <c:pt idx="92">
                  <c:v>5.0107019585407988</c:v>
                </c:pt>
                <c:pt idx="93">
                  <c:v>3.9122229854308124</c:v>
                </c:pt>
                <c:pt idx="94">
                  <c:v>5.2983673652980787</c:v>
                </c:pt>
                <c:pt idx="95">
                  <c:v>3.9122229854308124</c:v>
                </c:pt>
                <c:pt idx="96">
                  <c:v>4.0945112150014218</c:v>
                </c:pt>
                <c:pt idx="97">
                  <c:v>4.3176214379815452</c:v>
                </c:pt>
                <c:pt idx="98">
                  <c:v>4.3176214379815452</c:v>
                </c:pt>
                <c:pt idx="99">
                  <c:v>-4.6051701859880909</c:v>
                </c:pt>
                <c:pt idx="100">
                  <c:v>2.996232148595642</c:v>
                </c:pt>
                <c:pt idx="101">
                  <c:v>4.6052701809884251</c:v>
                </c:pt>
                <c:pt idx="102">
                  <c:v>5.273050839300149</c:v>
                </c:pt>
                <c:pt idx="103">
                  <c:v>5.2983673652980787</c:v>
                </c:pt>
                <c:pt idx="104">
                  <c:v>5.2983673652980787</c:v>
                </c:pt>
                <c:pt idx="105">
                  <c:v>3.6891294228691436</c:v>
                </c:pt>
                <c:pt idx="106">
                  <c:v>-4.6051701859880909</c:v>
                </c:pt>
                <c:pt idx="107">
                  <c:v>-4.6051701859880909</c:v>
                </c:pt>
                <c:pt idx="108">
                  <c:v>-4.6051701859880909</c:v>
                </c:pt>
                <c:pt idx="109">
                  <c:v>5.2983673652980787</c:v>
                </c:pt>
                <c:pt idx="110">
                  <c:v>3.5556337349665741</c:v>
                </c:pt>
                <c:pt idx="111">
                  <c:v>-4.6051701859880909</c:v>
                </c:pt>
                <c:pt idx="112">
                  <c:v>4.3176214379815452</c:v>
                </c:pt>
                <c:pt idx="113">
                  <c:v>-4.6051701859880909</c:v>
                </c:pt>
                <c:pt idx="114">
                  <c:v>4.9053488497691546</c:v>
                </c:pt>
                <c:pt idx="115">
                  <c:v>5.2983673652980787</c:v>
                </c:pt>
                <c:pt idx="116">
                  <c:v>4.0945112150014218</c:v>
                </c:pt>
                <c:pt idx="117">
                  <c:v>5.0107019585407988</c:v>
                </c:pt>
                <c:pt idx="118">
                  <c:v>2.996232148595642</c:v>
                </c:pt>
                <c:pt idx="119">
                  <c:v>4.6052701809884251</c:v>
                </c:pt>
                <c:pt idx="120">
                  <c:v>4.3176214379815452</c:v>
                </c:pt>
                <c:pt idx="121">
                  <c:v>4.7875750726433504</c:v>
                </c:pt>
                <c:pt idx="122">
                  <c:v>5.2470767023544402</c:v>
                </c:pt>
                <c:pt idx="123">
                  <c:v>3.6891294228691436</c:v>
                </c:pt>
                <c:pt idx="124">
                  <c:v>-4.6051701859880909</c:v>
                </c:pt>
                <c:pt idx="125">
                  <c:v>2.996232148595642</c:v>
                </c:pt>
                <c:pt idx="126">
                  <c:v>4.3176214379815452</c:v>
                </c:pt>
                <c:pt idx="127">
                  <c:v>5.0107019585407988</c:v>
                </c:pt>
                <c:pt idx="128">
                  <c:v>4.3821516268620329</c:v>
                </c:pt>
                <c:pt idx="129">
                  <c:v>-4.6051701859880909</c:v>
                </c:pt>
                <c:pt idx="130">
                  <c:v>4.3821516268620329</c:v>
                </c:pt>
                <c:pt idx="131">
                  <c:v>5.0107019585407988</c:v>
                </c:pt>
                <c:pt idx="132">
                  <c:v>4.6052701809884251</c:v>
                </c:pt>
                <c:pt idx="133">
                  <c:v>-4.6051701859880909</c:v>
                </c:pt>
                <c:pt idx="134">
                  <c:v>-4.6051701859880909</c:v>
                </c:pt>
                <c:pt idx="135">
                  <c:v>-4.6051701859880909</c:v>
                </c:pt>
                <c:pt idx="136">
                  <c:v>-4.6051701859880909</c:v>
                </c:pt>
                <c:pt idx="137">
                  <c:v>4.3821516268620329</c:v>
                </c:pt>
                <c:pt idx="138">
                  <c:v>-4.6051701859880909</c:v>
                </c:pt>
                <c:pt idx="139">
                  <c:v>4.1745411042163774</c:v>
                </c:pt>
                <c:pt idx="140">
                  <c:v>-4.6051701859880909</c:v>
                </c:pt>
                <c:pt idx="141">
                  <c:v>4.3176214379815452</c:v>
                </c:pt>
                <c:pt idx="142">
                  <c:v>4.3176214379815452</c:v>
                </c:pt>
                <c:pt idx="143">
                  <c:v>5.2983673652980787</c:v>
                </c:pt>
                <c:pt idx="144">
                  <c:v>5.0107019585407988</c:v>
                </c:pt>
                <c:pt idx="145">
                  <c:v>5.1648431151480656</c:v>
                </c:pt>
                <c:pt idx="146">
                  <c:v>2.996232148595642</c:v>
                </c:pt>
                <c:pt idx="147">
                  <c:v>4.3176214379815452</c:v>
                </c:pt>
                <c:pt idx="148">
                  <c:v>-4.6051701859880909</c:v>
                </c:pt>
                <c:pt idx="149">
                  <c:v>2.996232148595642</c:v>
                </c:pt>
                <c:pt idx="150">
                  <c:v>5.273050839300149</c:v>
                </c:pt>
                <c:pt idx="151">
                  <c:v>4.7875750726433504</c:v>
                </c:pt>
                <c:pt idx="152">
                  <c:v>-4.6051701859880909</c:v>
                </c:pt>
                <c:pt idx="153">
                  <c:v>3.9122229854308124</c:v>
                </c:pt>
                <c:pt idx="154">
                  <c:v>-4.6051701859880909</c:v>
                </c:pt>
                <c:pt idx="155">
                  <c:v>-4.6051701859880909</c:v>
                </c:pt>
                <c:pt idx="156">
                  <c:v>3.5556337349665741</c:v>
                </c:pt>
                <c:pt idx="157">
                  <c:v>5.273050839300149</c:v>
                </c:pt>
                <c:pt idx="158">
                  <c:v>5.273050839300149</c:v>
                </c:pt>
                <c:pt idx="159">
                  <c:v>4.6052701809884251</c:v>
                </c:pt>
                <c:pt idx="160">
                  <c:v>3.9122229854308124</c:v>
                </c:pt>
                <c:pt idx="161">
                  <c:v>5.2983673652980787</c:v>
                </c:pt>
                <c:pt idx="162">
                  <c:v>-4.6051701859880909</c:v>
                </c:pt>
                <c:pt idx="163">
                  <c:v>-4.6051701859880909</c:v>
                </c:pt>
                <c:pt idx="164">
                  <c:v>-4.6051701859880909</c:v>
                </c:pt>
                <c:pt idx="165">
                  <c:v>4.6052701809884251</c:v>
                </c:pt>
                <c:pt idx="166">
                  <c:v>5.2983673652980787</c:v>
                </c:pt>
                <c:pt idx="167">
                  <c:v>2.996232148595642</c:v>
                </c:pt>
                <c:pt idx="168">
                  <c:v>-4.6051701859880909</c:v>
                </c:pt>
                <c:pt idx="169">
                  <c:v>5.2983673652980787</c:v>
                </c:pt>
                <c:pt idx="170">
                  <c:v>3.9122229854308124</c:v>
                </c:pt>
                <c:pt idx="171">
                  <c:v>4.007514986887367</c:v>
                </c:pt>
                <c:pt idx="172">
                  <c:v>5.273050839300149</c:v>
                </c:pt>
                <c:pt idx="173">
                  <c:v>5.273050839300149</c:v>
                </c:pt>
                <c:pt idx="174">
                  <c:v>3.9122229854308124</c:v>
                </c:pt>
                <c:pt idx="175">
                  <c:v>4.5539821492186583</c:v>
                </c:pt>
                <c:pt idx="176">
                  <c:v>4.5539821492186583</c:v>
                </c:pt>
                <c:pt idx="177">
                  <c:v>2.996232148595642</c:v>
                </c:pt>
                <c:pt idx="178">
                  <c:v>2.996232148595642</c:v>
                </c:pt>
                <c:pt idx="179">
                  <c:v>-4.6051701859880909</c:v>
                </c:pt>
                <c:pt idx="180">
                  <c:v>-4.6051701859880909</c:v>
                </c:pt>
                <c:pt idx="181">
                  <c:v>-4.6051701859880909</c:v>
                </c:pt>
                <c:pt idx="182">
                  <c:v>5.2983673652980787</c:v>
                </c:pt>
                <c:pt idx="183">
                  <c:v>5.0107019585407988</c:v>
                </c:pt>
                <c:pt idx="184">
                  <c:v>-4.6051701859880909</c:v>
                </c:pt>
                <c:pt idx="185">
                  <c:v>4.3176214379815452</c:v>
                </c:pt>
                <c:pt idx="186">
                  <c:v>5.273050839300149</c:v>
                </c:pt>
                <c:pt idx="187">
                  <c:v>3.9122229854308124</c:v>
                </c:pt>
                <c:pt idx="188">
                  <c:v>-4.6051701859880909</c:v>
                </c:pt>
                <c:pt idx="189">
                  <c:v>2.996232148595642</c:v>
                </c:pt>
                <c:pt idx="190">
                  <c:v>5.2983673652980787</c:v>
                </c:pt>
                <c:pt idx="191">
                  <c:v>2.996232148595642</c:v>
                </c:pt>
                <c:pt idx="192">
                  <c:v>4.0945112150014218</c:v>
                </c:pt>
                <c:pt idx="193">
                  <c:v>4.9768027055598036</c:v>
                </c:pt>
                <c:pt idx="194">
                  <c:v>5.273050839300149</c:v>
                </c:pt>
                <c:pt idx="195">
                  <c:v>4.4999207752689943</c:v>
                </c:pt>
                <c:pt idx="196">
                  <c:v>2.996232148595642</c:v>
                </c:pt>
                <c:pt idx="197">
                  <c:v>-4.6051701859880909</c:v>
                </c:pt>
                <c:pt idx="198">
                  <c:v>4.5539821492186583</c:v>
                </c:pt>
                <c:pt idx="199">
                  <c:v>3.9122229854308124</c:v>
                </c:pt>
                <c:pt idx="200">
                  <c:v>-4.6051701859880909</c:v>
                </c:pt>
                <c:pt idx="201">
                  <c:v>4.7450190811044903</c:v>
                </c:pt>
                <c:pt idx="202">
                  <c:v>2.996232148595642</c:v>
                </c:pt>
                <c:pt idx="203">
                  <c:v>5.2983673652980787</c:v>
                </c:pt>
                <c:pt idx="204">
                  <c:v>3.9122229854308124</c:v>
                </c:pt>
                <c:pt idx="205">
                  <c:v>-4.6051701859880909</c:v>
                </c:pt>
                <c:pt idx="206">
                  <c:v>4.5539821492186583</c:v>
                </c:pt>
                <c:pt idx="207">
                  <c:v>5.273050839300149</c:v>
                </c:pt>
                <c:pt idx="208">
                  <c:v>-4.6051701859880909</c:v>
                </c:pt>
                <c:pt idx="209">
                  <c:v>5.2983673652980787</c:v>
                </c:pt>
                <c:pt idx="210">
                  <c:v>2.996232148595642</c:v>
                </c:pt>
                <c:pt idx="211">
                  <c:v>5.273050839300149</c:v>
                </c:pt>
                <c:pt idx="212">
                  <c:v>4.6052701809884251</c:v>
                </c:pt>
                <c:pt idx="213">
                  <c:v>3.9122229854308124</c:v>
                </c:pt>
                <c:pt idx="214">
                  <c:v>2.996232148595642</c:v>
                </c:pt>
                <c:pt idx="215">
                  <c:v>2.996232148595642</c:v>
                </c:pt>
                <c:pt idx="216">
                  <c:v>5.273050839300149</c:v>
                </c:pt>
                <c:pt idx="217">
                  <c:v>5.0107019585407988</c:v>
                </c:pt>
                <c:pt idx="218">
                  <c:v>2.996232148595642</c:v>
                </c:pt>
                <c:pt idx="219">
                  <c:v>4.5539821492186583</c:v>
                </c:pt>
                <c:pt idx="220">
                  <c:v>-4.6051701859880909</c:v>
                </c:pt>
                <c:pt idx="221">
                  <c:v>5.2983673652980787</c:v>
                </c:pt>
                <c:pt idx="222">
                  <c:v>5.2983673652980787</c:v>
                </c:pt>
                <c:pt idx="223">
                  <c:v>2.996232148595642</c:v>
                </c:pt>
                <c:pt idx="224">
                  <c:v>5.1358572588496374</c:v>
                </c:pt>
                <c:pt idx="225">
                  <c:v>4.7005712707513441</c:v>
                </c:pt>
                <c:pt idx="226">
                  <c:v>-4.6051701859880909</c:v>
                </c:pt>
                <c:pt idx="227">
                  <c:v>4.0945112150014218</c:v>
                </c:pt>
                <c:pt idx="228">
                  <c:v>4.6052701809884251</c:v>
                </c:pt>
                <c:pt idx="229">
                  <c:v>4.6052701809884251</c:v>
                </c:pt>
                <c:pt idx="230">
                  <c:v>5.273050839300149</c:v>
                </c:pt>
                <c:pt idx="231">
                  <c:v>2.996232148595642</c:v>
                </c:pt>
                <c:pt idx="232">
                  <c:v>4.6052701809884251</c:v>
                </c:pt>
                <c:pt idx="233">
                  <c:v>4.3176214379815452</c:v>
                </c:pt>
                <c:pt idx="234">
                  <c:v>4.0945112150014218</c:v>
                </c:pt>
                <c:pt idx="235">
                  <c:v>-4.6051701859880909</c:v>
                </c:pt>
                <c:pt idx="236">
                  <c:v>-4.6051701859880909</c:v>
                </c:pt>
                <c:pt idx="237">
                  <c:v>3.9122229854308124</c:v>
                </c:pt>
                <c:pt idx="238">
                  <c:v>4.4427688966292678</c:v>
                </c:pt>
                <c:pt idx="239">
                  <c:v>3.6891294228691436</c:v>
                </c:pt>
                <c:pt idx="240">
                  <c:v>-4.6051701859880909</c:v>
                </c:pt>
                <c:pt idx="241">
                  <c:v>4.6052701809884251</c:v>
                </c:pt>
                <c:pt idx="242">
                  <c:v>5.1358572588496374</c:v>
                </c:pt>
                <c:pt idx="243">
                  <c:v>4.5539821492186583</c:v>
                </c:pt>
                <c:pt idx="244">
                  <c:v>-4.6051701859880909</c:v>
                </c:pt>
                <c:pt idx="245">
                  <c:v>5.2983673652980787</c:v>
                </c:pt>
                <c:pt idx="246">
                  <c:v>5.0107019585407988</c:v>
                </c:pt>
                <c:pt idx="247">
                  <c:v>2.996232148595642</c:v>
                </c:pt>
                <c:pt idx="248">
                  <c:v>-4.6051701859880909</c:v>
                </c:pt>
                <c:pt idx="249">
                  <c:v>-4.6051701859880909</c:v>
                </c:pt>
                <c:pt idx="250">
                  <c:v>-4.6051701859880909</c:v>
                </c:pt>
                <c:pt idx="251">
                  <c:v>2.996232148595642</c:v>
                </c:pt>
                <c:pt idx="252">
                  <c:v>3.2192757448895279</c:v>
                </c:pt>
                <c:pt idx="253">
                  <c:v>4.3176214379815452</c:v>
                </c:pt>
                <c:pt idx="254">
                  <c:v>3.6891294228691436</c:v>
                </c:pt>
                <c:pt idx="255">
                  <c:v>-4.6051701859880909</c:v>
                </c:pt>
                <c:pt idx="256">
                  <c:v>-4.6051701859880909</c:v>
                </c:pt>
                <c:pt idx="257">
                  <c:v>5.0107019585407988</c:v>
                </c:pt>
                <c:pt idx="258">
                  <c:v>2.996232148595642</c:v>
                </c:pt>
                <c:pt idx="259">
                  <c:v>-4.6051701859880909</c:v>
                </c:pt>
                <c:pt idx="260">
                  <c:v>4.8283937341024714</c:v>
                </c:pt>
                <c:pt idx="261">
                  <c:v>5.273050839300149</c:v>
                </c:pt>
                <c:pt idx="262">
                  <c:v>4.4999207752689943</c:v>
                </c:pt>
                <c:pt idx="263">
                  <c:v>4.3176214379815452</c:v>
                </c:pt>
                <c:pt idx="264">
                  <c:v>4.941713848629834</c:v>
                </c:pt>
                <c:pt idx="265">
                  <c:v>5.0107019585407988</c:v>
                </c:pt>
                <c:pt idx="266">
                  <c:v>3.9122229854308124</c:v>
                </c:pt>
                <c:pt idx="267">
                  <c:v>3.9122229854308124</c:v>
                </c:pt>
                <c:pt idx="268">
                  <c:v>4.5539821492186583</c:v>
                </c:pt>
                <c:pt idx="269">
                  <c:v>5.2983673652980787</c:v>
                </c:pt>
                <c:pt idx="270">
                  <c:v>4.7005712707513441</c:v>
                </c:pt>
                <c:pt idx="271">
                  <c:v>-4.6051701859880909</c:v>
                </c:pt>
                <c:pt idx="272">
                  <c:v>2.996232148595642</c:v>
                </c:pt>
                <c:pt idx="273">
                  <c:v>5.2983673652980787</c:v>
                </c:pt>
                <c:pt idx="274">
                  <c:v>-4.6051701859880909</c:v>
                </c:pt>
                <c:pt idx="275">
                  <c:v>2.996232148595642</c:v>
                </c:pt>
                <c:pt idx="276">
                  <c:v>3.9122229854308124</c:v>
                </c:pt>
                <c:pt idx="277">
                  <c:v>4.3176214379815452</c:v>
                </c:pt>
                <c:pt idx="278">
                  <c:v>3.6891294228691436</c:v>
                </c:pt>
                <c:pt idx="279">
                  <c:v>2.996232148595642</c:v>
                </c:pt>
                <c:pt idx="280">
                  <c:v>5.2983673652980787</c:v>
                </c:pt>
                <c:pt idx="281">
                  <c:v>-4.6051701859880909</c:v>
                </c:pt>
                <c:pt idx="282">
                  <c:v>-4.6051701859880909</c:v>
                </c:pt>
                <c:pt idx="283">
                  <c:v>4.6052701809884251</c:v>
                </c:pt>
                <c:pt idx="284">
                  <c:v>5.2983673652980787</c:v>
                </c:pt>
                <c:pt idx="285">
                  <c:v>3.4015306594522756</c:v>
                </c:pt>
                <c:pt idx="286">
                  <c:v>4.2486380889891064</c:v>
                </c:pt>
                <c:pt idx="287">
                  <c:v>4.3821516268620329</c:v>
                </c:pt>
                <c:pt idx="288">
                  <c:v>3.6891294228691436</c:v>
                </c:pt>
                <c:pt idx="289">
                  <c:v>-4.6051701859880909</c:v>
                </c:pt>
                <c:pt idx="290">
                  <c:v>4.6052701809884251</c:v>
                </c:pt>
                <c:pt idx="291">
                  <c:v>4.5539821492186583</c:v>
                </c:pt>
                <c:pt idx="292">
                  <c:v>3.9122229854308124</c:v>
                </c:pt>
                <c:pt idx="293">
                  <c:v>5.2983673652980787</c:v>
                </c:pt>
                <c:pt idx="294">
                  <c:v>4.6052701809884251</c:v>
                </c:pt>
                <c:pt idx="295">
                  <c:v>5.1060060781247136</c:v>
                </c:pt>
                <c:pt idx="296">
                  <c:v>-4.6051701859880909</c:v>
                </c:pt>
                <c:pt idx="297">
                  <c:v>2.996232148595642</c:v>
                </c:pt>
                <c:pt idx="298">
                  <c:v>2.996232148595642</c:v>
                </c:pt>
                <c:pt idx="299">
                  <c:v>3.9122229854308124</c:v>
                </c:pt>
                <c:pt idx="300">
                  <c:v>-4.6051701859880909</c:v>
                </c:pt>
                <c:pt idx="301">
                  <c:v>3.2192757448895279</c:v>
                </c:pt>
                <c:pt idx="302">
                  <c:v>-4.6051701859880909</c:v>
                </c:pt>
                <c:pt idx="303">
                  <c:v>4.6052701809884251</c:v>
                </c:pt>
                <c:pt idx="304">
                  <c:v>-4.6051701859880909</c:v>
                </c:pt>
                <c:pt idx="305">
                  <c:v>5.2983673652980787</c:v>
                </c:pt>
                <c:pt idx="306">
                  <c:v>2.996232148595642</c:v>
                </c:pt>
                <c:pt idx="307">
                  <c:v>5.2983673652980787</c:v>
                </c:pt>
                <c:pt idx="308">
                  <c:v>-4.6051701859880909</c:v>
                </c:pt>
                <c:pt idx="309">
                  <c:v>3.6891294228691436</c:v>
                </c:pt>
                <c:pt idx="310">
                  <c:v>5.273050839300149</c:v>
                </c:pt>
                <c:pt idx="311">
                  <c:v>2.996232148595642</c:v>
                </c:pt>
                <c:pt idx="312">
                  <c:v>5.2983673652980787</c:v>
                </c:pt>
                <c:pt idx="313">
                  <c:v>2.996232148595642</c:v>
                </c:pt>
                <c:pt idx="314">
                  <c:v>2.996232148595642</c:v>
                </c:pt>
                <c:pt idx="315">
                  <c:v>4.941713848629834</c:v>
                </c:pt>
                <c:pt idx="316">
                  <c:v>5.273050839300149</c:v>
                </c:pt>
                <c:pt idx="317">
                  <c:v>5.2983673652980787</c:v>
                </c:pt>
                <c:pt idx="318">
                  <c:v>5.2983673652980787</c:v>
                </c:pt>
                <c:pt idx="319">
                  <c:v>-4.6051701859880909</c:v>
                </c:pt>
                <c:pt idx="320">
                  <c:v>-4.6051701859880909</c:v>
                </c:pt>
                <c:pt idx="321">
                  <c:v>5.2983673652980787</c:v>
                </c:pt>
                <c:pt idx="322">
                  <c:v>3.4015306594522756</c:v>
                </c:pt>
                <c:pt idx="323">
                  <c:v>5.0107019585407988</c:v>
                </c:pt>
                <c:pt idx="324">
                  <c:v>-4.6051701859880909</c:v>
                </c:pt>
                <c:pt idx="325">
                  <c:v>-4.6051701859880909</c:v>
                </c:pt>
                <c:pt idx="326">
                  <c:v>4.1745411042163774</c:v>
                </c:pt>
                <c:pt idx="327">
                  <c:v>4.7875750726433504</c:v>
                </c:pt>
                <c:pt idx="328">
                  <c:v>5.0107019585407988</c:v>
                </c:pt>
                <c:pt idx="329">
                  <c:v>3.9122229854308124</c:v>
                </c:pt>
                <c:pt idx="330">
                  <c:v>5.273050839300149</c:v>
                </c:pt>
                <c:pt idx="331">
                  <c:v>3.8068846873048412</c:v>
                </c:pt>
                <c:pt idx="332">
                  <c:v>5.2470767023544402</c:v>
                </c:pt>
                <c:pt idx="333">
                  <c:v>5.273050839300149</c:v>
                </c:pt>
                <c:pt idx="334">
                  <c:v>2.996232148595642</c:v>
                </c:pt>
                <c:pt idx="335">
                  <c:v>4.5539821492186583</c:v>
                </c:pt>
                <c:pt idx="336">
                  <c:v>4.6052701809884251</c:v>
                </c:pt>
                <c:pt idx="337">
                  <c:v>3.9122229854308124</c:v>
                </c:pt>
                <c:pt idx="338">
                  <c:v>4.7005712707513441</c:v>
                </c:pt>
                <c:pt idx="339">
                  <c:v>5.2983673652980787</c:v>
                </c:pt>
                <c:pt idx="340">
                  <c:v>4.6052701809884251</c:v>
                </c:pt>
                <c:pt idx="341">
                  <c:v>2.996232148595642</c:v>
                </c:pt>
                <c:pt idx="342">
                  <c:v>5.2983673652980787</c:v>
                </c:pt>
                <c:pt idx="343">
                  <c:v>4.5539821492186583</c:v>
                </c:pt>
                <c:pt idx="344">
                  <c:v>4.6052701809884251</c:v>
                </c:pt>
                <c:pt idx="345">
                  <c:v>5.2983673652980787</c:v>
                </c:pt>
                <c:pt idx="346">
                  <c:v>5.2983673652980787</c:v>
                </c:pt>
                <c:pt idx="347">
                  <c:v>3.9122229854308124</c:v>
                </c:pt>
                <c:pt idx="348">
                  <c:v>3.6891294228691436</c:v>
                </c:pt>
                <c:pt idx="349">
                  <c:v>-4.6051701859880909</c:v>
                </c:pt>
                <c:pt idx="350">
                  <c:v>-4.6051701859880909</c:v>
                </c:pt>
                <c:pt idx="351">
                  <c:v>5.0107019585407988</c:v>
                </c:pt>
                <c:pt idx="352">
                  <c:v>4.8283937341024714</c:v>
                </c:pt>
                <c:pt idx="353">
                  <c:v>4.6052701809884251</c:v>
                </c:pt>
                <c:pt idx="354">
                  <c:v>5.2983673652980787</c:v>
                </c:pt>
                <c:pt idx="355">
                  <c:v>-4.6051701859880909</c:v>
                </c:pt>
                <c:pt idx="356">
                  <c:v>3.9122229854308124</c:v>
                </c:pt>
                <c:pt idx="357">
                  <c:v>-4.6051701859880909</c:v>
                </c:pt>
                <c:pt idx="358">
                  <c:v>3.6891294228691436</c:v>
                </c:pt>
                <c:pt idx="359">
                  <c:v>3.5556337349665741</c:v>
                </c:pt>
                <c:pt idx="360">
                  <c:v>-4.6051701859880909</c:v>
                </c:pt>
                <c:pt idx="361">
                  <c:v>5.273050839300149</c:v>
                </c:pt>
                <c:pt idx="362">
                  <c:v>5.2470767023544402</c:v>
                </c:pt>
                <c:pt idx="363">
                  <c:v>2.996232148595642</c:v>
                </c:pt>
                <c:pt idx="364">
                  <c:v>3.4015306594522756</c:v>
                </c:pt>
                <c:pt idx="365">
                  <c:v>2.996232148595642</c:v>
                </c:pt>
                <c:pt idx="366">
                  <c:v>-4.6051701859880909</c:v>
                </c:pt>
                <c:pt idx="367">
                  <c:v>3.9122229854308124</c:v>
                </c:pt>
                <c:pt idx="368">
                  <c:v>2.996232148595642</c:v>
                </c:pt>
                <c:pt idx="369">
                  <c:v>4.3176214379815452</c:v>
                </c:pt>
                <c:pt idx="370">
                  <c:v>2.996232148595642</c:v>
                </c:pt>
                <c:pt idx="371">
                  <c:v>5.2983673652980787</c:v>
                </c:pt>
                <c:pt idx="372">
                  <c:v>-4.6051701859880909</c:v>
                </c:pt>
                <c:pt idx="373">
                  <c:v>4.5539821492186583</c:v>
                </c:pt>
                <c:pt idx="374">
                  <c:v>4.7005712707513441</c:v>
                </c:pt>
                <c:pt idx="375">
                  <c:v>3.9122229854308124</c:v>
                </c:pt>
                <c:pt idx="376">
                  <c:v>5.2983673652980787</c:v>
                </c:pt>
                <c:pt idx="377">
                  <c:v>2.996232148595642</c:v>
                </c:pt>
                <c:pt idx="378">
                  <c:v>4.6052701809884251</c:v>
                </c:pt>
                <c:pt idx="379">
                  <c:v>4.6052701809884251</c:v>
                </c:pt>
                <c:pt idx="380">
                  <c:v>4.6052701809884251</c:v>
                </c:pt>
                <c:pt idx="381">
                  <c:v>5.273050839300149</c:v>
                </c:pt>
                <c:pt idx="382">
                  <c:v>3.8068846873048412</c:v>
                </c:pt>
                <c:pt idx="383">
                  <c:v>4.5539821492186583</c:v>
                </c:pt>
                <c:pt idx="384">
                  <c:v>2.996232148595642</c:v>
                </c:pt>
                <c:pt idx="385">
                  <c:v>-4.6051701859880909</c:v>
                </c:pt>
                <c:pt idx="386">
                  <c:v>4.3821516268620329</c:v>
                </c:pt>
                <c:pt idx="387">
                  <c:v>4.3176214379815452</c:v>
                </c:pt>
                <c:pt idx="388">
                  <c:v>-4.6051701859880909</c:v>
                </c:pt>
                <c:pt idx="389">
                  <c:v>-4.6051701859880909</c:v>
                </c:pt>
                <c:pt idx="390">
                  <c:v>4.4999207752689943</c:v>
                </c:pt>
                <c:pt idx="391">
                  <c:v>-4.6051701859880909</c:v>
                </c:pt>
                <c:pt idx="392">
                  <c:v>3.9122229854308124</c:v>
                </c:pt>
                <c:pt idx="393">
                  <c:v>4.1745411042163774</c:v>
                </c:pt>
                <c:pt idx="394">
                  <c:v>2.996232148595642</c:v>
                </c:pt>
                <c:pt idx="395">
                  <c:v>2.996232148595642</c:v>
                </c:pt>
                <c:pt idx="396">
                  <c:v>3.4015306594522756</c:v>
                </c:pt>
                <c:pt idx="397">
                  <c:v>3.5556337349665741</c:v>
                </c:pt>
                <c:pt idx="398">
                  <c:v>-4.6051701859880909</c:v>
                </c:pt>
                <c:pt idx="399">
                  <c:v>4.3176214379815452</c:v>
                </c:pt>
                <c:pt idx="400">
                  <c:v>4.1745411042163774</c:v>
                </c:pt>
                <c:pt idx="401">
                  <c:v>5.1648431151480656</c:v>
                </c:pt>
                <c:pt idx="402">
                  <c:v>4.3176214379815452</c:v>
                </c:pt>
                <c:pt idx="403">
                  <c:v>-4.6051701859880909</c:v>
                </c:pt>
                <c:pt idx="404">
                  <c:v>3.9122229854308124</c:v>
                </c:pt>
                <c:pt idx="405">
                  <c:v>4.7005712707513441</c:v>
                </c:pt>
                <c:pt idx="406">
                  <c:v>5.2983673652980787</c:v>
                </c:pt>
                <c:pt idx="407">
                  <c:v>5.273050839300149</c:v>
                </c:pt>
                <c:pt idx="408">
                  <c:v>4.0945112150014218</c:v>
                </c:pt>
                <c:pt idx="409">
                  <c:v>5.273050839300149</c:v>
                </c:pt>
                <c:pt idx="410">
                  <c:v>4.5539821492186583</c:v>
                </c:pt>
                <c:pt idx="411">
                  <c:v>-4.6051701859880909</c:v>
                </c:pt>
                <c:pt idx="412">
                  <c:v>3.9122229854308124</c:v>
                </c:pt>
                <c:pt idx="413">
                  <c:v>4.3821516268620329</c:v>
                </c:pt>
                <c:pt idx="414">
                  <c:v>5.273050839300149</c:v>
                </c:pt>
                <c:pt idx="415">
                  <c:v>-4.6051701859880909</c:v>
                </c:pt>
                <c:pt idx="416">
                  <c:v>4.6052701809884251</c:v>
                </c:pt>
                <c:pt idx="417">
                  <c:v>4.6052701809884251</c:v>
                </c:pt>
                <c:pt idx="418">
                  <c:v>5.2983673652980787</c:v>
                </c:pt>
                <c:pt idx="419">
                  <c:v>-4.6051701859880909</c:v>
                </c:pt>
                <c:pt idx="420">
                  <c:v>-4.6051701859880909</c:v>
                </c:pt>
                <c:pt idx="421">
                  <c:v>4.5539821492186583</c:v>
                </c:pt>
                <c:pt idx="422">
                  <c:v>3.9122229854308124</c:v>
                </c:pt>
                <c:pt idx="423">
                  <c:v>4.6052701809884251</c:v>
                </c:pt>
                <c:pt idx="424">
                  <c:v>-4.6051701859880909</c:v>
                </c:pt>
                <c:pt idx="425">
                  <c:v>-4.6051701859880909</c:v>
                </c:pt>
                <c:pt idx="426">
                  <c:v>3.9122229854308124</c:v>
                </c:pt>
                <c:pt idx="427">
                  <c:v>-4.6051701859880909</c:v>
                </c:pt>
                <c:pt idx="428">
                  <c:v>5.2983673652980787</c:v>
                </c:pt>
                <c:pt idx="429">
                  <c:v>2.996232148595642</c:v>
                </c:pt>
                <c:pt idx="430">
                  <c:v>-4.6051701859880909</c:v>
                </c:pt>
                <c:pt idx="431">
                  <c:v>-4.6051701859880909</c:v>
                </c:pt>
                <c:pt idx="432">
                  <c:v>2.996232148595642</c:v>
                </c:pt>
                <c:pt idx="433">
                  <c:v>5.273050839300149</c:v>
                </c:pt>
                <c:pt idx="434">
                  <c:v>2.996232148595642</c:v>
                </c:pt>
                <c:pt idx="435">
                  <c:v>3.5556337349665741</c:v>
                </c:pt>
                <c:pt idx="436">
                  <c:v>4.2486380889891064</c:v>
                </c:pt>
                <c:pt idx="437">
                  <c:v>3.4015306594522756</c:v>
                </c:pt>
                <c:pt idx="438">
                  <c:v>3.6891294228691436</c:v>
                </c:pt>
                <c:pt idx="439">
                  <c:v>4.7875750726433504</c:v>
                </c:pt>
                <c:pt idx="440">
                  <c:v>4.3176214379815452</c:v>
                </c:pt>
                <c:pt idx="441">
                  <c:v>3.9122229854308124</c:v>
                </c:pt>
                <c:pt idx="442">
                  <c:v>3.9122229854308124</c:v>
                </c:pt>
                <c:pt idx="443">
                  <c:v>-4.6051701859880909</c:v>
                </c:pt>
                <c:pt idx="444">
                  <c:v>3.9122229854308124</c:v>
                </c:pt>
                <c:pt idx="445">
                  <c:v>5.2983673652980787</c:v>
                </c:pt>
                <c:pt idx="446">
                  <c:v>3.9122229854308124</c:v>
                </c:pt>
                <c:pt idx="447">
                  <c:v>5.0107019585407988</c:v>
                </c:pt>
                <c:pt idx="448">
                  <c:v>5.2983673652980787</c:v>
                </c:pt>
                <c:pt idx="449">
                  <c:v>5.2983673652980787</c:v>
                </c:pt>
                <c:pt idx="450">
                  <c:v>3.4015306594522756</c:v>
                </c:pt>
                <c:pt idx="451">
                  <c:v>4.7875750726433504</c:v>
                </c:pt>
                <c:pt idx="452">
                  <c:v>4.9768027055598036</c:v>
                </c:pt>
                <c:pt idx="453">
                  <c:v>2.996232148595642</c:v>
                </c:pt>
                <c:pt idx="454">
                  <c:v>3.2192757448895279</c:v>
                </c:pt>
                <c:pt idx="455">
                  <c:v>5.273050839300149</c:v>
                </c:pt>
                <c:pt idx="456">
                  <c:v>3.4015306594522756</c:v>
                </c:pt>
                <c:pt idx="457">
                  <c:v>-4.6051701859880909</c:v>
                </c:pt>
                <c:pt idx="458">
                  <c:v>2.996232148595642</c:v>
                </c:pt>
                <c:pt idx="459">
                  <c:v>2.996232148595642</c:v>
                </c:pt>
                <c:pt idx="460">
                  <c:v>-4.6051701859880909</c:v>
                </c:pt>
                <c:pt idx="461">
                  <c:v>5.2983673652980787</c:v>
                </c:pt>
                <c:pt idx="462">
                  <c:v>-4.6051701859880909</c:v>
                </c:pt>
                <c:pt idx="463">
                  <c:v>2.996232148595642</c:v>
                </c:pt>
                <c:pt idx="464">
                  <c:v>4.0945112150014218</c:v>
                </c:pt>
                <c:pt idx="465">
                  <c:v>5.273050839300149</c:v>
                </c:pt>
                <c:pt idx="466">
                  <c:v>4.007514986887367</c:v>
                </c:pt>
                <c:pt idx="467">
                  <c:v>-4.6051701859880909</c:v>
                </c:pt>
                <c:pt idx="468">
                  <c:v>-4.6051701859880909</c:v>
                </c:pt>
                <c:pt idx="469">
                  <c:v>3.9122229854308124</c:v>
                </c:pt>
                <c:pt idx="470">
                  <c:v>-4.6051701859880909</c:v>
                </c:pt>
                <c:pt idx="471">
                  <c:v>2.996232148595642</c:v>
                </c:pt>
                <c:pt idx="472">
                  <c:v>4.6052701809884251</c:v>
                </c:pt>
                <c:pt idx="473">
                  <c:v>3.9122229854308124</c:v>
                </c:pt>
                <c:pt idx="474">
                  <c:v>4.6052701809884251</c:v>
                </c:pt>
                <c:pt idx="475">
                  <c:v>2.996232148595642</c:v>
                </c:pt>
                <c:pt idx="476">
                  <c:v>2.996232148595642</c:v>
                </c:pt>
                <c:pt idx="477">
                  <c:v>2.996232148595642</c:v>
                </c:pt>
                <c:pt idx="478">
                  <c:v>3.9122229854308124</c:v>
                </c:pt>
                <c:pt idx="479">
                  <c:v>-4.6051701859880909</c:v>
                </c:pt>
                <c:pt idx="480">
                  <c:v>3.4015306594522756</c:v>
                </c:pt>
                <c:pt idx="481">
                  <c:v>5.2983673652980787</c:v>
                </c:pt>
                <c:pt idx="482">
                  <c:v>4.5539821492186583</c:v>
                </c:pt>
                <c:pt idx="483">
                  <c:v>3.9122229854308124</c:v>
                </c:pt>
                <c:pt idx="484">
                  <c:v>4.7005712707513441</c:v>
                </c:pt>
                <c:pt idx="485">
                  <c:v>-4.6051701859880909</c:v>
                </c:pt>
                <c:pt idx="486">
                  <c:v>4.6052701809884251</c:v>
                </c:pt>
                <c:pt idx="487">
                  <c:v>3.6891294228691436</c:v>
                </c:pt>
                <c:pt idx="488">
                  <c:v>3.5556337349665741</c:v>
                </c:pt>
                <c:pt idx="489">
                  <c:v>3.4015306594522756</c:v>
                </c:pt>
                <c:pt idx="490">
                  <c:v>-4.6051701859880909</c:v>
                </c:pt>
                <c:pt idx="491">
                  <c:v>3.2192757448895279</c:v>
                </c:pt>
                <c:pt idx="492">
                  <c:v>3.5556337349665741</c:v>
                </c:pt>
                <c:pt idx="493">
                  <c:v>2.996232148595642</c:v>
                </c:pt>
                <c:pt idx="494">
                  <c:v>2.996232148595642</c:v>
                </c:pt>
                <c:pt idx="495">
                  <c:v>4.7875750726433504</c:v>
                </c:pt>
                <c:pt idx="496">
                  <c:v>5.0107019585407988</c:v>
                </c:pt>
                <c:pt idx="497">
                  <c:v>3.9122229854308124</c:v>
                </c:pt>
                <c:pt idx="498">
                  <c:v>5.2983673652980787</c:v>
                </c:pt>
                <c:pt idx="499">
                  <c:v>5.2983673652980787</c:v>
                </c:pt>
                <c:pt idx="500">
                  <c:v>5.2983673652980787</c:v>
                </c:pt>
                <c:pt idx="501">
                  <c:v>5.0107019585407988</c:v>
                </c:pt>
                <c:pt idx="502">
                  <c:v>4.1745411042163774</c:v>
                </c:pt>
                <c:pt idx="503">
                  <c:v>2.996232148595642</c:v>
                </c:pt>
                <c:pt idx="504">
                  <c:v>-4.6051701859880909</c:v>
                </c:pt>
                <c:pt idx="505">
                  <c:v>-4.6051701859880909</c:v>
                </c:pt>
                <c:pt idx="506">
                  <c:v>3.8068846873048412</c:v>
                </c:pt>
                <c:pt idx="507">
                  <c:v>2.996232148595642</c:v>
                </c:pt>
                <c:pt idx="508">
                  <c:v>4.4427688966292678</c:v>
                </c:pt>
                <c:pt idx="509">
                  <c:v>2.996232148595642</c:v>
                </c:pt>
                <c:pt idx="510">
                  <c:v>2.996232148595642</c:v>
                </c:pt>
                <c:pt idx="511">
                  <c:v>3.6891294228691436</c:v>
                </c:pt>
                <c:pt idx="512">
                  <c:v>5.0107019585407988</c:v>
                </c:pt>
                <c:pt idx="513">
                  <c:v>3.2192757448895279</c:v>
                </c:pt>
                <c:pt idx="514">
                  <c:v>-4.6051701859880909</c:v>
                </c:pt>
                <c:pt idx="515">
                  <c:v>5.273050839300149</c:v>
                </c:pt>
                <c:pt idx="516">
                  <c:v>5.2983673652980787</c:v>
                </c:pt>
                <c:pt idx="517">
                  <c:v>2.996232148595642</c:v>
                </c:pt>
                <c:pt idx="518">
                  <c:v>5.2983673652980787</c:v>
                </c:pt>
                <c:pt idx="519">
                  <c:v>5.273050839300149</c:v>
                </c:pt>
                <c:pt idx="520">
                  <c:v>2.996232148595642</c:v>
                </c:pt>
                <c:pt idx="521">
                  <c:v>-4.6051701859880909</c:v>
                </c:pt>
                <c:pt idx="522">
                  <c:v>3.2192757448895279</c:v>
                </c:pt>
                <c:pt idx="523">
                  <c:v>4.0945112150014218</c:v>
                </c:pt>
                <c:pt idx="524">
                  <c:v>-4.6051701859880909</c:v>
                </c:pt>
                <c:pt idx="525">
                  <c:v>2.996232148595642</c:v>
                </c:pt>
                <c:pt idx="526">
                  <c:v>2.996232148595642</c:v>
                </c:pt>
                <c:pt idx="527">
                  <c:v>4.4999207752689943</c:v>
                </c:pt>
                <c:pt idx="528">
                  <c:v>-4.6051701859880909</c:v>
                </c:pt>
                <c:pt idx="529">
                  <c:v>3.9122229854308124</c:v>
                </c:pt>
                <c:pt idx="530">
                  <c:v>5.273050839300149</c:v>
                </c:pt>
                <c:pt idx="531">
                  <c:v>4.1745411042163774</c:v>
                </c:pt>
                <c:pt idx="532">
                  <c:v>3.9122229854308124</c:v>
                </c:pt>
                <c:pt idx="533">
                  <c:v>2.996232148595642</c:v>
                </c:pt>
                <c:pt idx="534">
                  <c:v>4.6052701809884251</c:v>
                </c:pt>
                <c:pt idx="535">
                  <c:v>3.6891294228691436</c:v>
                </c:pt>
                <c:pt idx="536">
                  <c:v>2.996232148595642</c:v>
                </c:pt>
                <c:pt idx="537">
                  <c:v>3.4015306594522756</c:v>
                </c:pt>
                <c:pt idx="538">
                  <c:v>5.2983673652980787</c:v>
                </c:pt>
                <c:pt idx="539">
                  <c:v>4.6052701809884251</c:v>
                </c:pt>
                <c:pt idx="540">
                  <c:v>4.5539821492186583</c:v>
                </c:pt>
                <c:pt idx="541">
                  <c:v>5.273050839300149</c:v>
                </c:pt>
                <c:pt idx="542">
                  <c:v>3.6891294228691436</c:v>
                </c:pt>
                <c:pt idx="543">
                  <c:v>-4.6051701859880909</c:v>
                </c:pt>
                <c:pt idx="544">
                  <c:v>2.996232148595642</c:v>
                </c:pt>
                <c:pt idx="545">
                  <c:v>4.7875750726433504</c:v>
                </c:pt>
                <c:pt idx="546">
                  <c:v>4.5539821492186583</c:v>
                </c:pt>
                <c:pt idx="547">
                  <c:v>4.941713848629834</c:v>
                </c:pt>
                <c:pt idx="548">
                  <c:v>5.273050839300149</c:v>
                </c:pt>
                <c:pt idx="549">
                  <c:v>3.5556337349665741</c:v>
                </c:pt>
                <c:pt idx="550">
                  <c:v>4.5539821492186583</c:v>
                </c:pt>
                <c:pt idx="551">
                  <c:v>5.2983673652980787</c:v>
                </c:pt>
                <c:pt idx="552">
                  <c:v>3.9122229854308124</c:v>
                </c:pt>
                <c:pt idx="553">
                  <c:v>2.996232148595642</c:v>
                </c:pt>
                <c:pt idx="554">
                  <c:v>5.2983673652980787</c:v>
                </c:pt>
                <c:pt idx="555">
                  <c:v>3.6891294228691436</c:v>
                </c:pt>
                <c:pt idx="556">
                  <c:v>4.6052701809884251</c:v>
                </c:pt>
                <c:pt idx="557">
                  <c:v>2.996232148595642</c:v>
                </c:pt>
                <c:pt idx="558">
                  <c:v>3.5556337349665741</c:v>
                </c:pt>
                <c:pt idx="559">
                  <c:v>3.2192757448895279</c:v>
                </c:pt>
                <c:pt idx="560">
                  <c:v>2.996232148595642</c:v>
                </c:pt>
                <c:pt idx="561">
                  <c:v>4.5539821492186583</c:v>
                </c:pt>
                <c:pt idx="562">
                  <c:v>4.3176214379815452</c:v>
                </c:pt>
                <c:pt idx="563">
                  <c:v>5.1648431151480656</c:v>
                </c:pt>
                <c:pt idx="564">
                  <c:v>5.2983673652980787</c:v>
                </c:pt>
                <c:pt idx="565">
                  <c:v>4.3176214379815452</c:v>
                </c:pt>
                <c:pt idx="566">
                  <c:v>5.2983673652980787</c:v>
                </c:pt>
                <c:pt idx="567">
                  <c:v>3.9122229854308124</c:v>
                </c:pt>
                <c:pt idx="568">
                  <c:v>2.996232148595642</c:v>
                </c:pt>
                <c:pt idx="569">
                  <c:v>4.7875750726433504</c:v>
                </c:pt>
                <c:pt idx="570">
                  <c:v>3.6891294228691436</c:v>
                </c:pt>
                <c:pt idx="571">
                  <c:v>2.996232148595642</c:v>
                </c:pt>
                <c:pt idx="572">
                  <c:v>-4.6051701859880909</c:v>
                </c:pt>
                <c:pt idx="573">
                  <c:v>2.996232148595642</c:v>
                </c:pt>
                <c:pt idx="574">
                  <c:v>3.9122229854308124</c:v>
                </c:pt>
                <c:pt idx="575">
                  <c:v>5.0107019585407988</c:v>
                </c:pt>
                <c:pt idx="576">
                  <c:v>4.5539821492186583</c:v>
                </c:pt>
                <c:pt idx="577">
                  <c:v>3.6891294228691436</c:v>
                </c:pt>
                <c:pt idx="578">
                  <c:v>4.6052701809884251</c:v>
                </c:pt>
                <c:pt idx="579">
                  <c:v>3.9122229854308124</c:v>
                </c:pt>
                <c:pt idx="580">
                  <c:v>3.4015306594522756</c:v>
                </c:pt>
                <c:pt idx="581">
                  <c:v>3.6891294228691436</c:v>
                </c:pt>
                <c:pt idx="582">
                  <c:v>3.9122229854308124</c:v>
                </c:pt>
                <c:pt idx="583">
                  <c:v>3.8068846873048412</c:v>
                </c:pt>
                <c:pt idx="584">
                  <c:v>4.1745411042163774</c:v>
                </c:pt>
                <c:pt idx="585">
                  <c:v>4.007514986887367</c:v>
                </c:pt>
                <c:pt idx="586">
                  <c:v>4.6052701809884251</c:v>
                </c:pt>
                <c:pt idx="587">
                  <c:v>5.273050839300149</c:v>
                </c:pt>
                <c:pt idx="588">
                  <c:v>2.996232148595642</c:v>
                </c:pt>
                <c:pt idx="589">
                  <c:v>2.996232148595642</c:v>
                </c:pt>
                <c:pt idx="590">
                  <c:v>5.273050839300149</c:v>
                </c:pt>
                <c:pt idx="591">
                  <c:v>2.996232148595642</c:v>
                </c:pt>
                <c:pt idx="592">
                  <c:v>2.996232148595642</c:v>
                </c:pt>
                <c:pt idx="593">
                  <c:v>5.273050839300149</c:v>
                </c:pt>
                <c:pt idx="594">
                  <c:v>3.9122229854308124</c:v>
                </c:pt>
                <c:pt idx="595">
                  <c:v>3.6891294228691436</c:v>
                </c:pt>
                <c:pt idx="596">
                  <c:v>3.8068846873048412</c:v>
                </c:pt>
                <c:pt idx="597">
                  <c:v>3.5556337349665741</c:v>
                </c:pt>
                <c:pt idx="598">
                  <c:v>-4.6051701859880909</c:v>
                </c:pt>
                <c:pt idx="599">
                  <c:v>3.9122229854308124</c:v>
                </c:pt>
                <c:pt idx="600">
                  <c:v>-4.6051701859880909</c:v>
                </c:pt>
                <c:pt idx="601">
                  <c:v>4.5539821492186583</c:v>
                </c:pt>
                <c:pt idx="602">
                  <c:v>5.2983673652980787</c:v>
                </c:pt>
                <c:pt idx="603">
                  <c:v>4.6052701809884251</c:v>
                </c:pt>
                <c:pt idx="604">
                  <c:v>3.8068846873048412</c:v>
                </c:pt>
                <c:pt idx="605">
                  <c:v>2.996232148595642</c:v>
                </c:pt>
                <c:pt idx="606">
                  <c:v>2.996232148595642</c:v>
                </c:pt>
                <c:pt idx="607">
                  <c:v>5.2983673652980787</c:v>
                </c:pt>
                <c:pt idx="608">
                  <c:v>2.996232148595642</c:v>
                </c:pt>
                <c:pt idx="609">
                  <c:v>2.996232148595642</c:v>
                </c:pt>
                <c:pt idx="610">
                  <c:v>2.996232148595642</c:v>
                </c:pt>
                <c:pt idx="611">
                  <c:v>3.2192757448895279</c:v>
                </c:pt>
                <c:pt idx="612">
                  <c:v>4.5539821492186583</c:v>
                </c:pt>
                <c:pt idx="613">
                  <c:v>4.6052701809884251</c:v>
                </c:pt>
                <c:pt idx="614">
                  <c:v>5.2983673652980787</c:v>
                </c:pt>
                <c:pt idx="615">
                  <c:v>5.273050839300149</c:v>
                </c:pt>
                <c:pt idx="616">
                  <c:v>5.2983673652980787</c:v>
                </c:pt>
                <c:pt idx="617">
                  <c:v>3.9122229854308124</c:v>
                </c:pt>
                <c:pt idx="618">
                  <c:v>5.0107019585407988</c:v>
                </c:pt>
                <c:pt idx="619">
                  <c:v>3.4015306594522756</c:v>
                </c:pt>
                <c:pt idx="620">
                  <c:v>2.996232148595642</c:v>
                </c:pt>
                <c:pt idx="621">
                  <c:v>2.996232148595642</c:v>
                </c:pt>
                <c:pt idx="622">
                  <c:v>2.996232148595642</c:v>
                </c:pt>
                <c:pt idx="623">
                  <c:v>5.2983673652980787</c:v>
                </c:pt>
                <c:pt idx="624">
                  <c:v>2.996232148595642</c:v>
                </c:pt>
                <c:pt idx="625">
                  <c:v>2.996232148595642</c:v>
                </c:pt>
                <c:pt idx="626">
                  <c:v>3.6891294228691436</c:v>
                </c:pt>
                <c:pt idx="627">
                  <c:v>2.996232148595642</c:v>
                </c:pt>
                <c:pt idx="628">
                  <c:v>5.075236313280783</c:v>
                </c:pt>
                <c:pt idx="629">
                  <c:v>4.0945112150014218</c:v>
                </c:pt>
                <c:pt idx="630">
                  <c:v>4.0945112150014218</c:v>
                </c:pt>
                <c:pt idx="631">
                  <c:v>3.6891294228691436</c:v>
                </c:pt>
                <c:pt idx="632">
                  <c:v>2.996232148595642</c:v>
                </c:pt>
                <c:pt idx="633">
                  <c:v>2.996232148595642</c:v>
                </c:pt>
                <c:pt idx="634">
                  <c:v>4.6052701809884251</c:v>
                </c:pt>
                <c:pt idx="635">
                  <c:v>2.996232148595642</c:v>
                </c:pt>
                <c:pt idx="636">
                  <c:v>5.273050839300149</c:v>
                </c:pt>
                <c:pt idx="637">
                  <c:v>4.007514986887367</c:v>
                </c:pt>
                <c:pt idx="638">
                  <c:v>-4.6051701859880909</c:v>
                </c:pt>
                <c:pt idx="639">
                  <c:v>2.996232148595642</c:v>
                </c:pt>
                <c:pt idx="640">
                  <c:v>3.4015306594522756</c:v>
                </c:pt>
                <c:pt idx="641">
                  <c:v>3.2192757448895279</c:v>
                </c:pt>
                <c:pt idx="642">
                  <c:v>4.6052701809884251</c:v>
                </c:pt>
                <c:pt idx="643">
                  <c:v>4.5539821492186583</c:v>
                </c:pt>
                <c:pt idx="644">
                  <c:v>4.3821516268620329</c:v>
                </c:pt>
                <c:pt idx="645">
                  <c:v>3.2192757448895279</c:v>
                </c:pt>
                <c:pt idx="646">
                  <c:v>2.996232148595642</c:v>
                </c:pt>
                <c:pt idx="647">
                  <c:v>2.996232148595642</c:v>
                </c:pt>
                <c:pt idx="648">
                  <c:v>2.996232148595642</c:v>
                </c:pt>
                <c:pt idx="649">
                  <c:v>3.9122229854308124</c:v>
                </c:pt>
                <c:pt idx="650">
                  <c:v>4.9768027055598036</c:v>
                </c:pt>
                <c:pt idx="651">
                  <c:v>4.7875750726433504</c:v>
                </c:pt>
                <c:pt idx="652">
                  <c:v>5.1648431151480656</c:v>
                </c:pt>
                <c:pt idx="653">
                  <c:v>2.996232148595642</c:v>
                </c:pt>
                <c:pt idx="654">
                  <c:v>4.0945112150014218</c:v>
                </c:pt>
                <c:pt idx="655">
                  <c:v>-4.6051701859880909</c:v>
                </c:pt>
                <c:pt idx="656">
                  <c:v>3.8068846873048412</c:v>
                </c:pt>
                <c:pt idx="657">
                  <c:v>4.5539821492186583</c:v>
                </c:pt>
                <c:pt idx="658">
                  <c:v>3.2192757448895279</c:v>
                </c:pt>
                <c:pt idx="659">
                  <c:v>5.2983673652980787</c:v>
                </c:pt>
                <c:pt idx="660">
                  <c:v>2.996232148595642</c:v>
                </c:pt>
                <c:pt idx="661">
                  <c:v>2.996232148595642</c:v>
                </c:pt>
                <c:pt idx="662">
                  <c:v>4.5539821492186583</c:v>
                </c:pt>
                <c:pt idx="663">
                  <c:v>4.3176214379815452</c:v>
                </c:pt>
                <c:pt idx="664">
                  <c:v>5.0107019585407988</c:v>
                </c:pt>
                <c:pt idx="665">
                  <c:v>3.8068846873048412</c:v>
                </c:pt>
                <c:pt idx="666">
                  <c:v>5.0107019585407988</c:v>
                </c:pt>
                <c:pt idx="667">
                  <c:v>4.7450190811044903</c:v>
                </c:pt>
                <c:pt idx="668">
                  <c:v>2.996232148595642</c:v>
                </c:pt>
                <c:pt idx="669">
                  <c:v>4.3176214379815452</c:v>
                </c:pt>
                <c:pt idx="670">
                  <c:v>4.007514986887367</c:v>
                </c:pt>
                <c:pt idx="671">
                  <c:v>4.3821516268620329</c:v>
                </c:pt>
                <c:pt idx="672">
                  <c:v>2.996232148595642</c:v>
                </c:pt>
                <c:pt idx="673">
                  <c:v>5.273050839300149</c:v>
                </c:pt>
                <c:pt idx="674">
                  <c:v>4.007514986887367</c:v>
                </c:pt>
                <c:pt idx="675">
                  <c:v>4.6052701809884251</c:v>
                </c:pt>
                <c:pt idx="676">
                  <c:v>5.0107019585407988</c:v>
                </c:pt>
                <c:pt idx="677">
                  <c:v>5.0107019585407988</c:v>
                </c:pt>
                <c:pt idx="678">
                  <c:v>3.6891294228691436</c:v>
                </c:pt>
                <c:pt idx="679">
                  <c:v>3.9122229854308124</c:v>
                </c:pt>
                <c:pt idx="680">
                  <c:v>2.996232148595642</c:v>
                </c:pt>
                <c:pt idx="681">
                  <c:v>4.3176214379815452</c:v>
                </c:pt>
                <c:pt idx="682">
                  <c:v>-4.6051701859880909</c:v>
                </c:pt>
                <c:pt idx="683">
                  <c:v>3.9122229854308124</c:v>
                </c:pt>
                <c:pt idx="684">
                  <c:v>5.2983673652980787</c:v>
                </c:pt>
                <c:pt idx="685">
                  <c:v>3.6891294228691436</c:v>
                </c:pt>
                <c:pt idx="686">
                  <c:v>4.2486380889891064</c:v>
                </c:pt>
                <c:pt idx="687">
                  <c:v>3.2192757448895279</c:v>
                </c:pt>
                <c:pt idx="688">
                  <c:v>3.8068846873048412</c:v>
                </c:pt>
                <c:pt idx="689">
                  <c:v>2.996232148595642</c:v>
                </c:pt>
                <c:pt idx="690">
                  <c:v>5.1060060781247136</c:v>
                </c:pt>
                <c:pt idx="691">
                  <c:v>2.996232148595642</c:v>
                </c:pt>
                <c:pt idx="692">
                  <c:v>2.996232148595642</c:v>
                </c:pt>
                <c:pt idx="693">
                  <c:v>3.9122229854308124</c:v>
                </c:pt>
                <c:pt idx="694">
                  <c:v>5.2983673652980787</c:v>
                </c:pt>
                <c:pt idx="695">
                  <c:v>5.0107019585407988</c:v>
                </c:pt>
                <c:pt idx="696">
                  <c:v>3.9122229854308124</c:v>
                </c:pt>
                <c:pt idx="697">
                  <c:v>5.2983673652980787</c:v>
                </c:pt>
                <c:pt idx="698">
                  <c:v>2.996232148595642</c:v>
                </c:pt>
                <c:pt idx="699">
                  <c:v>4.941713848629834</c:v>
                </c:pt>
                <c:pt idx="700">
                  <c:v>4.6052701809884251</c:v>
                </c:pt>
                <c:pt idx="701">
                  <c:v>5.2983673652980787</c:v>
                </c:pt>
                <c:pt idx="702">
                  <c:v>4.007514986887367</c:v>
                </c:pt>
                <c:pt idx="703">
                  <c:v>5.273050839300149</c:v>
                </c:pt>
                <c:pt idx="704">
                  <c:v>4.6052701809884251</c:v>
                </c:pt>
                <c:pt idx="705">
                  <c:v>2.996232148595642</c:v>
                </c:pt>
                <c:pt idx="706">
                  <c:v>5.2983673652980787</c:v>
                </c:pt>
                <c:pt idx="707">
                  <c:v>4.6052701809884251</c:v>
                </c:pt>
                <c:pt idx="708">
                  <c:v>4.4999207752689943</c:v>
                </c:pt>
                <c:pt idx="709">
                  <c:v>4.5539821492186583</c:v>
                </c:pt>
                <c:pt idx="710">
                  <c:v>3.5556337349665741</c:v>
                </c:pt>
                <c:pt idx="711">
                  <c:v>4.5539821492186583</c:v>
                </c:pt>
                <c:pt idx="712">
                  <c:v>2.996232148595642</c:v>
                </c:pt>
                <c:pt idx="713">
                  <c:v>4.7875750726433504</c:v>
                </c:pt>
                <c:pt idx="714">
                  <c:v>3.8068846873048412</c:v>
                </c:pt>
                <c:pt idx="715">
                  <c:v>3.2192757448895279</c:v>
                </c:pt>
                <c:pt idx="716">
                  <c:v>2.996232148595642</c:v>
                </c:pt>
                <c:pt idx="717">
                  <c:v>4.007514986887367</c:v>
                </c:pt>
                <c:pt idx="718">
                  <c:v>3.4015306594522756</c:v>
                </c:pt>
                <c:pt idx="719">
                  <c:v>3.4015306594522756</c:v>
                </c:pt>
                <c:pt idx="720">
                  <c:v>2.996232148595642</c:v>
                </c:pt>
                <c:pt idx="721">
                  <c:v>5.273050839300149</c:v>
                </c:pt>
                <c:pt idx="722">
                  <c:v>3.8068846873048412</c:v>
                </c:pt>
                <c:pt idx="723">
                  <c:v>4.0945112150014218</c:v>
                </c:pt>
                <c:pt idx="724">
                  <c:v>2.996232148595642</c:v>
                </c:pt>
                <c:pt idx="725">
                  <c:v>3.2192757448895279</c:v>
                </c:pt>
                <c:pt idx="726">
                  <c:v>2.996232148595642</c:v>
                </c:pt>
                <c:pt idx="727">
                  <c:v>3.4015306594522756</c:v>
                </c:pt>
                <c:pt idx="728">
                  <c:v>3.4015306594522756</c:v>
                </c:pt>
                <c:pt idx="729">
                  <c:v>4.0945112150014218</c:v>
                </c:pt>
                <c:pt idx="730">
                  <c:v>4.6052701809884251</c:v>
                </c:pt>
                <c:pt idx="731">
                  <c:v>2.996232148595642</c:v>
                </c:pt>
                <c:pt idx="732">
                  <c:v>2.996232148595642</c:v>
                </c:pt>
                <c:pt idx="733">
                  <c:v>2.996232148595642</c:v>
                </c:pt>
                <c:pt idx="734">
                  <c:v>3.9122229854308124</c:v>
                </c:pt>
                <c:pt idx="735">
                  <c:v>2.996232148595642</c:v>
                </c:pt>
                <c:pt idx="736">
                  <c:v>4.0945112150014218</c:v>
                </c:pt>
                <c:pt idx="737">
                  <c:v>4.6052701809884251</c:v>
                </c:pt>
                <c:pt idx="738">
                  <c:v>3.9122229854308124</c:v>
                </c:pt>
                <c:pt idx="739">
                  <c:v>5.273050839300149</c:v>
                </c:pt>
                <c:pt idx="740">
                  <c:v>4.1745411042163774</c:v>
                </c:pt>
                <c:pt idx="741">
                  <c:v>4.2486380889891064</c:v>
                </c:pt>
                <c:pt idx="742">
                  <c:v>3.9122229854308124</c:v>
                </c:pt>
                <c:pt idx="743">
                  <c:v>4.6052701809884251</c:v>
                </c:pt>
                <c:pt idx="744">
                  <c:v>4.0945112150014218</c:v>
                </c:pt>
                <c:pt idx="745">
                  <c:v>5.273050839300149</c:v>
                </c:pt>
                <c:pt idx="746">
                  <c:v>4.3176214379815452</c:v>
                </c:pt>
                <c:pt idx="747">
                  <c:v>3.4015306594522756</c:v>
                </c:pt>
                <c:pt idx="748">
                  <c:v>4.9768027055598036</c:v>
                </c:pt>
                <c:pt idx="749">
                  <c:v>4.7875750726433504</c:v>
                </c:pt>
                <c:pt idx="750">
                  <c:v>5.2983673652980787</c:v>
                </c:pt>
                <c:pt idx="751">
                  <c:v>4.5539821492186583</c:v>
                </c:pt>
                <c:pt idx="752">
                  <c:v>3.9122229854308124</c:v>
                </c:pt>
                <c:pt idx="753">
                  <c:v>3.9122229854308124</c:v>
                </c:pt>
                <c:pt idx="754">
                  <c:v>3.2192757448895279</c:v>
                </c:pt>
                <c:pt idx="755">
                  <c:v>3.2192757448895279</c:v>
                </c:pt>
                <c:pt idx="756">
                  <c:v>3.6891294228691436</c:v>
                </c:pt>
                <c:pt idx="757">
                  <c:v>5.273050839300149</c:v>
                </c:pt>
                <c:pt idx="758">
                  <c:v>5.273050839300149</c:v>
                </c:pt>
                <c:pt idx="759">
                  <c:v>4.1745411042163774</c:v>
                </c:pt>
                <c:pt idx="760">
                  <c:v>4.3176214379815452</c:v>
                </c:pt>
                <c:pt idx="761">
                  <c:v>4.9768027055598036</c:v>
                </c:pt>
                <c:pt idx="762">
                  <c:v>3.5556337349665741</c:v>
                </c:pt>
                <c:pt idx="763">
                  <c:v>3.9122229854308124</c:v>
                </c:pt>
                <c:pt idx="764">
                  <c:v>4.6052701809884251</c:v>
                </c:pt>
                <c:pt idx="765">
                  <c:v>3.9122229854308124</c:v>
                </c:pt>
                <c:pt idx="766">
                  <c:v>2.996232148595642</c:v>
                </c:pt>
                <c:pt idx="767">
                  <c:v>2.996232148595642</c:v>
                </c:pt>
                <c:pt idx="768">
                  <c:v>4.6052701809884251</c:v>
                </c:pt>
                <c:pt idx="769">
                  <c:v>3.9122229854308124</c:v>
                </c:pt>
                <c:pt idx="770">
                  <c:v>4.6052701809884251</c:v>
                </c:pt>
                <c:pt idx="771">
                  <c:v>3.2192757448895279</c:v>
                </c:pt>
                <c:pt idx="772">
                  <c:v>4.0945112150014218</c:v>
                </c:pt>
                <c:pt idx="773">
                  <c:v>3.9122229854308124</c:v>
                </c:pt>
                <c:pt idx="774">
                  <c:v>3.6891294228691436</c:v>
                </c:pt>
                <c:pt idx="775">
                  <c:v>5.2983673652980787</c:v>
                </c:pt>
                <c:pt idx="776">
                  <c:v>4.7875750726433504</c:v>
                </c:pt>
                <c:pt idx="777">
                  <c:v>3.8068846873048412</c:v>
                </c:pt>
                <c:pt idx="778">
                  <c:v>4.7450190811044903</c:v>
                </c:pt>
                <c:pt idx="779">
                  <c:v>3.2192757448895279</c:v>
                </c:pt>
                <c:pt idx="780">
                  <c:v>2.996232148595642</c:v>
                </c:pt>
                <c:pt idx="781">
                  <c:v>3.9122229854308124</c:v>
                </c:pt>
                <c:pt idx="782">
                  <c:v>4.007514986887367</c:v>
                </c:pt>
                <c:pt idx="783">
                  <c:v>3.4015306594522756</c:v>
                </c:pt>
                <c:pt idx="784">
                  <c:v>3.4015306594522756</c:v>
                </c:pt>
                <c:pt idx="785">
                  <c:v>3.9122229854308124</c:v>
                </c:pt>
                <c:pt idx="786">
                  <c:v>3.6891294228691436</c:v>
                </c:pt>
                <c:pt idx="787">
                  <c:v>3.9122229854308124</c:v>
                </c:pt>
                <c:pt idx="788">
                  <c:v>-4.6051701859880909</c:v>
                </c:pt>
                <c:pt idx="789">
                  <c:v>3.8068846873048412</c:v>
                </c:pt>
                <c:pt idx="790">
                  <c:v>5.273050839300149</c:v>
                </c:pt>
                <c:pt idx="791">
                  <c:v>4.007514986887367</c:v>
                </c:pt>
                <c:pt idx="792">
                  <c:v>4.3176214379815452</c:v>
                </c:pt>
                <c:pt idx="793">
                  <c:v>4.4999207752689943</c:v>
                </c:pt>
                <c:pt idx="794">
                  <c:v>2.996232148595642</c:v>
                </c:pt>
                <c:pt idx="795">
                  <c:v>2.996232148595642</c:v>
                </c:pt>
                <c:pt idx="796">
                  <c:v>3.2192757448895279</c:v>
                </c:pt>
                <c:pt idx="797">
                  <c:v>-4.6051701859880909</c:v>
                </c:pt>
                <c:pt idx="798">
                  <c:v>4.6052701809884251</c:v>
                </c:pt>
                <c:pt idx="799">
                  <c:v>2.996232148595642</c:v>
                </c:pt>
                <c:pt idx="800">
                  <c:v>3.9122229854308124</c:v>
                </c:pt>
                <c:pt idx="801">
                  <c:v>3.6891294228691436</c:v>
                </c:pt>
                <c:pt idx="802">
                  <c:v>3.9122229854308124</c:v>
                </c:pt>
                <c:pt idx="803">
                  <c:v>5.273050839300149</c:v>
                </c:pt>
                <c:pt idx="804">
                  <c:v>3.4015306594522756</c:v>
                </c:pt>
                <c:pt idx="805">
                  <c:v>3.6891294228691436</c:v>
                </c:pt>
                <c:pt idx="806">
                  <c:v>2.996232148595642</c:v>
                </c:pt>
                <c:pt idx="807">
                  <c:v>5.273050839300149</c:v>
                </c:pt>
                <c:pt idx="808">
                  <c:v>3.6891294228691436</c:v>
                </c:pt>
                <c:pt idx="809">
                  <c:v>3.6891294228691436</c:v>
                </c:pt>
                <c:pt idx="810">
                  <c:v>2.996232148595642</c:v>
                </c:pt>
                <c:pt idx="811">
                  <c:v>3.4015306594522756</c:v>
                </c:pt>
                <c:pt idx="812">
                  <c:v>5.2983673652980787</c:v>
                </c:pt>
                <c:pt idx="813">
                  <c:v>2.996232148595642</c:v>
                </c:pt>
                <c:pt idx="814">
                  <c:v>2.996232148595642</c:v>
                </c:pt>
                <c:pt idx="815">
                  <c:v>3.9122229854308124</c:v>
                </c:pt>
                <c:pt idx="816">
                  <c:v>4.5539821492186583</c:v>
                </c:pt>
                <c:pt idx="817">
                  <c:v>3.6891294228691436</c:v>
                </c:pt>
                <c:pt idx="818">
                  <c:v>2.996232148595642</c:v>
                </c:pt>
                <c:pt idx="819">
                  <c:v>4.7005712707513441</c:v>
                </c:pt>
                <c:pt idx="820">
                  <c:v>2.996232148595642</c:v>
                </c:pt>
                <c:pt idx="821">
                  <c:v>5.2983673652980787</c:v>
                </c:pt>
                <c:pt idx="822">
                  <c:v>4.0945112150014218</c:v>
                </c:pt>
                <c:pt idx="823">
                  <c:v>5.2983673652980787</c:v>
                </c:pt>
                <c:pt idx="824">
                  <c:v>5.0107019585407988</c:v>
                </c:pt>
                <c:pt idx="825">
                  <c:v>4.6052701809884251</c:v>
                </c:pt>
                <c:pt idx="826">
                  <c:v>4.7450190811044903</c:v>
                </c:pt>
                <c:pt idx="827">
                  <c:v>3.2192757448895279</c:v>
                </c:pt>
                <c:pt idx="828">
                  <c:v>2.996232148595642</c:v>
                </c:pt>
                <c:pt idx="829">
                  <c:v>5.0107019585407988</c:v>
                </c:pt>
                <c:pt idx="830">
                  <c:v>2.996232148595642</c:v>
                </c:pt>
                <c:pt idx="831">
                  <c:v>4.5539821492186583</c:v>
                </c:pt>
                <c:pt idx="832">
                  <c:v>3.9122229854308124</c:v>
                </c:pt>
                <c:pt idx="833">
                  <c:v>4.6052701809884251</c:v>
                </c:pt>
                <c:pt idx="834">
                  <c:v>4.6052701809884251</c:v>
                </c:pt>
                <c:pt idx="835">
                  <c:v>5.273050839300149</c:v>
                </c:pt>
                <c:pt idx="836">
                  <c:v>4.8283937341024714</c:v>
                </c:pt>
                <c:pt idx="837">
                  <c:v>3.6891294228691436</c:v>
                </c:pt>
                <c:pt idx="838">
                  <c:v>3.4015306594522756</c:v>
                </c:pt>
                <c:pt idx="839">
                  <c:v>5.2983673652980787</c:v>
                </c:pt>
                <c:pt idx="840">
                  <c:v>4.7450190811044903</c:v>
                </c:pt>
                <c:pt idx="841">
                  <c:v>4.0945112150014218</c:v>
                </c:pt>
                <c:pt idx="842">
                  <c:v>3.9122229854308124</c:v>
                </c:pt>
                <c:pt idx="843">
                  <c:v>3.9122229854308124</c:v>
                </c:pt>
                <c:pt idx="844">
                  <c:v>3.9122229854308124</c:v>
                </c:pt>
                <c:pt idx="845">
                  <c:v>4.3176214379815452</c:v>
                </c:pt>
                <c:pt idx="846">
                  <c:v>2.996232148595642</c:v>
                </c:pt>
                <c:pt idx="847">
                  <c:v>4.8283937341024714</c:v>
                </c:pt>
                <c:pt idx="848">
                  <c:v>3.2192757448895279</c:v>
                </c:pt>
                <c:pt idx="849">
                  <c:v>4.0945112150014218</c:v>
                </c:pt>
                <c:pt idx="850">
                  <c:v>2.996232148595642</c:v>
                </c:pt>
                <c:pt idx="851">
                  <c:v>3.2192757448895279</c:v>
                </c:pt>
                <c:pt idx="852">
                  <c:v>3.5556337349665741</c:v>
                </c:pt>
                <c:pt idx="853">
                  <c:v>3.2192757448895279</c:v>
                </c:pt>
                <c:pt idx="854">
                  <c:v>3.4015306594522756</c:v>
                </c:pt>
                <c:pt idx="855">
                  <c:v>4.7875750726433504</c:v>
                </c:pt>
                <c:pt idx="856">
                  <c:v>5.0107019585407988</c:v>
                </c:pt>
                <c:pt idx="857">
                  <c:v>4.7875750726433504</c:v>
                </c:pt>
                <c:pt idx="858">
                  <c:v>2.996232148595642</c:v>
                </c:pt>
                <c:pt idx="859">
                  <c:v>5.2983673652980787</c:v>
                </c:pt>
                <c:pt idx="860">
                  <c:v>2.996232148595642</c:v>
                </c:pt>
                <c:pt idx="861">
                  <c:v>2.996232148595642</c:v>
                </c:pt>
                <c:pt idx="862">
                  <c:v>5.2983673652980787</c:v>
                </c:pt>
                <c:pt idx="863">
                  <c:v>5.2983673652980787</c:v>
                </c:pt>
                <c:pt idx="864">
                  <c:v>3.9122229854308124</c:v>
                </c:pt>
                <c:pt idx="865">
                  <c:v>5.2983673652980787</c:v>
                </c:pt>
                <c:pt idx="866">
                  <c:v>3.6891294228691436</c:v>
                </c:pt>
                <c:pt idx="867">
                  <c:v>3.9122229854308124</c:v>
                </c:pt>
                <c:pt idx="868">
                  <c:v>3.4015306594522756</c:v>
                </c:pt>
                <c:pt idx="869">
                  <c:v>3.9122229854308124</c:v>
                </c:pt>
                <c:pt idx="870">
                  <c:v>5.2983673652980787</c:v>
                </c:pt>
                <c:pt idx="871">
                  <c:v>3.9122229854308124</c:v>
                </c:pt>
                <c:pt idx="872">
                  <c:v>5.2983673652980787</c:v>
                </c:pt>
                <c:pt idx="873">
                  <c:v>4.6540555837179021</c:v>
                </c:pt>
                <c:pt idx="874">
                  <c:v>3.9122229854308124</c:v>
                </c:pt>
                <c:pt idx="875">
                  <c:v>3.5556337349665741</c:v>
                </c:pt>
                <c:pt idx="876">
                  <c:v>3.8068846873048412</c:v>
                </c:pt>
                <c:pt idx="877">
                  <c:v>4.3821516268620329</c:v>
                </c:pt>
                <c:pt idx="878">
                  <c:v>2.996232148595642</c:v>
                </c:pt>
                <c:pt idx="879">
                  <c:v>5.0107019585407988</c:v>
                </c:pt>
                <c:pt idx="880">
                  <c:v>5.2983673652980787</c:v>
                </c:pt>
                <c:pt idx="881">
                  <c:v>3.9122229854308124</c:v>
                </c:pt>
                <c:pt idx="882">
                  <c:v>5.2983673652980787</c:v>
                </c:pt>
                <c:pt idx="883">
                  <c:v>4.5539821492186583</c:v>
                </c:pt>
                <c:pt idx="884">
                  <c:v>3.2192757448895279</c:v>
                </c:pt>
                <c:pt idx="885">
                  <c:v>2.996232148595642</c:v>
                </c:pt>
                <c:pt idx="886">
                  <c:v>4.6052701809884251</c:v>
                </c:pt>
                <c:pt idx="887">
                  <c:v>2.996232148595642</c:v>
                </c:pt>
                <c:pt idx="888">
                  <c:v>4.007514986887367</c:v>
                </c:pt>
                <c:pt idx="889">
                  <c:v>2.996232148595642</c:v>
                </c:pt>
                <c:pt idx="890">
                  <c:v>4.0945112150014218</c:v>
                </c:pt>
                <c:pt idx="891">
                  <c:v>4.4427688966292678</c:v>
                </c:pt>
                <c:pt idx="892">
                  <c:v>3.5556337349665741</c:v>
                </c:pt>
                <c:pt idx="893">
                  <c:v>2.996232148595642</c:v>
                </c:pt>
                <c:pt idx="894">
                  <c:v>3.4015306594522756</c:v>
                </c:pt>
                <c:pt idx="895">
                  <c:v>3.6891294228691436</c:v>
                </c:pt>
                <c:pt idx="896">
                  <c:v>3.9122229854308124</c:v>
                </c:pt>
                <c:pt idx="897">
                  <c:v>3.2192757448895279</c:v>
                </c:pt>
                <c:pt idx="898">
                  <c:v>4.4427688966292678</c:v>
                </c:pt>
                <c:pt idx="899">
                  <c:v>4.5539821492186583</c:v>
                </c:pt>
                <c:pt idx="900">
                  <c:v>5.2983673652980787</c:v>
                </c:pt>
                <c:pt idx="901">
                  <c:v>3.9122229854308124</c:v>
                </c:pt>
                <c:pt idx="902">
                  <c:v>2.996232148595642</c:v>
                </c:pt>
                <c:pt idx="903">
                  <c:v>2.996232148595642</c:v>
                </c:pt>
                <c:pt idx="904">
                  <c:v>3.9122229854308124</c:v>
                </c:pt>
                <c:pt idx="905">
                  <c:v>3.6891294228691436</c:v>
                </c:pt>
                <c:pt idx="906">
                  <c:v>5.273050839300149</c:v>
                </c:pt>
                <c:pt idx="907">
                  <c:v>5.2983673652980787</c:v>
                </c:pt>
                <c:pt idx="908">
                  <c:v>5.2983673652980787</c:v>
                </c:pt>
                <c:pt idx="909">
                  <c:v>3.9122229854308124</c:v>
                </c:pt>
                <c:pt idx="910">
                  <c:v>3.9122229854308124</c:v>
                </c:pt>
                <c:pt idx="911">
                  <c:v>5.2983673652980787</c:v>
                </c:pt>
                <c:pt idx="912">
                  <c:v>5.273050839300149</c:v>
                </c:pt>
                <c:pt idx="913">
                  <c:v>2.996232148595642</c:v>
                </c:pt>
                <c:pt idx="914">
                  <c:v>3.9122229854308124</c:v>
                </c:pt>
                <c:pt idx="915">
                  <c:v>4.4427688966292678</c:v>
                </c:pt>
                <c:pt idx="916">
                  <c:v>4.5539821492186583</c:v>
                </c:pt>
                <c:pt idx="917">
                  <c:v>3.2192757448895279</c:v>
                </c:pt>
                <c:pt idx="918">
                  <c:v>3.4015306594522756</c:v>
                </c:pt>
                <c:pt idx="919">
                  <c:v>5.2983673652980787</c:v>
                </c:pt>
                <c:pt idx="920">
                  <c:v>5.2983673652980787</c:v>
                </c:pt>
                <c:pt idx="921">
                  <c:v>2.996232148595642</c:v>
                </c:pt>
                <c:pt idx="922">
                  <c:v>4.4427688966292678</c:v>
                </c:pt>
                <c:pt idx="923">
                  <c:v>2.996232148595642</c:v>
                </c:pt>
                <c:pt idx="924">
                  <c:v>3.6891294228691436</c:v>
                </c:pt>
                <c:pt idx="925">
                  <c:v>3.5556337349665741</c:v>
                </c:pt>
                <c:pt idx="926">
                  <c:v>3.4015306594522756</c:v>
                </c:pt>
                <c:pt idx="927">
                  <c:v>3.5556337349665741</c:v>
                </c:pt>
                <c:pt idx="928">
                  <c:v>2.996232148595642</c:v>
                </c:pt>
                <c:pt idx="929">
                  <c:v>5.0107019585407988</c:v>
                </c:pt>
                <c:pt idx="930">
                  <c:v>3.5556337349665741</c:v>
                </c:pt>
                <c:pt idx="931">
                  <c:v>5.273050839300149</c:v>
                </c:pt>
                <c:pt idx="932">
                  <c:v>4.6052701809884251</c:v>
                </c:pt>
                <c:pt idx="933">
                  <c:v>2.996232148595642</c:v>
                </c:pt>
                <c:pt idx="934">
                  <c:v>3.4015306594522756</c:v>
                </c:pt>
                <c:pt idx="935">
                  <c:v>4.6052701809884251</c:v>
                </c:pt>
                <c:pt idx="936">
                  <c:v>2.996232148595642</c:v>
                </c:pt>
                <c:pt idx="937">
                  <c:v>2.996232148595642</c:v>
                </c:pt>
                <c:pt idx="938">
                  <c:v>4.6052701809884251</c:v>
                </c:pt>
                <c:pt idx="939">
                  <c:v>4.6052701809884251</c:v>
                </c:pt>
                <c:pt idx="940">
                  <c:v>4.6052701809884251</c:v>
                </c:pt>
                <c:pt idx="941">
                  <c:v>4.9768027055598036</c:v>
                </c:pt>
                <c:pt idx="942">
                  <c:v>3.9122229854308124</c:v>
                </c:pt>
                <c:pt idx="943">
                  <c:v>3.2192757448895279</c:v>
                </c:pt>
                <c:pt idx="944">
                  <c:v>3.9122229854308124</c:v>
                </c:pt>
                <c:pt idx="945">
                  <c:v>4.0945112150014218</c:v>
                </c:pt>
                <c:pt idx="946">
                  <c:v>3.2192757448895279</c:v>
                </c:pt>
                <c:pt idx="947">
                  <c:v>2.996232148595642</c:v>
                </c:pt>
                <c:pt idx="948">
                  <c:v>3.9122229854308124</c:v>
                </c:pt>
                <c:pt idx="949">
                  <c:v>3.8068846873048412</c:v>
                </c:pt>
                <c:pt idx="950">
                  <c:v>4.8283937341024714</c:v>
                </c:pt>
                <c:pt idx="951">
                  <c:v>2.996232148595642</c:v>
                </c:pt>
                <c:pt idx="952">
                  <c:v>3.2192757448895279</c:v>
                </c:pt>
                <c:pt idx="953">
                  <c:v>2.996232148595642</c:v>
                </c:pt>
                <c:pt idx="954">
                  <c:v>2.996232148595642</c:v>
                </c:pt>
                <c:pt idx="955">
                  <c:v>4.5539821492186583</c:v>
                </c:pt>
                <c:pt idx="956">
                  <c:v>4.3176214379815452</c:v>
                </c:pt>
                <c:pt idx="957">
                  <c:v>3.9122229854308124</c:v>
                </c:pt>
                <c:pt idx="958">
                  <c:v>5.273050839300149</c:v>
                </c:pt>
                <c:pt idx="959">
                  <c:v>2.996232148595642</c:v>
                </c:pt>
                <c:pt idx="960">
                  <c:v>2.996232148595642</c:v>
                </c:pt>
                <c:pt idx="961">
                  <c:v>2.996232148595642</c:v>
                </c:pt>
                <c:pt idx="962">
                  <c:v>5.2983673652980787</c:v>
                </c:pt>
                <c:pt idx="963">
                  <c:v>5.273050839300149</c:v>
                </c:pt>
                <c:pt idx="964">
                  <c:v>3.4015306594522756</c:v>
                </c:pt>
                <c:pt idx="965">
                  <c:v>2.996232148595642</c:v>
                </c:pt>
                <c:pt idx="966">
                  <c:v>3.9122229854308124</c:v>
                </c:pt>
                <c:pt idx="967">
                  <c:v>2.996232148595642</c:v>
                </c:pt>
                <c:pt idx="968">
                  <c:v>3.8068846873048412</c:v>
                </c:pt>
                <c:pt idx="969">
                  <c:v>4.3176214379815452</c:v>
                </c:pt>
                <c:pt idx="970">
                  <c:v>2.996232148595642</c:v>
                </c:pt>
                <c:pt idx="971">
                  <c:v>3.6891294228691436</c:v>
                </c:pt>
                <c:pt idx="972">
                  <c:v>3.5556337349665741</c:v>
                </c:pt>
                <c:pt idx="973">
                  <c:v>3.5556337349665741</c:v>
                </c:pt>
                <c:pt idx="974">
                  <c:v>5.273050839300149</c:v>
                </c:pt>
                <c:pt idx="975">
                  <c:v>2.996232148595642</c:v>
                </c:pt>
                <c:pt idx="976">
                  <c:v>3.4015306594522756</c:v>
                </c:pt>
                <c:pt idx="977">
                  <c:v>4.2486380889891064</c:v>
                </c:pt>
                <c:pt idx="978">
                  <c:v>3.5556337349665741</c:v>
                </c:pt>
                <c:pt idx="979">
                  <c:v>3.8068846873048412</c:v>
                </c:pt>
                <c:pt idx="980">
                  <c:v>5.2983673652980787</c:v>
                </c:pt>
                <c:pt idx="981">
                  <c:v>3.9122229854308124</c:v>
                </c:pt>
                <c:pt idx="982">
                  <c:v>5.2983673652980787</c:v>
                </c:pt>
                <c:pt idx="983">
                  <c:v>3.9122229854308124</c:v>
                </c:pt>
                <c:pt idx="984">
                  <c:v>4.7875750726433504</c:v>
                </c:pt>
                <c:pt idx="985">
                  <c:v>2.996232148595642</c:v>
                </c:pt>
                <c:pt idx="986">
                  <c:v>3.6891294228691436</c:v>
                </c:pt>
                <c:pt idx="987">
                  <c:v>3.5556337349665741</c:v>
                </c:pt>
                <c:pt idx="988">
                  <c:v>4.4427688966292678</c:v>
                </c:pt>
                <c:pt idx="989">
                  <c:v>4.3176214379815452</c:v>
                </c:pt>
                <c:pt idx="990">
                  <c:v>5.273050839300149</c:v>
                </c:pt>
                <c:pt idx="991">
                  <c:v>3.9122229854308124</c:v>
                </c:pt>
                <c:pt idx="992">
                  <c:v>4.8283937341024714</c:v>
                </c:pt>
                <c:pt idx="993">
                  <c:v>5.273050839300149</c:v>
                </c:pt>
                <c:pt idx="994">
                  <c:v>3.9122229854308124</c:v>
                </c:pt>
                <c:pt idx="995">
                  <c:v>3.5556337349665741</c:v>
                </c:pt>
                <c:pt idx="996">
                  <c:v>5.2983673652980787</c:v>
                </c:pt>
                <c:pt idx="997">
                  <c:v>3.6891294228691436</c:v>
                </c:pt>
                <c:pt idx="998">
                  <c:v>3.2192757448895279</c:v>
                </c:pt>
                <c:pt idx="999">
                  <c:v>4.5539821492186583</c:v>
                </c:pt>
                <c:pt idx="1000">
                  <c:v>5.0107019585407988</c:v>
                </c:pt>
                <c:pt idx="1001">
                  <c:v>3.6891294228691436</c:v>
                </c:pt>
                <c:pt idx="1002">
                  <c:v>3.6891294228691436</c:v>
                </c:pt>
                <c:pt idx="1003">
                  <c:v>4.5539821492186583</c:v>
                </c:pt>
                <c:pt idx="1004">
                  <c:v>2.996232148595642</c:v>
                </c:pt>
                <c:pt idx="1005">
                  <c:v>3.6891294228691436</c:v>
                </c:pt>
                <c:pt idx="1006">
                  <c:v>2.996232148595642</c:v>
                </c:pt>
                <c:pt idx="1007">
                  <c:v>2.996232148595642</c:v>
                </c:pt>
                <c:pt idx="1008">
                  <c:v>3.9122229854308124</c:v>
                </c:pt>
                <c:pt idx="1009">
                  <c:v>3.2192757448895279</c:v>
                </c:pt>
                <c:pt idx="1010">
                  <c:v>2.996232148595642</c:v>
                </c:pt>
                <c:pt idx="1011">
                  <c:v>4.7450190811044903</c:v>
                </c:pt>
                <c:pt idx="1012">
                  <c:v>3.4015306594522756</c:v>
                </c:pt>
                <c:pt idx="1013">
                  <c:v>3.5556337349665741</c:v>
                </c:pt>
                <c:pt idx="1014">
                  <c:v>3.4015306594522756</c:v>
                </c:pt>
                <c:pt idx="1015">
                  <c:v>4.5539821492186583</c:v>
                </c:pt>
                <c:pt idx="1016">
                  <c:v>3.5556337349665741</c:v>
                </c:pt>
                <c:pt idx="1017">
                  <c:v>4.1745411042163774</c:v>
                </c:pt>
                <c:pt idx="1018">
                  <c:v>3.5556337349665741</c:v>
                </c:pt>
                <c:pt idx="1019">
                  <c:v>3.4015306594522756</c:v>
                </c:pt>
                <c:pt idx="1020">
                  <c:v>4.7875750726433504</c:v>
                </c:pt>
                <c:pt idx="1021">
                  <c:v>4.4427688966292678</c:v>
                </c:pt>
                <c:pt idx="1022">
                  <c:v>3.6891294228691436</c:v>
                </c:pt>
                <c:pt idx="1023">
                  <c:v>2.996232148595642</c:v>
                </c:pt>
                <c:pt idx="1024">
                  <c:v>3.9122229854308124</c:v>
                </c:pt>
                <c:pt idx="1025">
                  <c:v>4.4427688966292678</c:v>
                </c:pt>
                <c:pt idx="1026">
                  <c:v>2.996232148595642</c:v>
                </c:pt>
                <c:pt idx="1027">
                  <c:v>4.4427688966292678</c:v>
                </c:pt>
                <c:pt idx="1028">
                  <c:v>4.1745411042163774</c:v>
                </c:pt>
                <c:pt idx="1029">
                  <c:v>4.6540555837179021</c:v>
                </c:pt>
                <c:pt idx="1030">
                  <c:v>4.7875750726433504</c:v>
                </c:pt>
                <c:pt idx="1031">
                  <c:v>2.996232148595642</c:v>
                </c:pt>
                <c:pt idx="1032">
                  <c:v>4.5539821492186583</c:v>
                </c:pt>
                <c:pt idx="1033">
                  <c:v>2.996232148595642</c:v>
                </c:pt>
                <c:pt idx="1034">
                  <c:v>3.9122229854308124</c:v>
                </c:pt>
                <c:pt idx="1035">
                  <c:v>5.2983673652980787</c:v>
                </c:pt>
                <c:pt idx="1036">
                  <c:v>3.6891294228691436</c:v>
                </c:pt>
                <c:pt idx="1037">
                  <c:v>4.4427688966292678</c:v>
                </c:pt>
                <c:pt idx="1038">
                  <c:v>2.996232148595642</c:v>
                </c:pt>
                <c:pt idx="1039">
                  <c:v>4.9768027055598036</c:v>
                </c:pt>
                <c:pt idx="1040">
                  <c:v>4.5539821492186583</c:v>
                </c:pt>
                <c:pt idx="1041">
                  <c:v>5.2983673652980787</c:v>
                </c:pt>
                <c:pt idx="1042">
                  <c:v>4.0945112150014218</c:v>
                </c:pt>
                <c:pt idx="1043">
                  <c:v>4.3176214379815452</c:v>
                </c:pt>
                <c:pt idx="1044">
                  <c:v>2.996232148595642</c:v>
                </c:pt>
                <c:pt idx="1045">
                  <c:v>3.9122229854308124</c:v>
                </c:pt>
                <c:pt idx="1046">
                  <c:v>5.2983673652980787</c:v>
                </c:pt>
                <c:pt idx="1047">
                  <c:v>3.6891294228691436</c:v>
                </c:pt>
                <c:pt idx="1048">
                  <c:v>4.3176214379815452</c:v>
                </c:pt>
                <c:pt idx="1049">
                  <c:v>4.7450190811044903</c:v>
                </c:pt>
                <c:pt idx="1050">
                  <c:v>3.6891294228691436</c:v>
                </c:pt>
                <c:pt idx="1051">
                  <c:v>3.9122229854308124</c:v>
                </c:pt>
                <c:pt idx="1052">
                  <c:v>5.1930124049026132</c:v>
                </c:pt>
                <c:pt idx="1053">
                  <c:v>4.4427688966292678</c:v>
                </c:pt>
                <c:pt idx="1054">
                  <c:v>3.8068846873048412</c:v>
                </c:pt>
                <c:pt idx="1055">
                  <c:v>2.996232148595642</c:v>
                </c:pt>
                <c:pt idx="1056">
                  <c:v>4.9768027055598036</c:v>
                </c:pt>
                <c:pt idx="1057">
                  <c:v>3.5556337349665741</c:v>
                </c:pt>
                <c:pt idx="1058">
                  <c:v>3.6891294228691436</c:v>
                </c:pt>
                <c:pt idx="1059">
                  <c:v>5.273050839300149</c:v>
                </c:pt>
                <c:pt idx="1060">
                  <c:v>3.9122229854308124</c:v>
                </c:pt>
                <c:pt idx="1061">
                  <c:v>4.0945112150014218</c:v>
                </c:pt>
                <c:pt idx="1062">
                  <c:v>3.4015306594522756</c:v>
                </c:pt>
                <c:pt idx="1063">
                  <c:v>4.5539821492186583</c:v>
                </c:pt>
                <c:pt idx="1064">
                  <c:v>4.3176214379815452</c:v>
                </c:pt>
                <c:pt idx="1065">
                  <c:v>4.7875750726433504</c:v>
                </c:pt>
                <c:pt idx="1066">
                  <c:v>4.1745411042163774</c:v>
                </c:pt>
                <c:pt idx="1067">
                  <c:v>3.9122229854308124</c:v>
                </c:pt>
                <c:pt idx="1068">
                  <c:v>5.2204098776715107</c:v>
                </c:pt>
                <c:pt idx="1069">
                  <c:v>5.2983673652980787</c:v>
                </c:pt>
                <c:pt idx="1070">
                  <c:v>4.6052701809884251</c:v>
                </c:pt>
                <c:pt idx="1071">
                  <c:v>4.5539821492186583</c:v>
                </c:pt>
                <c:pt idx="1072">
                  <c:v>3.9122229854308124</c:v>
                </c:pt>
                <c:pt idx="1073">
                  <c:v>3.6891294228691436</c:v>
                </c:pt>
                <c:pt idx="1074">
                  <c:v>4.9768027055598036</c:v>
                </c:pt>
                <c:pt idx="1075">
                  <c:v>3.4015306594522756</c:v>
                </c:pt>
                <c:pt idx="1076">
                  <c:v>5.2983673652980787</c:v>
                </c:pt>
                <c:pt idx="1077">
                  <c:v>4.9768027055598036</c:v>
                </c:pt>
                <c:pt idx="1078">
                  <c:v>3.8068846873048412</c:v>
                </c:pt>
                <c:pt idx="1079">
                  <c:v>3.9122229854308124</c:v>
                </c:pt>
                <c:pt idx="1080">
                  <c:v>4.4427688966292678</c:v>
                </c:pt>
                <c:pt idx="1081">
                  <c:v>5.1648431151480656</c:v>
                </c:pt>
                <c:pt idx="1082">
                  <c:v>4.3176214379815452</c:v>
                </c:pt>
                <c:pt idx="1083">
                  <c:v>3.6891294228691436</c:v>
                </c:pt>
                <c:pt idx="1084">
                  <c:v>4.9768027055598036</c:v>
                </c:pt>
                <c:pt idx="1085">
                  <c:v>3.6891294228691436</c:v>
                </c:pt>
                <c:pt idx="1086">
                  <c:v>3.8068846873048412</c:v>
                </c:pt>
                <c:pt idx="1087">
                  <c:v>4.5539821492186583</c:v>
                </c:pt>
                <c:pt idx="1088">
                  <c:v>2.996232148595642</c:v>
                </c:pt>
                <c:pt idx="1089">
                  <c:v>4.5539821492186583</c:v>
                </c:pt>
                <c:pt idx="1090">
                  <c:v>4.6052701809884251</c:v>
                </c:pt>
                <c:pt idx="1091">
                  <c:v>4.0945112150014218</c:v>
                </c:pt>
                <c:pt idx="1092">
                  <c:v>4.5539821492186583</c:v>
                </c:pt>
                <c:pt idx="1093">
                  <c:v>4.5539821492186583</c:v>
                </c:pt>
                <c:pt idx="1094">
                  <c:v>5.273050839300149</c:v>
                </c:pt>
                <c:pt idx="1095">
                  <c:v>2.996232148595642</c:v>
                </c:pt>
                <c:pt idx="1096">
                  <c:v>4.5539821492186583</c:v>
                </c:pt>
                <c:pt idx="1097">
                  <c:v>3.9122229854308124</c:v>
                </c:pt>
                <c:pt idx="1098">
                  <c:v>4.5539821492186583</c:v>
                </c:pt>
                <c:pt idx="1099">
                  <c:v>2.996232148595642</c:v>
                </c:pt>
                <c:pt idx="1100">
                  <c:v>3.6891294228691436</c:v>
                </c:pt>
                <c:pt idx="1101">
                  <c:v>5.2983673652980787</c:v>
                </c:pt>
                <c:pt idx="1102">
                  <c:v>2.996232148595642</c:v>
                </c:pt>
                <c:pt idx="1103">
                  <c:v>3.6891294228691436</c:v>
                </c:pt>
                <c:pt idx="1104">
                  <c:v>4.8283937341024714</c:v>
                </c:pt>
                <c:pt idx="1105">
                  <c:v>3.8068846873048412</c:v>
                </c:pt>
                <c:pt idx="1106">
                  <c:v>3.8068846873048412</c:v>
                </c:pt>
                <c:pt idx="1107">
                  <c:v>3.4015306594522756</c:v>
                </c:pt>
                <c:pt idx="1108">
                  <c:v>4.5539821492186583</c:v>
                </c:pt>
                <c:pt idx="1109">
                  <c:v>4.9768027055598036</c:v>
                </c:pt>
                <c:pt idx="1110">
                  <c:v>3.9122229854308124</c:v>
                </c:pt>
                <c:pt idx="1111">
                  <c:v>3.9122229854308124</c:v>
                </c:pt>
                <c:pt idx="1112">
                  <c:v>3.9122229854308124</c:v>
                </c:pt>
                <c:pt idx="1113">
                  <c:v>5.2983673652980787</c:v>
                </c:pt>
                <c:pt idx="1114">
                  <c:v>4.0945112150014218</c:v>
                </c:pt>
                <c:pt idx="1115">
                  <c:v>3.5556337349665741</c:v>
                </c:pt>
                <c:pt idx="1116">
                  <c:v>3.8068846873048412</c:v>
                </c:pt>
                <c:pt idx="1117">
                  <c:v>3.6891294228691436</c:v>
                </c:pt>
                <c:pt idx="1118">
                  <c:v>5.273050839300149</c:v>
                </c:pt>
                <c:pt idx="1119">
                  <c:v>3.9122229854308124</c:v>
                </c:pt>
                <c:pt idx="1120">
                  <c:v>5.0107019585407988</c:v>
                </c:pt>
                <c:pt idx="1121">
                  <c:v>2.996232148595642</c:v>
                </c:pt>
                <c:pt idx="1122">
                  <c:v>2.996232148595642</c:v>
                </c:pt>
                <c:pt idx="1123">
                  <c:v>5.0107019585407988</c:v>
                </c:pt>
                <c:pt idx="1124">
                  <c:v>3.5556337349665741</c:v>
                </c:pt>
                <c:pt idx="1125">
                  <c:v>3.6891294228691436</c:v>
                </c:pt>
                <c:pt idx="1126">
                  <c:v>3.9122229854308124</c:v>
                </c:pt>
                <c:pt idx="1127">
                  <c:v>2.996232148595642</c:v>
                </c:pt>
                <c:pt idx="1128">
                  <c:v>4.007514986887367</c:v>
                </c:pt>
                <c:pt idx="1129">
                  <c:v>2.996232148595642</c:v>
                </c:pt>
                <c:pt idx="1130">
                  <c:v>2.996232148595642</c:v>
                </c:pt>
                <c:pt idx="1131">
                  <c:v>4.5539821492186583</c:v>
                </c:pt>
                <c:pt idx="1132">
                  <c:v>5.2983673652980787</c:v>
                </c:pt>
                <c:pt idx="1133">
                  <c:v>3.9122229854308124</c:v>
                </c:pt>
                <c:pt idx="1134">
                  <c:v>3.6891294228691436</c:v>
                </c:pt>
                <c:pt idx="1135">
                  <c:v>5.2983673652980787</c:v>
                </c:pt>
                <c:pt idx="1136">
                  <c:v>3.5556337349665741</c:v>
                </c:pt>
                <c:pt idx="1137">
                  <c:v>5.2204098776715107</c:v>
                </c:pt>
                <c:pt idx="1138">
                  <c:v>3.6891294228691436</c:v>
                </c:pt>
                <c:pt idx="1139">
                  <c:v>4.3821516268620329</c:v>
                </c:pt>
                <c:pt idx="1140">
                  <c:v>3.9122229854308124</c:v>
                </c:pt>
                <c:pt idx="1141">
                  <c:v>4.5539821492186583</c:v>
                </c:pt>
                <c:pt idx="1142">
                  <c:v>3.2192757448895279</c:v>
                </c:pt>
                <c:pt idx="1143">
                  <c:v>3.6891294228691436</c:v>
                </c:pt>
                <c:pt idx="1144">
                  <c:v>3.9122229854308124</c:v>
                </c:pt>
                <c:pt idx="1145">
                  <c:v>4.5539821492186583</c:v>
                </c:pt>
                <c:pt idx="1146">
                  <c:v>5.2983673652980787</c:v>
                </c:pt>
                <c:pt idx="1147">
                  <c:v>3.9122229854308124</c:v>
                </c:pt>
                <c:pt idx="1148">
                  <c:v>4.8283937341024714</c:v>
                </c:pt>
                <c:pt idx="1149">
                  <c:v>3.5556337349665741</c:v>
                </c:pt>
                <c:pt idx="1150">
                  <c:v>4.8283937341024714</c:v>
                </c:pt>
                <c:pt idx="1151">
                  <c:v>3.2192757448895279</c:v>
                </c:pt>
                <c:pt idx="1152">
                  <c:v>5.2983673652980787</c:v>
                </c:pt>
                <c:pt idx="1153">
                  <c:v>2.996232148595642</c:v>
                </c:pt>
                <c:pt idx="1154">
                  <c:v>5.2983673652980787</c:v>
                </c:pt>
                <c:pt idx="1155">
                  <c:v>3.4015306594522756</c:v>
                </c:pt>
                <c:pt idx="1156">
                  <c:v>4.6052701809884251</c:v>
                </c:pt>
                <c:pt idx="1157">
                  <c:v>3.6891294228691436</c:v>
                </c:pt>
                <c:pt idx="1158">
                  <c:v>4.9768027055598036</c:v>
                </c:pt>
                <c:pt idx="1159">
                  <c:v>3.6891294228691436</c:v>
                </c:pt>
                <c:pt idx="1160">
                  <c:v>3.5556337349665741</c:v>
                </c:pt>
                <c:pt idx="1161">
                  <c:v>3.9122229854308124</c:v>
                </c:pt>
                <c:pt idx="1162">
                  <c:v>4.1745411042163774</c:v>
                </c:pt>
                <c:pt idx="1163">
                  <c:v>3.6891294228691436</c:v>
                </c:pt>
                <c:pt idx="1164">
                  <c:v>5.0107019585407988</c:v>
                </c:pt>
                <c:pt idx="1165">
                  <c:v>4.5539821492186583</c:v>
                </c:pt>
                <c:pt idx="1166">
                  <c:v>4.8283937341024714</c:v>
                </c:pt>
                <c:pt idx="1167">
                  <c:v>3.9122229854308124</c:v>
                </c:pt>
                <c:pt idx="1168">
                  <c:v>4.5539821492186583</c:v>
                </c:pt>
                <c:pt idx="1169">
                  <c:v>3.2192757448895279</c:v>
                </c:pt>
                <c:pt idx="1170">
                  <c:v>3.4015306594522756</c:v>
                </c:pt>
                <c:pt idx="1171">
                  <c:v>3.9122229854308124</c:v>
                </c:pt>
                <c:pt idx="1172">
                  <c:v>3.6891294228691436</c:v>
                </c:pt>
                <c:pt idx="1173">
                  <c:v>4.6052701809884251</c:v>
                </c:pt>
                <c:pt idx="1174">
                  <c:v>3.9122229854308124</c:v>
                </c:pt>
                <c:pt idx="1175">
                  <c:v>4.4427688966292678</c:v>
                </c:pt>
                <c:pt idx="1176">
                  <c:v>4.6052701809884251</c:v>
                </c:pt>
                <c:pt idx="1177">
                  <c:v>3.6891294228691436</c:v>
                </c:pt>
                <c:pt idx="1178">
                  <c:v>3.5556337349665741</c:v>
                </c:pt>
                <c:pt idx="1179">
                  <c:v>5.1060060781247136</c:v>
                </c:pt>
                <c:pt idx="1180">
                  <c:v>4.5539821492186583</c:v>
                </c:pt>
                <c:pt idx="1181">
                  <c:v>4.8283937341024714</c:v>
                </c:pt>
                <c:pt idx="1182">
                  <c:v>3.9122229854308124</c:v>
                </c:pt>
                <c:pt idx="1183">
                  <c:v>3.9122229854308124</c:v>
                </c:pt>
                <c:pt idx="1184">
                  <c:v>5.2983673652980787</c:v>
                </c:pt>
                <c:pt idx="1185">
                  <c:v>2.996232148595642</c:v>
                </c:pt>
                <c:pt idx="1186">
                  <c:v>2.996232148595642</c:v>
                </c:pt>
                <c:pt idx="1187">
                  <c:v>3.9122229854308124</c:v>
                </c:pt>
                <c:pt idx="1188">
                  <c:v>3.9122229854308124</c:v>
                </c:pt>
                <c:pt idx="1189">
                  <c:v>3.4015306594522756</c:v>
                </c:pt>
                <c:pt idx="1190">
                  <c:v>5.1648431151480656</c:v>
                </c:pt>
                <c:pt idx="1191">
                  <c:v>5.2983673652980787</c:v>
                </c:pt>
                <c:pt idx="1192">
                  <c:v>3.2192757448895279</c:v>
                </c:pt>
                <c:pt idx="1193">
                  <c:v>5.2983673652980787</c:v>
                </c:pt>
                <c:pt idx="1194">
                  <c:v>5.2983673652980787</c:v>
                </c:pt>
                <c:pt idx="1195">
                  <c:v>3.5556337349665741</c:v>
                </c:pt>
                <c:pt idx="1196">
                  <c:v>4.6052701809884251</c:v>
                </c:pt>
                <c:pt idx="1197">
                  <c:v>3.4015306594522756</c:v>
                </c:pt>
                <c:pt idx="1198">
                  <c:v>5.2983673652980787</c:v>
                </c:pt>
                <c:pt idx="1199">
                  <c:v>3.6891294228691436</c:v>
                </c:pt>
                <c:pt idx="1200">
                  <c:v>4.8283937341024714</c:v>
                </c:pt>
                <c:pt idx="1201">
                  <c:v>4.6052701809884251</c:v>
                </c:pt>
                <c:pt idx="1202">
                  <c:v>5.2983673652980787</c:v>
                </c:pt>
              </c:numCache>
            </c:numRef>
          </c:yVal>
          <c:smooth val="0"/>
          <c:extLst>
            <c:ext xmlns:c16="http://schemas.microsoft.com/office/drawing/2014/chart" uri="{C3380CC4-5D6E-409C-BE32-E72D297353CC}">
              <c16:uniqueId val="{00000000-5110-491A-85FB-E0B59B230C8D}"/>
            </c:ext>
          </c:extLst>
        </c:ser>
        <c:dLbls>
          <c:showLegendKey val="0"/>
          <c:showVal val="0"/>
          <c:showCatName val="0"/>
          <c:showSerName val="0"/>
          <c:showPercent val="0"/>
          <c:showBubbleSize val="0"/>
        </c:dLbls>
        <c:axId val="178057072"/>
        <c:axId val="178059952"/>
      </c:scatterChart>
      <c:valAx>
        <c:axId val="1780570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a:t>
                </a:r>
                <a:r>
                  <a:rPr lang="en-US" baseline="0"/>
                  <a:t>_subscribers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9952"/>
        <c:crosses val="autoZero"/>
        <c:crossBetween val="midCat"/>
      </c:valAx>
      <c:valAx>
        <c:axId val="178059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70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Linear</a:t>
            </a:r>
            <a:r>
              <a:rPr lang="en-US" baseline="0"/>
              <a:t> Demand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Question11!$AO$10:$AO$12</c:f>
              <c:numCache>
                <c:formatCode>General</c:formatCode>
                <c:ptCount val="3"/>
                <c:pt idx="0">
                  <c:v>50</c:v>
                </c:pt>
                <c:pt idx="1">
                  <c:v>125</c:v>
                </c:pt>
                <c:pt idx="2">
                  <c:v>150</c:v>
                </c:pt>
              </c:numCache>
            </c:numRef>
          </c:xVal>
          <c:yVal>
            <c:numRef>
              <c:f>Question11!$AP$10:$AP$12</c:f>
              <c:numCache>
                <c:formatCode>General</c:formatCode>
                <c:ptCount val="3"/>
                <c:pt idx="0">
                  <c:v>8644.866</c:v>
                </c:pt>
                <c:pt idx="1">
                  <c:v>7812.5910000000003</c:v>
                </c:pt>
                <c:pt idx="2">
                  <c:v>7535.1660000000002</c:v>
                </c:pt>
              </c:numCache>
            </c:numRef>
          </c:yVal>
          <c:smooth val="0"/>
          <c:extLst>
            <c:ext xmlns:c16="http://schemas.microsoft.com/office/drawing/2014/chart" uri="{C3380CC4-5D6E-409C-BE32-E72D297353CC}">
              <c16:uniqueId val="{00000000-CA68-4873-AA7A-50CA6964F5DE}"/>
            </c:ext>
          </c:extLst>
        </c:ser>
        <c:dLbls>
          <c:showLegendKey val="0"/>
          <c:showVal val="0"/>
          <c:showCatName val="0"/>
          <c:showSerName val="0"/>
          <c:showPercent val="0"/>
          <c:showBubbleSize val="0"/>
        </c:dLbls>
        <c:axId val="190829552"/>
        <c:axId val="190827152"/>
      </c:scatterChart>
      <c:valAx>
        <c:axId val="1908295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27152"/>
        <c:crosses val="autoZero"/>
        <c:crossBetween val="midCat"/>
      </c:valAx>
      <c:valAx>
        <c:axId val="190827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295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by price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Distribution by price</a:t>
          </a:r>
        </a:p>
      </cx:txPr>
    </cx:title>
    <cx:plotArea>
      <cx:plotAreaRegion>
        <cx:series layoutId="clusteredColumn" uniqueId="{6BD7F6AF-6CE8-4A7C-98FE-57EFE1EE4718}">
          <cx:tx>
            <cx:txData>
              <cx:f>_xlchart.v1.0</cx:f>
              <cx:v>price</cx:v>
            </cx:txData>
          </cx:tx>
          <cx:dataId val="0"/>
          <cx:layoutPr>
            <cx:binning intervalClosed="r">
              <cx:binSize val="20"/>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Distribuition by Log of Number of Subscriber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Distribuition by Log of Number of Subscriber</a:t>
          </a:r>
        </a:p>
      </cx:txPr>
    </cx:title>
    <cx:plotArea>
      <cx:plotAreaRegion>
        <cx:series layoutId="clusteredColumn" uniqueId="{EEC07186-13B9-4985-A674-2DF9CEF33F3C}">
          <cx:tx>
            <cx:txData>
              <cx:f>_xlchart.v1.2</cx:f>
              <cx:v>log_num_subscriber</cx:v>
            </cx:txData>
          </cx:tx>
          <cx:dataLabels pos="inEnd">
            <cx:visibility seriesName="0" categoryName="0" value="1"/>
            <cx:separator>, </cx:separator>
          </cx:dataLabels>
          <cx:dataId val="0"/>
          <cx:layoutPr>
            <cx:binning intervalClosed="r"/>
          </cx:layoutPr>
        </cx:series>
      </cx:plotAreaRegion>
      <cx:axis id="0">
        <cx:catScaling gapWidth="0"/>
        <cx:tickLabels/>
      </cx:axis>
      <cx:axis id="1">
        <cx:valScaling/>
        <cx:title>
          <cx:tx>
            <cx:txData>
              <cx:v> </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 </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106680</xdr:colOff>
      <xdr:row>12</xdr:row>
      <xdr:rowOff>15240</xdr:rowOff>
    </xdr:from>
    <xdr:to>
      <xdr:col>2</xdr:col>
      <xdr:colOff>1432560</xdr:colOff>
      <xdr:row>27</xdr:row>
      <xdr:rowOff>15240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C9EAAB3-2E82-4704-AE4E-D42818F665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6680" y="22098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556260</xdr:colOff>
      <xdr:row>12</xdr:row>
      <xdr:rowOff>30480</xdr:rowOff>
    </xdr:from>
    <xdr:to>
      <xdr:col>6</xdr:col>
      <xdr:colOff>937260</xdr:colOff>
      <xdr:row>27</xdr:row>
      <xdr:rowOff>30480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9036ED5-394D-4900-97A4-98E73D5502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273040" y="264414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16213</xdr:colOff>
      <xdr:row>15</xdr:row>
      <xdr:rowOff>81064</xdr:rowOff>
    </xdr:from>
    <xdr:to>
      <xdr:col>9</xdr:col>
      <xdr:colOff>486383</xdr:colOff>
      <xdr:row>33</xdr:row>
      <xdr:rowOff>98898</xdr:rowOff>
    </xdr:to>
    <xdr:graphicFrame macro="">
      <xdr:nvGraphicFramePr>
        <xdr:cNvPr id="5" name="Chart 4">
          <a:extLst>
            <a:ext uri="{FF2B5EF4-FFF2-40B4-BE49-F238E27FC236}">
              <a16:creationId xmlns:a16="http://schemas.microsoft.com/office/drawing/2014/main" id="{AA0F63BD-993A-095A-A3F2-4A30108285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328084</xdr:colOff>
      <xdr:row>15</xdr:row>
      <xdr:rowOff>-1</xdr:rowOff>
    </xdr:from>
    <xdr:to>
      <xdr:col>19</xdr:col>
      <xdr:colOff>232833</xdr:colOff>
      <xdr:row>32</xdr:row>
      <xdr:rowOff>148165</xdr:rowOff>
    </xdr:to>
    <xdr:graphicFrame macro="">
      <xdr:nvGraphicFramePr>
        <xdr:cNvPr id="6" name="Chart 5">
          <a:extLst>
            <a:ext uri="{FF2B5EF4-FFF2-40B4-BE49-F238E27FC236}">
              <a16:creationId xmlns:a16="http://schemas.microsoft.com/office/drawing/2014/main" id="{B8090FC6-CA9D-F301-B6C1-762C4BF764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609600</xdr:colOff>
      <xdr:row>4</xdr:row>
      <xdr:rowOff>77038</xdr:rowOff>
    </xdr:from>
    <xdr:to>
      <xdr:col>0</xdr:col>
      <xdr:colOff>8264769</xdr:colOff>
      <xdr:row>18</xdr:row>
      <xdr:rowOff>58615</xdr:rowOff>
    </xdr:to>
    <xdr:graphicFrame macro="">
      <xdr:nvGraphicFramePr>
        <xdr:cNvPr id="2" name="Chart 1">
          <a:extLst>
            <a:ext uri="{FF2B5EF4-FFF2-40B4-BE49-F238E27FC236}">
              <a16:creationId xmlns:a16="http://schemas.microsoft.com/office/drawing/2014/main" id="{3337FAAE-ADFA-486E-B3F6-F8C027B12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614515</xdr:colOff>
      <xdr:row>20</xdr:row>
      <xdr:rowOff>139290</xdr:rowOff>
    </xdr:from>
    <xdr:to>
      <xdr:col>5</xdr:col>
      <xdr:colOff>188451</xdr:colOff>
      <xdr:row>35</xdr:row>
      <xdr:rowOff>178619</xdr:rowOff>
    </xdr:to>
    <xdr:graphicFrame macro="">
      <xdr:nvGraphicFramePr>
        <xdr:cNvPr id="2" name="Chart 1">
          <a:extLst>
            <a:ext uri="{FF2B5EF4-FFF2-40B4-BE49-F238E27FC236}">
              <a16:creationId xmlns:a16="http://schemas.microsoft.com/office/drawing/2014/main" id="{E757A018-B9DA-4D97-A6D2-47F673D110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42</xdr:col>
      <xdr:colOff>569614</xdr:colOff>
      <xdr:row>10</xdr:row>
      <xdr:rowOff>46776</xdr:rowOff>
    </xdr:from>
    <xdr:to>
      <xdr:col>50</xdr:col>
      <xdr:colOff>252742</xdr:colOff>
      <xdr:row>25</xdr:row>
      <xdr:rowOff>73936</xdr:rowOff>
    </xdr:to>
    <xdr:graphicFrame macro="">
      <xdr:nvGraphicFramePr>
        <xdr:cNvPr id="2" name="Chart 1">
          <a:extLst>
            <a:ext uri="{FF2B5EF4-FFF2-40B4-BE49-F238E27FC236}">
              <a16:creationId xmlns:a16="http://schemas.microsoft.com/office/drawing/2014/main" id="{F4334B09-0323-CB41-0A9F-78272058BE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A14B43E-EEC9-40BD-B75E-73DD499BB90E}" autoFormatId="16" applyNumberFormats="0" applyBorderFormats="0" applyFontFormats="0" applyPatternFormats="0" applyAlignmentFormats="0" applyWidthHeightFormats="0">
  <queryTableRefresh nextId="22">
    <queryTableFields count="17">
      <queryTableField id="1" name="RecID" tableColumnId="1"/>
      <queryTableField id="2" name="course_id" tableColumnId="2"/>
      <queryTableField id="3" name="course_title" tableColumnId="3"/>
      <queryTableField id="4" name="url" tableColumnId="4"/>
      <queryTableField id="5" name="price" tableColumnId="5"/>
      <queryTableField id="6" name="num_subscribers" tableColumnId="6"/>
      <queryTableField id="7" name="num_reviews" tableColumnId="7"/>
      <queryTableField id="8" name="num_lectures" tableColumnId="8"/>
      <queryTableField id="9" name="Level_category" tableColumnId="9"/>
      <queryTableField id="10" name="level_category value label" tableColumnId="10"/>
      <queryTableField id="11" name="rating" tableColumnId="11"/>
      <queryTableField id="12" name="content_duration" tableColumnId="12"/>
      <queryTableField id="13" name="freepaid" tableColumnId="13"/>
      <queryTableField id="14" name="FreePaid_cat" tableColumnId="14"/>
      <queryTableField id="15" name="year" tableColumnId="15"/>
      <queryTableField id="16" name="log_num_subscriber" tableColumnId="16"/>
      <queryTableField id="17" name="log_price" tableColumnId="17"/>
    </queryTableFields>
    <queryTableDeletedFields count="4">
      <deletedField name="Column18"/>
      <deletedField name="Column19"/>
      <deletedField name="Column20"/>
      <deletedField name="Column2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CFD771-51A7-4510-9176-BD14D5A5B0C4}" name="data" displayName="data" ref="A1:Q1205" tableType="queryTable" totalsRowCount="1">
  <autoFilter ref="A1:Q1204" xr:uid="{5BCFD771-51A7-4510-9176-BD14D5A5B0C4}"/>
  <tableColumns count="17">
    <tableColumn id="1" xr3:uid="{B36B3463-4586-4F32-82E1-9B25E7070E35}" uniqueName="1" name="RecID" queryTableFieldId="1"/>
    <tableColumn id="2" xr3:uid="{0DB9A1B3-E1B0-46FD-99DB-ABE5ABCA9588}" uniqueName="2" name="course_id" queryTableFieldId="2"/>
    <tableColumn id="3" xr3:uid="{1C87B48B-A3BF-4BA6-890A-56D88DF5BBBA}" uniqueName="3" name="course_title" queryTableFieldId="3" dataDxfId="12" totalsRowDxfId="8"/>
    <tableColumn id="4" xr3:uid="{2C342834-125C-42F2-9358-57087A71947B}" uniqueName="4" name="url" queryTableFieldId="4" dataDxfId="11" totalsRowDxfId="7"/>
    <tableColumn id="5" xr3:uid="{2AC3B3EC-5E8B-4D49-B23B-B106ECBB5E70}" uniqueName="5" name="price" queryTableFieldId="5"/>
    <tableColumn id="6" xr3:uid="{BE8A548C-3863-45FE-8C1C-065D66418941}" uniqueName="6" name="num_subscribers" queryTableFieldId="6"/>
    <tableColumn id="7" xr3:uid="{C1497CC5-FBCD-4F13-9AF6-994CC80561EC}" uniqueName="7" name="num_reviews" queryTableFieldId="7"/>
    <tableColumn id="8" xr3:uid="{E8F39026-789A-41CA-BAB5-BF78800373FE}" uniqueName="8" name="num_lectures" queryTableFieldId="8"/>
    <tableColumn id="9" xr3:uid="{4425182D-FB37-4AD6-9202-3FED6581AF8B}" uniqueName="9" name="Level_category" queryTableFieldId="9"/>
    <tableColumn id="10" xr3:uid="{0AF3D308-A0B5-4206-8B55-245F5A1BD912}" uniqueName="10" name="level_category value label" queryTableFieldId="10" dataDxfId="10" totalsRowDxfId="6"/>
    <tableColumn id="11" xr3:uid="{327A65E8-8973-417F-8941-249DE9CC38F1}" uniqueName="11" name="rating" queryTableFieldId="11"/>
    <tableColumn id="12" xr3:uid="{28A42840-BD37-4CCF-AA61-1ED24EF2FB59}" uniqueName="12" name="content_duration" queryTableFieldId="12"/>
    <tableColumn id="13" xr3:uid="{57A3E7CC-8AC0-4B1C-A305-1AF44B407C56}" uniqueName="13" name="freepaid" queryTableFieldId="13" dataDxfId="9" totalsRowDxfId="5"/>
    <tableColumn id="14" xr3:uid="{303D1ECD-6111-48E7-8984-501F482C06A9}" uniqueName="14" name="FreePaid_cat" queryTableFieldId="14"/>
    <tableColumn id="15" xr3:uid="{42F5AE36-A7C2-4468-8B9D-B44C5D7D26EF}" uniqueName="15" name="year" queryTableFieldId="15"/>
    <tableColumn id="16" xr3:uid="{3306D24F-B307-402D-8FDD-BC70240D5772}" uniqueName="16" name="log_num_subscriber" queryTableFieldId="16"/>
    <tableColumn id="17" xr3:uid="{DC5DF5F6-4AF7-4BD6-8E21-D57ABBB52E1D}" uniqueName="17" name="log_pric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7CED8C-72E3-4E5E-9BE3-01F76A60BAF8}" name="category_level_count" displayName="category_level_count" ref="A4:B8" totalsRowShown="0">
  <autoFilter ref="A4:B8" xr:uid="{DC7CED8C-72E3-4E5E-9BE3-01F76A60BAF8}"/>
  <tableColumns count="2">
    <tableColumn id="1" xr3:uid="{7792A606-7F6B-4268-8001-E0F8B5C66E21}" name="Category Level"/>
    <tableColumn id="2" xr3:uid="{0D3F8A18-1FA8-4FB2-AD94-F59F88AF220A}" name="Count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E0AA4C1-E39C-451E-8270-A64FD254D96B}" name="year_count" displayName="year_count" ref="E4:F10" totalsRowShown="0">
  <autoFilter ref="E4:F10" xr:uid="{AE0AA4C1-E39C-451E-8270-A64FD254D96B}"/>
  <tableColumns count="2">
    <tableColumn id="1" xr3:uid="{D8749899-197D-44C7-9177-80A29D7692EB}" name="year"/>
    <tableColumn id="2" xr3:uid="{29A57659-4050-4BE0-8F4A-CDA2F214EF59}" name="Count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479DB37-21F3-417F-AC52-D22658E3C90F}" name="Table6" displayName="Table6" ref="A5:D16" totalsRowShown="0" headerRowDxfId="0" dataDxfId="1">
  <autoFilter ref="A5:D16" xr:uid="{5479DB37-21F3-417F-AC52-D22658E3C90F}"/>
  <tableColumns count="4">
    <tableColumn id="1" xr3:uid="{63E24C8F-82D2-4906-90CB-3483E929CD9F}" name="Column1" dataDxfId="4"/>
    <tableColumn id="2" xr3:uid="{A1387405-EBCC-4C9D-B4C0-77B278DD31D8}" name="year" dataDxfId="3"/>
    <tableColumn id="3" xr3:uid="{A0479DED-8C4A-4579-AFBE-B72BFB72DA29}" name="rating" dataDxfId="2"/>
    <tableColumn id="4" xr3:uid="{A054E7D3-F22C-486C-8F5F-D1F63102E1C7}"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985E0-D8C6-43DD-B844-C9799763924E}">
  <dimension ref="A1:Q1205"/>
  <sheetViews>
    <sheetView topLeftCell="I1" zoomScale="93" workbookViewId="0">
      <selection activeCell="S7" sqref="S7"/>
    </sheetView>
  </sheetViews>
  <sheetFormatPr defaultRowHeight="14.4" x14ac:dyDescent="0.3"/>
  <cols>
    <col min="1" max="1" width="8.109375" bestFit="1" customWidth="1"/>
    <col min="2" max="2" width="11.21875" bestFit="1" customWidth="1"/>
    <col min="3" max="3" width="78.109375" bestFit="1" customWidth="1"/>
    <col min="4" max="4" width="81" customWidth="1"/>
    <col min="5" max="5" width="7.77734375" bestFit="1" customWidth="1"/>
    <col min="6" max="6" width="17.5546875" bestFit="1" customWidth="1"/>
    <col min="7" max="7" width="14" bestFit="1" customWidth="1"/>
    <col min="8" max="8" width="14.44140625" bestFit="1" customWidth="1"/>
    <col min="9" max="9" width="15.5546875" bestFit="1" customWidth="1"/>
    <col min="10" max="10" width="24.77734375" bestFit="1" customWidth="1"/>
    <col min="11" max="11" width="8" bestFit="1" customWidth="1"/>
    <col min="12" max="12" width="17.44140625" bestFit="1" customWidth="1"/>
    <col min="13" max="13" width="10.21875" bestFit="1" customWidth="1"/>
    <col min="14" max="14" width="14.109375" bestFit="1" customWidth="1"/>
    <col min="15" max="15" width="6.77734375" bestFit="1" customWidth="1"/>
    <col min="16" max="16" width="20" bestFit="1" customWidth="1"/>
    <col min="17" max="17" width="16.44140625" customWidth="1"/>
    <col min="18" max="21" width="11.664062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1</v>
      </c>
      <c r="B2">
        <v>41295</v>
      </c>
      <c r="C2" s="1" t="s">
        <v>17</v>
      </c>
      <c r="D2" s="1" t="s">
        <v>18</v>
      </c>
      <c r="E2">
        <v>0</v>
      </c>
      <c r="F2">
        <v>268923</v>
      </c>
      <c r="G2">
        <v>8629</v>
      </c>
      <c r="H2">
        <v>45</v>
      </c>
      <c r="I2">
        <v>1</v>
      </c>
      <c r="J2" s="1" t="s">
        <v>19</v>
      </c>
      <c r="K2">
        <v>0.82</v>
      </c>
      <c r="L2">
        <v>10.5</v>
      </c>
      <c r="M2" s="1" t="s">
        <v>20</v>
      </c>
      <c r="N2">
        <v>1</v>
      </c>
      <c r="O2">
        <v>2013</v>
      </c>
      <c r="P2">
        <v>12.502180372254795</v>
      </c>
      <c r="Q2">
        <v>-4.6051701859880909</v>
      </c>
    </row>
    <row r="3" spans="1:17" x14ac:dyDescent="0.3">
      <c r="A3">
        <v>2</v>
      </c>
      <c r="B3">
        <v>59014</v>
      </c>
      <c r="C3" s="1" t="s">
        <v>21</v>
      </c>
      <c r="D3" s="1" t="s">
        <v>22</v>
      </c>
      <c r="E3">
        <v>0</v>
      </c>
      <c r="F3">
        <v>161029</v>
      </c>
      <c r="G3">
        <v>279</v>
      </c>
      <c r="H3">
        <v>27</v>
      </c>
      <c r="I3">
        <v>3</v>
      </c>
      <c r="J3" s="1" t="s">
        <v>23</v>
      </c>
      <c r="K3">
        <v>0.69</v>
      </c>
      <c r="L3">
        <v>3.5</v>
      </c>
      <c r="M3" s="1" t="s">
        <v>20</v>
      </c>
      <c r="N3">
        <v>1</v>
      </c>
      <c r="O3">
        <v>2013</v>
      </c>
      <c r="P3">
        <v>11.989339751969782</v>
      </c>
      <c r="Q3">
        <v>-4.6051701859880909</v>
      </c>
    </row>
    <row r="4" spans="1:17" x14ac:dyDescent="0.3">
      <c r="A4">
        <v>3</v>
      </c>
      <c r="B4">
        <v>625204</v>
      </c>
      <c r="C4" s="1" t="s">
        <v>24</v>
      </c>
      <c r="D4" s="1" t="s">
        <v>25</v>
      </c>
      <c r="E4">
        <v>200</v>
      </c>
      <c r="F4">
        <v>121584</v>
      </c>
      <c r="G4">
        <v>27445</v>
      </c>
      <c r="H4">
        <v>342</v>
      </c>
      <c r="I4">
        <v>1</v>
      </c>
      <c r="J4" s="1" t="s">
        <v>19</v>
      </c>
      <c r="K4">
        <v>0.89</v>
      </c>
      <c r="L4">
        <v>43</v>
      </c>
      <c r="M4" s="1" t="s">
        <v>26</v>
      </c>
      <c r="N4">
        <v>2</v>
      </c>
      <c r="O4">
        <v>2015</v>
      </c>
      <c r="P4">
        <v>11.708360660909566</v>
      </c>
      <c r="Q4">
        <v>5.2983673652980787</v>
      </c>
    </row>
    <row r="5" spans="1:17" x14ac:dyDescent="0.3">
      <c r="A5">
        <v>4</v>
      </c>
      <c r="B5">
        <v>173548</v>
      </c>
      <c r="C5" s="1" t="s">
        <v>27</v>
      </c>
      <c r="D5" s="1" t="s">
        <v>28</v>
      </c>
      <c r="E5">
        <v>0</v>
      </c>
      <c r="F5">
        <v>120291</v>
      </c>
      <c r="G5">
        <v>5924</v>
      </c>
      <c r="H5">
        <v>30</v>
      </c>
      <c r="I5">
        <v>4</v>
      </c>
      <c r="J5" s="1" t="s">
        <v>29</v>
      </c>
      <c r="K5">
        <v>0.78</v>
      </c>
      <c r="L5">
        <v>3</v>
      </c>
      <c r="M5" s="1" t="s">
        <v>20</v>
      </c>
      <c r="N5">
        <v>1</v>
      </c>
      <c r="O5">
        <v>2014</v>
      </c>
      <c r="P5">
        <v>11.69766908619656</v>
      </c>
      <c r="Q5">
        <v>-4.6051701859880909</v>
      </c>
    </row>
    <row r="6" spans="1:17" x14ac:dyDescent="0.3">
      <c r="A6">
        <v>5</v>
      </c>
      <c r="B6">
        <v>764164</v>
      </c>
      <c r="C6" s="1" t="s">
        <v>30</v>
      </c>
      <c r="D6" s="1" t="s">
        <v>31</v>
      </c>
      <c r="E6">
        <v>200</v>
      </c>
      <c r="F6">
        <v>114512</v>
      </c>
      <c r="G6">
        <v>22412</v>
      </c>
      <c r="H6">
        <v>304</v>
      </c>
      <c r="I6">
        <v>1</v>
      </c>
      <c r="J6" s="1" t="s">
        <v>19</v>
      </c>
      <c r="K6">
        <v>0.55000000000000004</v>
      </c>
      <c r="L6">
        <v>30.5</v>
      </c>
      <c r="M6" s="1" t="s">
        <v>26</v>
      </c>
      <c r="N6">
        <v>2</v>
      </c>
      <c r="O6">
        <v>2016</v>
      </c>
      <c r="P6">
        <v>11.648434899978378</v>
      </c>
      <c r="Q6">
        <v>5.2983673652980787</v>
      </c>
    </row>
    <row r="7" spans="1:17" x14ac:dyDescent="0.3">
      <c r="A7">
        <v>6</v>
      </c>
      <c r="B7">
        <v>473160</v>
      </c>
      <c r="C7" s="1" t="s">
        <v>32</v>
      </c>
      <c r="D7" s="1" t="s">
        <v>33</v>
      </c>
      <c r="E7">
        <v>0</v>
      </c>
      <c r="F7">
        <v>98867</v>
      </c>
      <c r="G7">
        <v>6512</v>
      </c>
      <c r="H7">
        <v>20</v>
      </c>
      <c r="I7">
        <v>4</v>
      </c>
      <c r="J7" s="1" t="s">
        <v>29</v>
      </c>
      <c r="K7">
        <v>0.82</v>
      </c>
      <c r="L7">
        <v>3</v>
      </c>
      <c r="M7" s="1" t="s">
        <v>20</v>
      </c>
      <c r="N7">
        <v>1</v>
      </c>
      <c r="O7">
        <v>2015</v>
      </c>
      <c r="P7">
        <v>11.501530791556343</v>
      </c>
      <c r="Q7">
        <v>-4.6051701859880909</v>
      </c>
    </row>
    <row r="8" spans="1:17" x14ac:dyDescent="0.3">
      <c r="A8">
        <v>7</v>
      </c>
      <c r="B8">
        <v>94430</v>
      </c>
      <c r="C8" s="1" t="s">
        <v>34</v>
      </c>
      <c r="D8" s="1" t="s">
        <v>35</v>
      </c>
      <c r="E8">
        <v>30</v>
      </c>
      <c r="F8">
        <v>84897</v>
      </c>
      <c r="G8">
        <v>2685</v>
      </c>
      <c r="H8">
        <v>10</v>
      </c>
      <c r="I8">
        <v>4</v>
      </c>
      <c r="J8" s="1" t="s">
        <v>29</v>
      </c>
      <c r="K8">
        <v>0.79</v>
      </c>
      <c r="L8">
        <v>2</v>
      </c>
      <c r="M8" s="1" t="s">
        <v>26</v>
      </c>
      <c r="N8">
        <v>2</v>
      </c>
      <c r="O8">
        <v>2013</v>
      </c>
      <c r="P8">
        <v>11.349194035986073</v>
      </c>
      <c r="Q8">
        <v>3.4015306594522756</v>
      </c>
    </row>
    <row r="9" spans="1:17" x14ac:dyDescent="0.3">
      <c r="A9">
        <v>8</v>
      </c>
      <c r="B9">
        <v>130064</v>
      </c>
      <c r="C9" s="1" t="s">
        <v>36</v>
      </c>
      <c r="D9" s="1" t="s">
        <v>37</v>
      </c>
      <c r="E9">
        <v>0</v>
      </c>
      <c r="F9">
        <v>83737</v>
      </c>
      <c r="G9">
        <v>4598</v>
      </c>
      <c r="H9">
        <v>45</v>
      </c>
      <c r="I9">
        <v>2</v>
      </c>
      <c r="J9" s="1" t="s">
        <v>38</v>
      </c>
      <c r="K9">
        <v>0.85</v>
      </c>
      <c r="L9">
        <v>6.5</v>
      </c>
      <c r="M9" s="1" t="s">
        <v>20</v>
      </c>
      <c r="N9">
        <v>1</v>
      </c>
      <c r="O9">
        <v>2014</v>
      </c>
      <c r="P9">
        <v>11.335436213758243</v>
      </c>
      <c r="Q9">
        <v>-4.6051701859880909</v>
      </c>
    </row>
    <row r="10" spans="1:17" x14ac:dyDescent="0.3">
      <c r="A10">
        <v>9</v>
      </c>
      <c r="B10">
        <v>364426</v>
      </c>
      <c r="C10" s="1" t="s">
        <v>39</v>
      </c>
      <c r="D10" s="1" t="s">
        <v>40</v>
      </c>
      <c r="E10">
        <v>175</v>
      </c>
      <c r="F10">
        <v>79612</v>
      </c>
      <c r="G10">
        <v>16976</v>
      </c>
      <c r="H10">
        <v>85</v>
      </c>
      <c r="I10">
        <v>4</v>
      </c>
      <c r="J10" s="1" t="s">
        <v>29</v>
      </c>
      <c r="K10">
        <v>0.69</v>
      </c>
      <c r="L10">
        <v>11.5</v>
      </c>
      <c r="M10" s="1" t="s">
        <v>26</v>
      </c>
      <c r="N10">
        <v>2</v>
      </c>
      <c r="O10">
        <v>2015</v>
      </c>
      <c r="P10">
        <v>11.28492011423911</v>
      </c>
      <c r="Q10">
        <v>5.1648431151480656</v>
      </c>
    </row>
    <row r="11" spans="1:17" x14ac:dyDescent="0.3">
      <c r="A11">
        <v>10</v>
      </c>
      <c r="B11">
        <v>756150</v>
      </c>
      <c r="C11" s="1" t="s">
        <v>41</v>
      </c>
      <c r="D11" s="1" t="s">
        <v>42</v>
      </c>
      <c r="E11">
        <v>190</v>
      </c>
      <c r="F11">
        <v>73783</v>
      </c>
      <c r="G11">
        <v>19649</v>
      </c>
      <c r="H11">
        <v>329</v>
      </c>
      <c r="I11">
        <v>1</v>
      </c>
      <c r="J11" s="1" t="s">
        <v>19</v>
      </c>
      <c r="K11">
        <v>0.9</v>
      </c>
      <c r="L11">
        <v>22</v>
      </c>
      <c r="M11" s="1" t="s">
        <v>26</v>
      </c>
      <c r="N11">
        <v>2</v>
      </c>
      <c r="O11">
        <v>2016</v>
      </c>
      <c r="P11">
        <v>11.208883631749874</v>
      </c>
      <c r="Q11">
        <v>5.2470767023544402</v>
      </c>
    </row>
    <row r="12" spans="1:17" x14ac:dyDescent="0.3">
      <c r="A12">
        <v>11</v>
      </c>
      <c r="B12">
        <v>21386</v>
      </c>
      <c r="C12" s="1" t="s">
        <v>43</v>
      </c>
      <c r="D12" s="1" t="s">
        <v>44</v>
      </c>
      <c r="E12">
        <v>0</v>
      </c>
      <c r="F12">
        <v>73110</v>
      </c>
      <c r="G12">
        <v>1716</v>
      </c>
      <c r="H12">
        <v>22</v>
      </c>
      <c r="I12">
        <v>4</v>
      </c>
      <c r="J12" s="1" t="s">
        <v>29</v>
      </c>
      <c r="K12">
        <v>0.94</v>
      </c>
      <c r="L12">
        <v>2</v>
      </c>
      <c r="M12" s="1" t="s">
        <v>20</v>
      </c>
      <c r="N12">
        <v>1</v>
      </c>
      <c r="O12">
        <v>2012</v>
      </c>
      <c r="P12">
        <v>11.199720435287361</v>
      </c>
      <c r="Q12">
        <v>-4.6051701859880909</v>
      </c>
    </row>
    <row r="13" spans="1:17" x14ac:dyDescent="0.3">
      <c r="A13">
        <v>12</v>
      </c>
      <c r="B13">
        <v>65330</v>
      </c>
      <c r="C13" s="1" t="s">
        <v>45</v>
      </c>
      <c r="D13" s="1" t="s">
        <v>46</v>
      </c>
      <c r="E13">
        <v>0</v>
      </c>
      <c r="F13">
        <v>72932</v>
      </c>
      <c r="G13">
        <v>2575</v>
      </c>
      <c r="H13">
        <v>21</v>
      </c>
      <c r="I13">
        <v>4</v>
      </c>
      <c r="J13" s="1" t="s">
        <v>29</v>
      </c>
      <c r="K13">
        <v>0.39</v>
      </c>
      <c r="L13">
        <v>1</v>
      </c>
      <c r="M13" s="1" t="s">
        <v>20</v>
      </c>
      <c r="N13">
        <v>1</v>
      </c>
      <c r="O13">
        <v>2013</v>
      </c>
      <c r="P13">
        <v>11.197282779159096</v>
      </c>
      <c r="Q13">
        <v>-4.6051701859880909</v>
      </c>
    </row>
    <row r="14" spans="1:17" x14ac:dyDescent="0.3">
      <c r="A14">
        <v>13</v>
      </c>
      <c r="B14">
        <v>405926</v>
      </c>
      <c r="C14" s="1" t="s">
        <v>47</v>
      </c>
      <c r="D14" s="1" t="s">
        <v>48</v>
      </c>
      <c r="E14">
        <v>0</v>
      </c>
      <c r="F14">
        <v>70773</v>
      </c>
      <c r="G14">
        <v>5660</v>
      </c>
      <c r="H14">
        <v>50</v>
      </c>
      <c r="I14">
        <v>4</v>
      </c>
      <c r="J14" s="1" t="s">
        <v>29</v>
      </c>
      <c r="K14">
        <v>0.56999999999999995</v>
      </c>
      <c r="L14">
        <v>6</v>
      </c>
      <c r="M14" s="1" t="s">
        <v>20</v>
      </c>
      <c r="N14">
        <v>1</v>
      </c>
      <c r="O14">
        <v>2015</v>
      </c>
      <c r="P14">
        <v>11.167232851014942</v>
      </c>
      <c r="Q14">
        <v>-4.6051701859880909</v>
      </c>
    </row>
    <row r="15" spans="1:17" x14ac:dyDescent="0.3">
      <c r="A15">
        <v>14</v>
      </c>
      <c r="B15">
        <v>11174</v>
      </c>
      <c r="C15" s="1" t="s">
        <v>49</v>
      </c>
      <c r="D15" s="1" t="s">
        <v>50</v>
      </c>
      <c r="E15">
        <v>120</v>
      </c>
      <c r="F15">
        <v>69186</v>
      </c>
      <c r="G15">
        <v>2408</v>
      </c>
      <c r="H15">
        <v>197</v>
      </c>
      <c r="I15">
        <v>4</v>
      </c>
      <c r="J15" s="1" t="s">
        <v>29</v>
      </c>
      <c r="K15">
        <v>0.61</v>
      </c>
      <c r="L15">
        <v>27.5</v>
      </c>
      <c r="M15" s="1" t="s">
        <v>26</v>
      </c>
      <c r="N15">
        <v>2</v>
      </c>
      <c r="O15">
        <v>2011</v>
      </c>
      <c r="P15">
        <v>11.144553808999172</v>
      </c>
      <c r="Q15">
        <v>4.7875750726433504</v>
      </c>
    </row>
    <row r="16" spans="1:17" x14ac:dyDescent="0.3">
      <c r="A16">
        <v>15</v>
      </c>
      <c r="B16">
        <v>314462</v>
      </c>
      <c r="C16" s="1" t="s">
        <v>51</v>
      </c>
      <c r="D16" s="1" t="s">
        <v>52</v>
      </c>
      <c r="E16">
        <v>0</v>
      </c>
      <c r="F16">
        <v>64128</v>
      </c>
      <c r="G16">
        <v>4047</v>
      </c>
      <c r="H16">
        <v>17</v>
      </c>
      <c r="I16">
        <v>1</v>
      </c>
      <c r="J16" s="1" t="s">
        <v>19</v>
      </c>
      <c r="K16">
        <v>0.96</v>
      </c>
      <c r="L16">
        <v>1.5</v>
      </c>
      <c r="M16" s="1" t="s">
        <v>20</v>
      </c>
      <c r="N16">
        <v>1</v>
      </c>
      <c r="O16">
        <v>2014</v>
      </c>
      <c r="P16">
        <v>11.068636365004481</v>
      </c>
      <c r="Q16">
        <v>-4.6051701859880909</v>
      </c>
    </row>
    <row r="17" spans="1:17" x14ac:dyDescent="0.3">
      <c r="A17">
        <v>16</v>
      </c>
      <c r="B17">
        <v>128946</v>
      </c>
      <c r="C17" s="1" t="s">
        <v>53</v>
      </c>
      <c r="D17" s="1" t="s">
        <v>54</v>
      </c>
      <c r="E17">
        <v>0</v>
      </c>
      <c r="F17">
        <v>59639</v>
      </c>
      <c r="G17">
        <v>2692</v>
      </c>
      <c r="H17">
        <v>24</v>
      </c>
      <c r="I17">
        <v>4</v>
      </c>
      <c r="J17" s="1" t="s">
        <v>29</v>
      </c>
      <c r="K17">
        <v>0.55000000000000004</v>
      </c>
      <c r="L17">
        <v>4.5</v>
      </c>
      <c r="M17" s="1" t="s">
        <v>20</v>
      </c>
      <c r="N17">
        <v>1</v>
      </c>
      <c r="O17">
        <v>2013</v>
      </c>
      <c r="P17">
        <v>10.996065001467814</v>
      </c>
      <c r="Q17">
        <v>-4.6051701859880909</v>
      </c>
    </row>
    <row r="18" spans="1:17" x14ac:dyDescent="0.3">
      <c r="A18">
        <v>17</v>
      </c>
      <c r="B18">
        <v>289230</v>
      </c>
      <c r="C18" s="1" t="s">
        <v>55</v>
      </c>
      <c r="D18" s="1" t="s">
        <v>56</v>
      </c>
      <c r="E18">
        <v>175</v>
      </c>
      <c r="F18">
        <v>59361</v>
      </c>
      <c r="G18">
        <v>11580</v>
      </c>
      <c r="H18">
        <v>55</v>
      </c>
      <c r="I18">
        <v>1</v>
      </c>
      <c r="J18" s="1" t="s">
        <v>19</v>
      </c>
      <c r="K18">
        <v>0.87</v>
      </c>
      <c r="L18">
        <v>7</v>
      </c>
      <c r="M18" s="1" t="s">
        <v>26</v>
      </c>
      <c r="N18">
        <v>2</v>
      </c>
      <c r="O18">
        <v>2014</v>
      </c>
      <c r="P18">
        <v>10.99139272406055</v>
      </c>
      <c r="Q18">
        <v>5.1648431151480656</v>
      </c>
    </row>
    <row r="19" spans="1:17" x14ac:dyDescent="0.3">
      <c r="A19">
        <v>18</v>
      </c>
      <c r="B19">
        <v>461160</v>
      </c>
      <c r="C19" s="1" t="s">
        <v>57</v>
      </c>
      <c r="D19" s="1" t="s">
        <v>58</v>
      </c>
      <c r="E19">
        <v>195</v>
      </c>
      <c r="F19">
        <v>58208</v>
      </c>
      <c r="G19">
        <v>11123</v>
      </c>
      <c r="H19">
        <v>98</v>
      </c>
      <c r="I19">
        <v>1</v>
      </c>
      <c r="J19" s="1" t="s">
        <v>19</v>
      </c>
      <c r="K19">
        <v>0.73</v>
      </c>
      <c r="L19">
        <v>13</v>
      </c>
      <c r="M19" s="1" t="s">
        <v>26</v>
      </c>
      <c r="N19">
        <v>2</v>
      </c>
      <c r="O19">
        <v>2015</v>
      </c>
      <c r="P19">
        <v>10.971778081317849</v>
      </c>
      <c r="Q19">
        <v>5.273050839300149</v>
      </c>
    </row>
    <row r="20" spans="1:17" x14ac:dyDescent="0.3">
      <c r="A20">
        <v>19</v>
      </c>
      <c r="B20">
        <v>556248</v>
      </c>
      <c r="C20" s="1" t="s">
        <v>59</v>
      </c>
      <c r="D20" s="1" t="s">
        <v>60</v>
      </c>
      <c r="E20">
        <v>195</v>
      </c>
      <c r="F20">
        <v>57422</v>
      </c>
      <c r="G20">
        <v>874</v>
      </c>
      <c r="H20">
        <v>84</v>
      </c>
      <c r="I20">
        <v>4</v>
      </c>
      <c r="J20" s="1" t="s">
        <v>29</v>
      </c>
      <c r="K20">
        <v>0.82</v>
      </c>
      <c r="L20">
        <v>7.5</v>
      </c>
      <c r="M20" s="1" t="s">
        <v>26</v>
      </c>
      <c r="N20">
        <v>2</v>
      </c>
      <c r="O20">
        <v>2015</v>
      </c>
      <c r="P20">
        <v>10.958182784137781</v>
      </c>
      <c r="Q20">
        <v>5.273050839300149</v>
      </c>
    </row>
    <row r="21" spans="1:17" x14ac:dyDescent="0.3">
      <c r="A21">
        <v>20</v>
      </c>
      <c r="B21">
        <v>580466</v>
      </c>
      <c r="C21" s="1" t="s">
        <v>61</v>
      </c>
      <c r="D21" s="1" t="s">
        <v>62</v>
      </c>
      <c r="E21">
        <v>195</v>
      </c>
      <c r="F21">
        <v>55332</v>
      </c>
      <c r="G21">
        <v>1225</v>
      </c>
      <c r="H21">
        <v>144</v>
      </c>
      <c r="I21">
        <v>2</v>
      </c>
      <c r="J21" s="1" t="s">
        <v>38</v>
      </c>
      <c r="K21">
        <v>0.28000000000000003</v>
      </c>
      <c r="L21">
        <v>20</v>
      </c>
      <c r="M21" s="1" t="s">
        <v>26</v>
      </c>
      <c r="N21">
        <v>2</v>
      </c>
      <c r="O21">
        <v>2015</v>
      </c>
      <c r="P21">
        <v>10.921106681994706</v>
      </c>
      <c r="Q21">
        <v>5.273050839300149</v>
      </c>
    </row>
    <row r="22" spans="1:17" x14ac:dyDescent="0.3">
      <c r="A22">
        <v>21</v>
      </c>
      <c r="B22">
        <v>80940</v>
      </c>
      <c r="C22" s="1" t="s">
        <v>63</v>
      </c>
      <c r="D22" s="1" t="s">
        <v>64</v>
      </c>
      <c r="E22">
        <v>145</v>
      </c>
      <c r="F22">
        <v>51257</v>
      </c>
      <c r="G22">
        <v>1955</v>
      </c>
      <c r="H22">
        <v>77</v>
      </c>
      <c r="I22">
        <v>4</v>
      </c>
      <c r="J22" s="1" t="s">
        <v>29</v>
      </c>
      <c r="K22">
        <v>0.76</v>
      </c>
      <c r="L22">
        <v>8</v>
      </c>
      <c r="M22" s="1" t="s">
        <v>26</v>
      </c>
      <c r="N22">
        <v>2</v>
      </c>
      <c r="O22">
        <v>2013</v>
      </c>
      <c r="P22">
        <v>10.844607473039577</v>
      </c>
      <c r="Q22">
        <v>4.9768027055598036</v>
      </c>
    </row>
    <row r="23" spans="1:17" x14ac:dyDescent="0.3">
      <c r="A23">
        <v>22</v>
      </c>
      <c r="B23">
        <v>705264</v>
      </c>
      <c r="C23" s="1" t="s">
        <v>65</v>
      </c>
      <c r="D23" s="1" t="s">
        <v>66</v>
      </c>
      <c r="E23">
        <v>180</v>
      </c>
      <c r="F23">
        <v>50815</v>
      </c>
      <c r="G23">
        <v>15117</v>
      </c>
      <c r="H23">
        <v>150</v>
      </c>
      <c r="I23">
        <v>4</v>
      </c>
      <c r="J23" s="1" t="s">
        <v>29</v>
      </c>
      <c r="K23">
        <v>0.62</v>
      </c>
      <c r="L23">
        <v>26.5</v>
      </c>
      <c r="M23" s="1" t="s">
        <v>26</v>
      </c>
      <c r="N23">
        <v>2</v>
      </c>
      <c r="O23">
        <v>2015</v>
      </c>
      <c r="P23">
        <v>10.835946865571866</v>
      </c>
      <c r="Q23">
        <v>5.1930124049026132</v>
      </c>
    </row>
    <row r="24" spans="1:17" x14ac:dyDescent="0.3">
      <c r="A24">
        <v>23</v>
      </c>
      <c r="B24">
        <v>94432</v>
      </c>
      <c r="C24" s="1" t="s">
        <v>67</v>
      </c>
      <c r="D24" s="1" t="s">
        <v>68</v>
      </c>
      <c r="E24">
        <v>0</v>
      </c>
      <c r="F24">
        <v>48650</v>
      </c>
      <c r="G24">
        <v>1236</v>
      </c>
      <c r="H24">
        <v>9</v>
      </c>
      <c r="I24">
        <v>4</v>
      </c>
      <c r="J24" s="1" t="s">
        <v>29</v>
      </c>
      <c r="K24">
        <v>0</v>
      </c>
      <c r="L24">
        <v>2</v>
      </c>
      <c r="M24" s="1" t="s">
        <v>20</v>
      </c>
      <c r="N24">
        <v>1</v>
      </c>
      <c r="O24">
        <v>2013</v>
      </c>
      <c r="P24">
        <v>10.792407087614151</v>
      </c>
      <c r="Q24">
        <v>-4.6051701859880909</v>
      </c>
    </row>
    <row r="25" spans="1:17" x14ac:dyDescent="0.3">
      <c r="A25">
        <v>24</v>
      </c>
      <c r="B25">
        <v>19603</v>
      </c>
      <c r="C25" s="1" t="s">
        <v>69</v>
      </c>
      <c r="D25" s="1" t="s">
        <v>70</v>
      </c>
      <c r="E25">
        <v>50</v>
      </c>
      <c r="F25">
        <v>47886</v>
      </c>
      <c r="G25">
        <v>285</v>
      </c>
      <c r="H25">
        <v>125</v>
      </c>
      <c r="I25">
        <v>4</v>
      </c>
      <c r="J25" s="1" t="s">
        <v>29</v>
      </c>
      <c r="K25">
        <v>0.41</v>
      </c>
      <c r="L25">
        <v>12.5</v>
      </c>
      <c r="M25" s="1" t="s">
        <v>26</v>
      </c>
      <c r="N25">
        <v>2</v>
      </c>
      <c r="O25">
        <v>2012</v>
      </c>
      <c r="P25">
        <v>10.776578465104064</v>
      </c>
      <c r="Q25">
        <v>3.9122229854308124</v>
      </c>
    </row>
    <row r="26" spans="1:17" x14ac:dyDescent="0.3">
      <c r="A26">
        <v>25</v>
      </c>
      <c r="B26">
        <v>707962</v>
      </c>
      <c r="C26" s="1" t="s">
        <v>71</v>
      </c>
      <c r="D26" s="1" t="s">
        <v>72</v>
      </c>
      <c r="E26">
        <v>0</v>
      </c>
      <c r="F26">
        <v>47062</v>
      </c>
      <c r="G26">
        <v>5590</v>
      </c>
      <c r="H26">
        <v>41</v>
      </c>
      <c r="I26">
        <v>4</v>
      </c>
      <c r="J26" s="1" t="s">
        <v>29</v>
      </c>
      <c r="K26">
        <v>0.18</v>
      </c>
      <c r="L26">
        <v>8.5</v>
      </c>
      <c r="M26" s="1" t="s">
        <v>20</v>
      </c>
      <c r="N26">
        <v>1</v>
      </c>
      <c r="O26">
        <v>2016</v>
      </c>
      <c r="P26">
        <v>10.759221160315827</v>
      </c>
      <c r="Q26">
        <v>-4.6051701859880909</v>
      </c>
    </row>
    <row r="27" spans="1:17" x14ac:dyDescent="0.3">
      <c r="A27">
        <v>26</v>
      </c>
      <c r="B27">
        <v>437398</v>
      </c>
      <c r="C27" s="1" t="s">
        <v>73</v>
      </c>
      <c r="D27" s="1" t="s">
        <v>74</v>
      </c>
      <c r="E27">
        <v>195</v>
      </c>
      <c r="F27">
        <v>43977</v>
      </c>
      <c r="G27">
        <v>7106</v>
      </c>
      <c r="H27">
        <v>77</v>
      </c>
      <c r="I27">
        <v>4</v>
      </c>
      <c r="J27" s="1" t="s">
        <v>29</v>
      </c>
      <c r="K27">
        <v>0.34</v>
      </c>
      <c r="L27">
        <v>12</v>
      </c>
      <c r="M27" s="1" t="s">
        <v>26</v>
      </c>
      <c r="N27">
        <v>2</v>
      </c>
      <c r="O27">
        <v>2015</v>
      </c>
      <c r="P27">
        <v>10.69142204895814</v>
      </c>
      <c r="Q27">
        <v>5.273050839300149</v>
      </c>
    </row>
    <row r="28" spans="1:17" x14ac:dyDescent="0.3">
      <c r="A28">
        <v>27</v>
      </c>
      <c r="B28">
        <v>28295</v>
      </c>
      <c r="C28" s="1" t="s">
        <v>75</v>
      </c>
      <c r="D28" s="1" t="s">
        <v>76</v>
      </c>
      <c r="E28">
        <v>75</v>
      </c>
      <c r="F28">
        <v>43285</v>
      </c>
      <c r="G28">
        <v>525</v>
      </c>
      <c r="H28">
        <v>24</v>
      </c>
      <c r="I28">
        <v>1</v>
      </c>
      <c r="J28" s="1" t="s">
        <v>19</v>
      </c>
      <c r="K28">
        <v>0.31</v>
      </c>
      <c r="L28">
        <v>4</v>
      </c>
      <c r="M28" s="1" t="s">
        <v>26</v>
      </c>
      <c r="N28">
        <v>2</v>
      </c>
      <c r="O28">
        <v>2013</v>
      </c>
      <c r="P28">
        <v>10.675561433649873</v>
      </c>
      <c r="Q28">
        <v>4.3176214379815452</v>
      </c>
    </row>
    <row r="29" spans="1:17" x14ac:dyDescent="0.3">
      <c r="A29">
        <v>28</v>
      </c>
      <c r="B29">
        <v>708578</v>
      </c>
      <c r="C29" s="1" t="s">
        <v>77</v>
      </c>
      <c r="D29" s="1" t="s">
        <v>78</v>
      </c>
      <c r="E29">
        <v>0</v>
      </c>
      <c r="F29">
        <v>41478</v>
      </c>
      <c r="G29">
        <v>2104</v>
      </c>
      <c r="H29">
        <v>13</v>
      </c>
      <c r="I29">
        <v>4</v>
      </c>
      <c r="J29" s="1" t="s">
        <v>29</v>
      </c>
      <c r="K29">
        <v>0.52</v>
      </c>
      <c r="L29">
        <v>3</v>
      </c>
      <c r="M29" s="1" t="s">
        <v>20</v>
      </c>
      <c r="N29">
        <v>1</v>
      </c>
      <c r="O29">
        <v>2015</v>
      </c>
      <c r="P29">
        <v>10.632918445173321</v>
      </c>
      <c r="Q29">
        <v>-4.6051701859880909</v>
      </c>
    </row>
    <row r="30" spans="1:17" x14ac:dyDescent="0.3">
      <c r="A30">
        <v>29</v>
      </c>
      <c r="B30">
        <v>719002</v>
      </c>
      <c r="C30" s="1" t="s">
        <v>79</v>
      </c>
      <c r="D30" s="1" t="s">
        <v>80</v>
      </c>
      <c r="E30">
        <v>150</v>
      </c>
      <c r="F30">
        <v>40070</v>
      </c>
      <c r="G30">
        <v>8341</v>
      </c>
      <c r="H30">
        <v>194</v>
      </c>
      <c r="I30">
        <v>4</v>
      </c>
      <c r="J30" s="1" t="s">
        <v>29</v>
      </c>
      <c r="K30">
        <v>0.74</v>
      </c>
      <c r="L30">
        <v>9.5</v>
      </c>
      <c r="M30" s="1" t="s">
        <v>26</v>
      </c>
      <c r="N30">
        <v>2</v>
      </c>
      <c r="O30">
        <v>2016</v>
      </c>
      <c r="P30">
        <v>10.59838320363019</v>
      </c>
      <c r="Q30">
        <v>5.0107019585407988</v>
      </c>
    </row>
    <row r="31" spans="1:17" x14ac:dyDescent="0.3">
      <c r="A31">
        <v>30</v>
      </c>
      <c r="B31">
        <v>674608</v>
      </c>
      <c r="C31" s="1" t="s">
        <v>81</v>
      </c>
      <c r="D31" s="1" t="s">
        <v>82</v>
      </c>
      <c r="E31">
        <v>195</v>
      </c>
      <c r="F31">
        <v>37141</v>
      </c>
      <c r="G31">
        <v>1813</v>
      </c>
      <c r="H31">
        <v>316</v>
      </c>
      <c r="I31">
        <v>1</v>
      </c>
      <c r="J31" s="1" t="s">
        <v>19</v>
      </c>
      <c r="K31">
        <v>7.0000000000000007E-2</v>
      </c>
      <c r="L31">
        <v>51</v>
      </c>
      <c r="M31" s="1" t="s">
        <v>26</v>
      </c>
      <c r="N31">
        <v>2</v>
      </c>
      <c r="O31">
        <v>2016</v>
      </c>
      <c r="P31">
        <v>10.52247675969231</v>
      </c>
      <c r="Q31">
        <v>5.273050839300149</v>
      </c>
    </row>
    <row r="32" spans="1:17" x14ac:dyDescent="0.3">
      <c r="A32">
        <v>31</v>
      </c>
      <c r="B32">
        <v>772618</v>
      </c>
      <c r="C32" s="1" t="s">
        <v>83</v>
      </c>
      <c r="D32" s="1" t="s">
        <v>84</v>
      </c>
      <c r="E32">
        <v>0</v>
      </c>
      <c r="F32">
        <v>36322</v>
      </c>
      <c r="G32">
        <v>2618</v>
      </c>
      <c r="H32">
        <v>32</v>
      </c>
      <c r="I32">
        <v>4</v>
      </c>
      <c r="J32" s="1" t="s">
        <v>29</v>
      </c>
      <c r="K32">
        <v>0.68</v>
      </c>
      <c r="L32">
        <v>4.5</v>
      </c>
      <c r="M32" s="1" t="s">
        <v>20</v>
      </c>
      <c r="N32">
        <v>1</v>
      </c>
      <c r="O32">
        <v>2016</v>
      </c>
      <c r="P32">
        <v>10.500178897278444</v>
      </c>
      <c r="Q32">
        <v>-4.6051701859880909</v>
      </c>
    </row>
    <row r="33" spans="1:17" x14ac:dyDescent="0.3">
      <c r="A33">
        <v>32</v>
      </c>
      <c r="B33">
        <v>16646</v>
      </c>
      <c r="C33" s="1" t="s">
        <v>85</v>
      </c>
      <c r="D33" s="1" t="s">
        <v>86</v>
      </c>
      <c r="E33">
        <v>50</v>
      </c>
      <c r="F33">
        <v>35267</v>
      </c>
      <c r="G33">
        <v>217</v>
      </c>
      <c r="H33">
        <v>53</v>
      </c>
      <c r="I33">
        <v>1</v>
      </c>
      <c r="J33" s="1" t="s">
        <v>19</v>
      </c>
      <c r="K33">
        <v>0.78</v>
      </c>
      <c r="L33">
        <v>4</v>
      </c>
      <c r="M33" s="1" t="s">
        <v>26</v>
      </c>
      <c r="N33">
        <v>2</v>
      </c>
      <c r="O33">
        <v>2012</v>
      </c>
      <c r="P33">
        <v>10.470702961489399</v>
      </c>
      <c r="Q33">
        <v>3.9122229854308124</v>
      </c>
    </row>
    <row r="34" spans="1:17" x14ac:dyDescent="0.3">
      <c r="A34">
        <v>33</v>
      </c>
      <c r="B34">
        <v>446134</v>
      </c>
      <c r="C34" s="1" t="s">
        <v>87</v>
      </c>
      <c r="D34" s="1" t="s">
        <v>88</v>
      </c>
      <c r="E34">
        <v>200</v>
      </c>
      <c r="F34">
        <v>33788</v>
      </c>
      <c r="G34">
        <v>4434</v>
      </c>
      <c r="H34">
        <v>246</v>
      </c>
      <c r="I34">
        <v>1</v>
      </c>
      <c r="J34" s="1" t="s">
        <v>19</v>
      </c>
      <c r="K34">
        <v>0.31</v>
      </c>
      <c r="L34">
        <v>32.5</v>
      </c>
      <c r="M34" s="1" t="s">
        <v>26</v>
      </c>
      <c r="N34">
        <v>2</v>
      </c>
      <c r="O34">
        <v>2015</v>
      </c>
      <c r="P34">
        <v>10.427860988847387</v>
      </c>
      <c r="Q34">
        <v>5.2983673652980787</v>
      </c>
    </row>
    <row r="35" spans="1:17" x14ac:dyDescent="0.3">
      <c r="A35">
        <v>34</v>
      </c>
      <c r="B35">
        <v>519442</v>
      </c>
      <c r="C35" s="1" t="s">
        <v>89</v>
      </c>
      <c r="D35" s="1" t="s">
        <v>90</v>
      </c>
      <c r="E35">
        <v>195</v>
      </c>
      <c r="F35">
        <v>33677</v>
      </c>
      <c r="G35">
        <v>3809</v>
      </c>
      <c r="H35">
        <v>283</v>
      </c>
      <c r="I35">
        <v>4</v>
      </c>
      <c r="J35" s="1" t="s">
        <v>29</v>
      </c>
      <c r="K35">
        <v>0.77</v>
      </c>
      <c r="L35">
        <v>31.5</v>
      </c>
      <c r="M35" s="1" t="s">
        <v>26</v>
      </c>
      <c r="N35">
        <v>2</v>
      </c>
      <c r="O35">
        <v>2015</v>
      </c>
      <c r="P35">
        <v>10.424570390754766</v>
      </c>
      <c r="Q35">
        <v>5.273050839300149</v>
      </c>
    </row>
    <row r="36" spans="1:17" x14ac:dyDescent="0.3">
      <c r="A36">
        <v>35</v>
      </c>
      <c r="B36">
        <v>949282</v>
      </c>
      <c r="C36" s="1" t="s">
        <v>91</v>
      </c>
      <c r="D36" s="1" t="s">
        <v>92</v>
      </c>
      <c r="E36">
        <v>195</v>
      </c>
      <c r="F36">
        <v>32696</v>
      </c>
      <c r="G36">
        <v>526</v>
      </c>
      <c r="H36">
        <v>67</v>
      </c>
      <c r="I36">
        <v>1</v>
      </c>
      <c r="J36" s="1" t="s">
        <v>19</v>
      </c>
      <c r="K36">
        <v>0.7</v>
      </c>
      <c r="L36">
        <v>10</v>
      </c>
      <c r="M36" s="1" t="s">
        <v>26</v>
      </c>
      <c r="N36">
        <v>2</v>
      </c>
      <c r="O36">
        <v>2016</v>
      </c>
      <c r="P36">
        <v>10.395008025244113</v>
      </c>
      <c r="Q36">
        <v>5.273050839300149</v>
      </c>
    </row>
    <row r="37" spans="1:17" x14ac:dyDescent="0.3">
      <c r="A37">
        <v>36</v>
      </c>
      <c r="B37">
        <v>294794</v>
      </c>
      <c r="C37" s="1" t="s">
        <v>93</v>
      </c>
      <c r="D37" s="1" t="s">
        <v>94</v>
      </c>
      <c r="E37">
        <v>0</v>
      </c>
      <c r="F37">
        <v>32260</v>
      </c>
      <c r="G37">
        <v>1005</v>
      </c>
      <c r="H37">
        <v>12</v>
      </c>
      <c r="I37">
        <v>4</v>
      </c>
      <c r="J37" s="1" t="s">
        <v>29</v>
      </c>
      <c r="K37">
        <v>0.94</v>
      </c>
      <c r="L37">
        <v>1.5</v>
      </c>
      <c r="M37" s="1" t="s">
        <v>20</v>
      </c>
      <c r="N37">
        <v>1</v>
      </c>
      <c r="O37">
        <v>2014</v>
      </c>
      <c r="P37">
        <v>10.3815833516792</v>
      </c>
      <c r="Q37">
        <v>-4.6051701859880909</v>
      </c>
    </row>
    <row r="38" spans="1:17" x14ac:dyDescent="0.3">
      <c r="A38">
        <v>37</v>
      </c>
      <c r="B38">
        <v>695656</v>
      </c>
      <c r="C38" s="1" t="s">
        <v>95</v>
      </c>
      <c r="D38" s="1" t="s">
        <v>96</v>
      </c>
      <c r="E38">
        <v>195</v>
      </c>
      <c r="F38">
        <v>31499</v>
      </c>
      <c r="G38">
        <v>450</v>
      </c>
      <c r="H38">
        <v>46</v>
      </c>
      <c r="I38">
        <v>1</v>
      </c>
      <c r="J38" s="1" t="s">
        <v>19</v>
      </c>
      <c r="K38">
        <v>0.76</v>
      </c>
      <c r="L38">
        <v>4</v>
      </c>
      <c r="M38" s="1" t="s">
        <v>26</v>
      </c>
      <c r="N38">
        <v>2</v>
      </c>
      <c r="O38">
        <v>2015</v>
      </c>
      <c r="P38">
        <v>10.357711078278063</v>
      </c>
      <c r="Q38">
        <v>5.273050839300149</v>
      </c>
    </row>
    <row r="39" spans="1:17" x14ac:dyDescent="0.3">
      <c r="A39">
        <v>38</v>
      </c>
      <c r="B39">
        <v>19332</v>
      </c>
      <c r="C39" s="1" t="s">
        <v>97</v>
      </c>
      <c r="D39" s="1" t="s">
        <v>98</v>
      </c>
      <c r="E39">
        <v>20</v>
      </c>
      <c r="F39">
        <v>31070</v>
      </c>
      <c r="G39">
        <v>742</v>
      </c>
      <c r="H39">
        <v>195</v>
      </c>
      <c r="I39">
        <v>1</v>
      </c>
      <c r="J39" s="1" t="s">
        <v>19</v>
      </c>
      <c r="K39">
        <v>7.0000000000000007E-2</v>
      </c>
      <c r="L39">
        <v>18</v>
      </c>
      <c r="M39" s="1" t="s">
        <v>26</v>
      </c>
      <c r="N39">
        <v>2</v>
      </c>
      <c r="O39">
        <v>2012</v>
      </c>
      <c r="P39">
        <v>10.343998002387092</v>
      </c>
      <c r="Q39">
        <v>2.996232148595642</v>
      </c>
    </row>
    <row r="40" spans="1:17" x14ac:dyDescent="0.3">
      <c r="A40">
        <v>39</v>
      </c>
      <c r="B40">
        <v>511934</v>
      </c>
      <c r="C40" s="1" t="s">
        <v>99</v>
      </c>
      <c r="D40" s="1" t="s">
        <v>100</v>
      </c>
      <c r="E40">
        <v>0</v>
      </c>
      <c r="F40">
        <v>30531</v>
      </c>
      <c r="G40">
        <v>1948</v>
      </c>
      <c r="H40">
        <v>53</v>
      </c>
      <c r="I40">
        <v>4</v>
      </c>
      <c r="J40" s="1" t="s">
        <v>29</v>
      </c>
      <c r="K40">
        <v>0.78</v>
      </c>
      <c r="L40">
        <v>3</v>
      </c>
      <c r="M40" s="1" t="s">
        <v>20</v>
      </c>
      <c r="N40">
        <v>1</v>
      </c>
      <c r="O40">
        <v>2015</v>
      </c>
      <c r="P40">
        <v>10.326497839860041</v>
      </c>
      <c r="Q40">
        <v>-4.6051701859880909</v>
      </c>
    </row>
    <row r="41" spans="1:17" x14ac:dyDescent="0.3">
      <c r="A41">
        <v>40</v>
      </c>
      <c r="B41">
        <v>267560</v>
      </c>
      <c r="C41" s="1" t="s">
        <v>101</v>
      </c>
      <c r="D41" s="1" t="s">
        <v>102</v>
      </c>
      <c r="E41">
        <v>0</v>
      </c>
      <c r="F41">
        <v>29990</v>
      </c>
      <c r="G41">
        <v>1342</v>
      </c>
      <c r="H41">
        <v>87</v>
      </c>
      <c r="I41">
        <v>1</v>
      </c>
      <c r="J41" s="1" t="s">
        <v>19</v>
      </c>
      <c r="K41">
        <v>0.95</v>
      </c>
      <c r="L41">
        <v>17.5</v>
      </c>
      <c r="M41" s="1" t="s">
        <v>20</v>
      </c>
      <c r="N41">
        <v>1</v>
      </c>
      <c r="O41">
        <v>2014</v>
      </c>
      <c r="P41">
        <v>10.308619271743055</v>
      </c>
      <c r="Q41">
        <v>-4.6051701859880909</v>
      </c>
    </row>
    <row r="42" spans="1:17" x14ac:dyDescent="0.3">
      <c r="A42">
        <v>41</v>
      </c>
      <c r="B42">
        <v>866460</v>
      </c>
      <c r="C42" s="1" t="s">
        <v>103</v>
      </c>
      <c r="D42" s="1" t="s">
        <v>104</v>
      </c>
      <c r="E42">
        <v>195</v>
      </c>
      <c r="F42">
        <v>29348</v>
      </c>
      <c r="G42">
        <v>780</v>
      </c>
      <c r="H42">
        <v>66</v>
      </c>
      <c r="I42">
        <v>1</v>
      </c>
      <c r="J42" s="1" t="s">
        <v>19</v>
      </c>
      <c r="K42">
        <v>0.31</v>
      </c>
      <c r="L42">
        <v>3</v>
      </c>
      <c r="M42" s="1" t="s">
        <v>26</v>
      </c>
      <c r="N42">
        <v>2</v>
      </c>
      <c r="O42">
        <v>2016</v>
      </c>
      <c r="P42">
        <v>10.286979679833886</v>
      </c>
      <c r="Q42">
        <v>5.273050839300149</v>
      </c>
    </row>
    <row r="43" spans="1:17" x14ac:dyDescent="0.3">
      <c r="A43">
        <v>42</v>
      </c>
      <c r="B43">
        <v>405282</v>
      </c>
      <c r="C43" s="1" t="s">
        <v>105</v>
      </c>
      <c r="D43" s="1" t="s">
        <v>106</v>
      </c>
      <c r="E43">
        <v>200</v>
      </c>
      <c r="F43">
        <v>28880</v>
      </c>
      <c r="G43">
        <v>4316</v>
      </c>
      <c r="H43">
        <v>286</v>
      </c>
      <c r="I43">
        <v>1</v>
      </c>
      <c r="J43" s="1" t="s">
        <v>19</v>
      </c>
      <c r="K43">
        <v>0.4</v>
      </c>
      <c r="L43">
        <v>30.5</v>
      </c>
      <c r="M43" s="1" t="s">
        <v>26</v>
      </c>
      <c r="N43">
        <v>2</v>
      </c>
      <c r="O43">
        <v>2015</v>
      </c>
      <c r="P43">
        <v>10.270904593006762</v>
      </c>
      <c r="Q43">
        <v>5.2983673652980787</v>
      </c>
    </row>
    <row r="44" spans="1:17" x14ac:dyDescent="0.3">
      <c r="A44">
        <v>43</v>
      </c>
      <c r="B44">
        <v>1025026</v>
      </c>
      <c r="C44" s="1" t="s">
        <v>107</v>
      </c>
      <c r="D44" s="1" t="s">
        <v>108</v>
      </c>
      <c r="E44">
        <v>195</v>
      </c>
      <c r="F44">
        <v>28694</v>
      </c>
      <c r="G44">
        <v>688</v>
      </c>
      <c r="H44">
        <v>77</v>
      </c>
      <c r="I44">
        <v>4</v>
      </c>
      <c r="J44" s="1" t="s">
        <v>29</v>
      </c>
      <c r="K44">
        <v>0.05</v>
      </c>
      <c r="L44">
        <v>11.5</v>
      </c>
      <c r="M44" s="1" t="s">
        <v>26</v>
      </c>
      <c r="N44">
        <v>2</v>
      </c>
      <c r="O44">
        <v>2016</v>
      </c>
      <c r="P44">
        <v>10.264443320658335</v>
      </c>
      <c r="Q44">
        <v>5.273050839300149</v>
      </c>
    </row>
    <row r="45" spans="1:17" x14ac:dyDescent="0.3">
      <c r="A45">
        <v>44</v>
      </c>
      <c r="B45">
        <v>607048</v>
      </c>
      <c r="C45" s="1" t="s">
        <v>109</v>
      </c>
      <c r="D45" s="1" t="s">
        <v>110</v>
      </c>
      <c r="E45">
        <v>80</v>
      </c>
      <c r="F45">
        <v>28125</v>
      </c>
      <c r="G45">
        <v>115</v>
      </c>
      <c r="H45">
        <v>21</v>
      </c>
      <c r="I45">
        <v>1</v>
      </c>
      <c r="J45" s="1" t="s">
        <v>19</v>
      </c>
      <c r="K45">
        <v>0.38</v>
      </c>
      <c r="L45">
        <v>2</v>
      </c>
      <c r="M45" s="1" t="s">
        <v>26</v>
      </c>
      <c r="N45">
        <v>2</v>
      </c>
      <c r="O45">
        <v>2015</v>
      </c>
      <c r="P45">
        <v>10.244414139506722</v>
      </c>
      <c r="Q45">
        <v>4.3821516268620329</v>
      </c>
    </row>
    <row r="46" spans="1:17" x14ac:dyDescent="0.3">
      <c r="A46">
        <v>45</v>
      </c>
      <c r="B46">
        <v>851712</v>
      </c>
      <c r="C46" s="1" t="s">
        <v>111</v>
      </c>
      <c r="D46" s="1" t="s">
        <v>112</v>
      </c>
      <c r="E46">
        <v>195</v>
      </c>
      <c r="F46">
        <v>27801</v>
      </c>
      <c r="G46">
        <v>4340</v>
      </c>
      <c r="H46">
        <v>113</v>
      </c>
      <c r="I46">
        <v>1</v>
      </c>
      <c r="J46" s="1" t="s">
        <v>19</v>
      </c>
      <c r="K46">
        <v>0.21</v>
      </c>
      <c r="L46">
        <v>17.5</v>
      </c>
      <c r="M46" s="1" t="s">
        <v>26</v>
      </c>
      <c r="N46">
        <v>2</v>
      </c>
      <c r="O46">
        <v>2016</v>
      </c>
      <c r="P46">
        <v>10.2328272702548</v>
      </c>
      <c r="Q46">
        <v>5.273050839300149</v>
      </c>
    </row>
    <row r="47" spans="1:17" x14ac:dyDescent="0.3">
      <c r="A47">
        <v>46</v>
      </c>
      <c r="B47">
        <v>159070</v>
      </c>
      <c r="C47" s="1" t="s">
        <v>113</v>
      </c>
      <c r="D47" s="1" t="s">
        <v>114</v>
      </c>
      <c r="E47">
        <v>20</v>
      </c>
      <c r="F47">
        <v>26800</v>
      </c>
      <c r="G47">
        <v>333</v>
      </c>
      <c r="H47">
        <v>55</v>
      </c>
      <c r="I47">
        <v>4</v>
      </c>
      <c r="J47" s="1" t="s">
        <v>29</v>
      </c>
      <c r="K47">
        <v>0.32</v>
      </c>
      <c r="L47">
        <v>3</v>
      </c>
      <c r="M47" s="1" t="s">
        <v>26</v>
      </c>
      <c r="N47">
        <v>2</v>
      </c>
      <c r="O47">
        <v>2014</v>
      </c>
      <c r="P47">
        <v>10.196157166498947</v>
      </c>
      <c r="Q47">
        <v>2.996232148595642</v>
      </c>
    </row>
    <row r="48" spans="1:17" x14ac:dyDescent="0.3">
      <c r="A48">
        <v>47</v>
      </c>
      <c r="B48">
        <v>470288</v>
      </c>
      <c r="C48" s="1" t="s">
        <v>115</v>
      </c>
      <c r="D48" s="1" t="s">
        <v>116</v>
      </c>
      <c r="E48">
        <v>0</v>
      </c>
      <c r="F48">
        <v>26697</v>
      </c>
      <c r="G48">
        <v>1097</v>
      </c>
      <c r="H48">
        <v>20</v>
      </c>
      <c r="I48">
        <v>1</v>
      </c>
      <c r="J48" s="1" t="s">
        <v>19</v>
      </c>
      <c r="K48">
        <v>0.15</v>
      </c>
      <c r="L48">
        <v>1</v>
      </c>
      <c r="M48" s="1" t="s">
        <v>20</v>
      </c>
      <c r="N48">
        <v>1</v>
      </c>
      <c r="O48">
        <v>2015</v>
      </c>
      <c r="P48">
        <v>10.192306478524971</v>
      </c>
      <c r="Q48">
        <v>-4.6051701859880909</v>
      </c>
    </row>
    <row r="49" spans="1:17" x14ac:dyDescent="0.3">
      <c r="A49">
        <v>48</v>
      </c>
      <c r="B49">
        <v>11475</v>
      </c>
      <c r="C49" s="1" t="s">
        <v>117</v>
      </c>
      <c r="D49" s="1" t="s">
        <v>118</v>
      </c>
      <c r="E49">
        <v>100</v>
      </c>
      <c r="F49">
        <v>26673</v>
      </c>
      <c r="G49">
        <v>1090</v>
      </c>
      <c r="H49">
        <v>185</v>
      </c>
      <c r="I49">
        <v>4</v>
      </c>
      <c r="J49" s="1" t="s">
        <v>29</v>
      </c>
      <c r="K49">
        <v>0.22</v>
      </c>
      <c r="L49">
        <v>12</v>
      </c>
      <c r="M49" s="1" t="s">
        <v>26</v>
      </c>
      <c r="N49">
        <v>2</v>
      </c>
      <c r="O49">
        <v>2011</v>
      </c>
      <c r="P49">
        <v>10.191407096789248</v>
      </c>
      <c r="Q49">
        <v>4.6052701809884251</v>
      </c>
    </row>
    <row r="50" spans="1:17" x14ac:dyDescent="0.3">
      <c r="A50">
        <v>49</v>
      </c>
      <c r="B50">
        <v>429364</v>
      </c>
      <c r="C50" s="1" t="s">
        <v>119</v>
      </c>
      <c r="D50" s="1" t="s">
        <v>120</v>
      </c>
      <c r="E50">
        <v>0</v>
      </c>
      <c r="F50">
        <v>26541</v>
      </c>
      <c r="G50">
        <v>750</v>
      </c>
      <c r="H50">
        <v>38</v>
      </c>
      <c r="I50">
        <v>4</v>
      </c>
      <c r="J50" s="1" t="s">
        <v>29</v>
      </c>
      <c r="K50">
        <v>0.15</v>
      </c>
      <c r="L50">
        <v>3</v>
      </c>
      <c r="M50" s="1" t="s">
        <v>20</v>
      </c>
      <c r="N50">
        <v>1</v>
      </c>
      <c r="O50">
        <v>2015</v>
      </c>
      <c r="P50">
        <v>10.186445986151496</v>
      </c>
      <c r="Q50">
        <v>-4.6051701859880909</v>
      </c>
    </row>
    <row r="51" spans="1:17" x14ac:dyDescent="0.3">
      <c r="A51">
        <v>50</v>
      </c>
      <c r="B51">
        <v>24334</v>
      </c>
      <c r="C51" s="1" t="s">
        <v>121</v>
      </c>
      <c r="D51" s="1" t="s">
        <v>122</v>
      </c>
      <c r="E51">
        <v>20</v>
      </c>
      <c r="F51">
        <v>25864</v>
      </c>
      <c r="G51">
        <v>188</v>
      </c>
      <c r="H51">
        <v>32</v>
      </c>
      <c r="I51">
        <v>4</v>
      </c>
      <c r="J51" s="1" t="s">
        <v>29</v>
      </c>
      <c r="K51">
        <v>0.78</v>
      </c>
      <c r="L51">
        <v>5</v>
      </c>
      <c r="M51" s="1" t="s">
        <v>26</v>
      </c>
      <c r="N51">
        <v>2</v>
      </c>
      <c r="O51">
        <v>2012</v>
      </c>
      <c r="P51">
        <v>10.160607319405269</v>
      </c>
      <c r="Q51">
        <v>2.996232148595642</v>
      </c>
    </row>
    <row r="52" spans="1:17" x14ac:dyDescent="0.3">
      <c r="A52">
        <v>51</v>
      </c>
      <c r="B52">
        <v>15285</v>
      </c>
      <c r="C52" s="1" t="s">
        <v>123</v>
      </c>
      <c r="D52" s="1" t="s">
        <v>124</v>
      </c>
      <c r="E52">
        <v>20</v>
      </c>
      <c r="F52">
        <v>25854</v>
      </c>
      <c r="G52">
        <v>306</v>
      </c>
      <c r="H52">
        <v>17</v>
      </c>
      <c r="I52">
        <v>4</v>
      </c>
      <c r="J52" s="1" t="s">
        <v>29</v>
      </c>
      <c r="K52">
        <v>0.28000000000000003</v>
      </c>
      <c r="L52">
        <v>2</v>
      </c>
      <c r="M52" s="1" t="s">
        <v>26</v>
      </c>
      <c r="N52">
        <v>2</v>
      </c>
      <c r="O52">
        <v>2012</v>
      </c>
      <c r="P52">
        <v>10.160220606843893</v>
      </c>
      <c r="Q52">
        <v>2.996232148595642</v>
      </c>
    </row>
    <row r="53" spans="1:17" x14ac:dyDescent="0.3">
      <c r="A53">
        <v>52</v>
      </c>
      <c r="B53">
        <v>653846</v>
      </c>
      <c r="C53" s="1" t="s">
        <v>125</v>
      </c>
      <c r="D53" s="1" t="s">
        <v>126</v>
      </c>
      <c r="E53">
        <v>195</v>
      </c>
      <c r="F53">
        <v>25799</v>
      </c>
      <c r="G53">
        <v>382</v>
      </c>
      <c r="H53">
        <v>42</v>
      </c>
      <c r="I53">
        <v>2</v>
      </c>
      <c r="J53" s="1" t="s">
        <v>38</v>
      </c>
      <c r="K53">
        <v>0.21</v>
      </c>
      <c r="L53">
        <v>4.5</v>
      </c>
      <c r="M53" s="1" t="s">
        <v>26</v>
      </c>
      <c r="N53">
        <v>2</v>
      </c>
      <c r="O53">
        <v>2016</v>
      </c>
      <c r="P53">
        <v>10.15809101046861</v>
      </c>
      <c r="Q53">
        <v>5.273050839300149</v>
      </c>
    </row>
    <row r="54" spans="1:17" x14ac:dyDescent="0.3">
      <c r="A54">
        <v>53</v>
      </c>
      <c r="B54">
        <v>642410</v>
      </c>
      <c r="C54" s="1" t="s">
        <v>127</v>
      </c>
      <c r="D54" s="1" t="s">
        <v>128</v>
      </c>
      <c r="E54">
        <v>195</v>
      </c>
      <c r="F54">
        <v>24978</v>
      </c>
      <c r="G54">
        <v>540</v>
      </c>
      <c r="H54">
        <v>67</v>
      </c>
      <c r="I54">
        <v>4</v>
      </c>
      <c r="J54" s="1" t="s">
        <v>29</v>
      </c>
      <c r="K54">
        <v>0.89</v>
      </c>
      <c r="L54">
        <v>7</v>
      </c>
      <c r="M54" s="1" t="s">
        <v>26</v>
      </c>
      <c r="N54">
        <v>2</v>
      </c>
      <c r="O54">
        <v>2015</v>
      </c>
      <c r="P54">
        <v>10.125750716423031</v>
      </c>
      <c r="Q54">
        <v>5.273050839300149</v>
      </c>
    </row>
    <row r="55" spans="1:17" x14ac:dyDescent="0.3">
      <c r="A55">
        <v>54</v>
      </c>
      <c r="B55">
        <v>629142</v>
      </c>
      <c r="C55" s="1" t="s">
        <v>129</v>
      </c>
      <c r="D55" s="1" t="s">
        <v>130</v>
      </c>
      <c r="E55">
        <v>200</v>
      </c>
      <c r="F55">
        <v>24861</v>
      </c>
      <c r="G55">
        <v>423</v>
      </c>
      <c r="H55">
        <v>281</v>
      </c>
      <c r="I55">
        <v>1</v>
      </c>
      <c r="J55" s="1" t="s">
        <v>19</v>
      </c>
      <c r="K55">
        <v>0.85</v>
      </c>
      <c r="L55">
        <v>22.5</v>
      </c>
      <c r="M55" s="1" t="s">
        <v>26</v>
      </c>
      <c r="N55">
        <v>2</v>
      </c>
      <c r="O55">
        <v>2015</v>
      </c>
      <c r="P55">
        <v>10.121055589517152</v>
      </c>
      <c r="Q55">
        <v>5.2983673652980787</v>
      </c>
    </row>
    <row r="56" spans="1:17" x14ac:dyDescent="0.3">
      <c r="A56">
        <v>55</v>
      </c>
      <c r="B56">
        <v>369662</v>
      </c>
      <c r="C56" s="1" t="s">
        <v>131</v>
      </c>
      <c r="D56" s="1" t="s">
        <v>132</v>
      </c>
      <c r="E56">
        <v>150</v>
      </c>
      <c r="F56">
        <v>24575</v>
      </c>
      <c r="G56">
        <v>525</v>
      </c>
      <c r="H56">
        <v>98</v>
      </c>
      <c r="I56">
        <v>4</v>
      </c>
      <c r="J56" s="1" t="s">
        <v>29</v>
      </c>
      <c r="K56">
        <v>0.12</v>
      </c>
      <c r="L56">
        <v>19.5</v>
      </c>
      <c r="M56" s="1" t="s">
        <v>26</v>
      </c>
      <c r="N56">
        <v>2</v>
      </c>
      <c r="O56">
        <v>2015</v>
      </c>
      <c r="P56">
        <v>10.109484945015367</v>
      </c>
      <c r="Q56">
        <v>5.0107019585407988</v>
      </c>
    </row>
    <row r="57" spans="1:17" x14ac:dyDescent="0.3">
      <c r="A57">
        <v>56</v>
      </c>
      <c r="B57">
        <v>505208</v>
      </c>
      <c r="C57" s="1" t="s">
        <v>133</v>
      </c>
      <c r="D57" s="1" t="s">
        <v>134</v>
      </c>
      <c r="E57">
        <v>20</v>
      </c>
      <c r="F57">
        <v>23764</v>
      </c>
      <c r="G57">
        <v>490</v>
      </c>
      <c r="H57">
        <v>58</v>
      </c>
      <c r="I57">
        <v>1</v>
      </c>
      <c r="J57" s="1" t="s">
        <v>19</v>
      </c>
      <c r="K57">
        <v>0.14000000000000001</v>
      </c>
      <c r="L57">
        <v>5.5</v>
      </c>
      <c r="M57" s="1" t="s">
        <v>26</v>
      </c>
      <c r="N57">
        <v>2</v>
      </c>
      <c r="O57">
        <v>2015</v>
      </c>
      <c r="P57">
        <v>10.075927109475632</v>
      </c>
      <c r="Q57">
        <v>2.996232148595642</v>
      </c>
    </row>
    <row r="58" spans="1:17" x14ac:dyDescent="0.3">
      <c r="A58">
        <v>57</v>
      </c>
      <c r="B58">
        <v>60792</v>
      </c>
      <c r="C58" s="1" t="s">
        <v>135</v>
      </c>
      <c r="D58" s="1" t="s">
        <v>136</v>
      </c>
      <c r="E58">
        <v>0</v>
      </c>
      <c r="F58">
        <v>23669</v>
      </c>
      <c r="G58">
        <v>521</v>
      </c>
      <c r="H58">
        <v>9</v>
      </c>
      <c r="I58">
        <v>1</v>
      </c>
      <c r="J58" s="1" t="s">
        <v>19</v>
      </c>
      <c r="K58">
        <v>0.96</v>
      </c>
      <c r="L58">
        <v>1</v>
      </c>
      <c r="M58" s="1" t="s">
        <v>20</v>
      </c>
      <c r="N58">
        <v>1</v>
      </c>
      <c r="O58">
        <v>2013</v>
      </c>
      <c r="P58">
        <v>10.07192145404481</v>
      </c>
      <c r="Q58">
        <v>-4.6051701859880909</v>
      </c>
    </row>
    <row r="59" spans="1:17" x14ac:dyDescent="0.3">
      <c r="A59">
        <v>58</v>
      </c>
      <c r="B59">
        <v>882488</v>
      </c>
      <c r="C59" s="1" t="s">
        <v>137</v>
      </c>
      <c r="D59" s="1" t="s">
        <v>138</v>
      </c>
      <c r="E59">
        <v>95</v>
      </c>
      <c r="F59">
        <v>23572</v>
      </c>
      <c r="G59">
        <v>210</v>
      </c>
      <c r="H59">
        <v>20</v>
      </c>
      <c r="I59">
        <v>4</v>
      </c>
      <c r="J59" s="1" t="s">
        <v>29</v>
      </c>
      <c r="K59">
        <v>0.71</v>
      </c>
      <c r="L59">
        <v>2</v>
      </c>
      <c r="M59" s="1" t="s">
        <v>26</v>
      </c>
      <c r="N59">
        <v>2</v>
      </c>
      <c r="O59">
        <v>2016</v>
      </c>
      <c r="P59">
        <v>10.067814845957804</v>
      </c>
      <c r="Q59">
        <v>4.5539821492186583</v>
      </c>
    </row>
    <row r="60" spans="1:17" x14ac:dyDescent="0.3">
      <c r="A60">
        <v>59</v>
      </c>
      <c r="B60">
        <v>47963</v>
      </c>
      <c r="C60" s="1" t="s">
        <v>139</v>
      </c>
      <c r="D60" s="1" t="s">
        <v>140</v>
      </c>
      <c r="E60">
        <v>195</v>
      </c>
      <c r="F60">
        <v>23412</v>
      </c>
      <c r="G60">
        <v>799</v>
      </c>
      <c r="H60">
        <v>251</v>
      </c>
      <c r="I60">
        <v>4</v>
      </c>
      <c r="J60" s="1" t="s">
        <v>29</v>
      </c>
      <c r="K60">
        <v>7.0000000000000007E-2</v>
      </c>
      <c r="L60">
        <v>45</v>
      </c>
      <c r="M60" s="1" t="s">
        <v>26</v>
      </c>
      <c r="N60">
        <v>2</v>
      </c>
      <c r="O60">
        <v>2013</v>
      </c>
      <c r="P60">
        <v>10.061003990411111</v>
      </c>
      <c r="Q60">
        <v>5.273050839300149</v>
      </c>
    </row>
    <row r="61" spans="1:17" x14ac:dyDescent="0.3">
      <c r="A61">
        <v>60</v>
      </c>
      <c r="B61">
        <v>63612</v>
      </c>
      <c r="C61" s="1" t="s">
        <v>141</v>
      </c>
      <c r="D61" s="1" t="s">
        <v>142</v>
      </c>
      <c r="E61">
        <v>200</v>
      </c>
      <c r="F61">
        <v>22999</v>
      </c>
      <c r="G61">
        <v>602</v>
      </c>
      <c r="H61">
        <v>18</v>
      </c>
      <c r="I61">
        <v>4</v>
      </c>
      <c r="J61" s="1" t="s">
        <v>29</v>
      </c>
      <c r="K61">
        <v>0.24</v>
      </c>
      <c r="L61">
        <v>1</v>
      </c>
      <c r="M61" s="1" t="s">
        <v>26</v>
      </c>
      <c r="N61">
        <v>2</v>
      </c>
      <c r="O61">
        <v>2013</v>
      </c>
      <c r="P61">
        <v>10.043206015705211</v>
      </c>
      <c r="Q61">
        <v>5.2983673652980787</v>
      </c>
    </row>
    <row r="62" spans="1:17" x14ac:dyDescent="0.3">
      <c r="A62">
        <v>61</v>
      </c>
      <c r="B62">
        <v>787236</v>
      </c>
      <c r="C62" s="1" t="s">
        <v>143</v>
      </c>
      <c r="D62" s="1" t="s">
        <v>144</v>
      </c>
      <c r="E62">
        <v>95</v>
      </c>
      <c r="F62">
        <v>22623</v>
      </c>
      <c r="G62">
        <v>783</v>
      </c>
      <c r="H62">
        <v>73</v>
      </c>
      <c r="I62">
        <v>4</v>
      </c>
      <c r="J62" s="1" t="s">
        <v>29</v>
      </c>
      <c r="K62">
        <v>0.81</v>
      </c>
      <c r="L62">
        <v>8</v>
      </c>
      <c r="M62" s="1" t="s">
        <v>26</v>
      </c>
      <c r="N62">
        <v>2</v>
      </c>
      <c r="O62">
        <v>2016</v>
      </c>
      <c r="P62">
        <v>10.026722366870757</v>
      </c>
      <c r="Q62">
        <v>4.5539821492186583</v>
      </c>
    </row>
    <row r="63" spans="1:17" x14ac:dyDescent="0.3">
      <c r="A63">
        <v>62</v>
      </c>
      <c r="B63">
        <v>534376</v>
      </c>
      <c r="C63" s="1" t="s">
        <v>145</v>
      </c>
      <c r="D63" s="1" t="s">
        <v>146</v>
      </c>
      <c r="E63">
        <v>75</v>
      </c>
      <c r="F63">
        <v>22355</v>
      </c>
      <c r="G63">
        <v>54</v>
      </c>
      <c r="H63">
        <v>26</v>
      </c>
      <c r="I63">
        <v>1</v>
      </c>
      <c r="J63" s="1" t="s">
        <v>19</v>
      </c>
      <c r="K63">
        <v>0.04</v>
      </c>
      <c r="L63">
        <v>1.5</v>
      </c>
      <c r="M63" s="1" t="s">
        <v>26</v>
      </c>
      <c r="N63">
        <v>2</v>
      </c>
      <c r="O63">
        <v>2015</v>
      </c>
      <c r="P63">
        <v>10.014805288668081</v>
      </c>
      <c r="Q63">
        <v>4.3176214379815452</v>
      </c>
    </row>
    <row r="64" spans="1:17" x14ac:dyDescent="0.3">
      <c r="A64">
        <v>63</v>
      </c>
      <c r="B64">
        <v>579338</v>
      </c>
      <c r="C64" s="1" t="s">
        <v>147</v>
      </c>
      <c r="D64" s="1" t="s">
        <v>148</v>
      </c>
      <c r="E64">
        <v>100</v>
      </c>
      <c r="F64">
        <v>22213</v>
      </c>
      <c r="G64">
        <v>142</v>
      </c>
      <c r="H64">
        <v>16</v>
      </c>
      <c r="I64">
        <v>4</v>
      </c>
      <c r="J64" s="1" t="s">
        <v>29</v>
      </c>
      <c r="K64">
        <v>0.78</v>
      </c>
      <c r="L64">
        <v>1</v>
      </c>
      <c r="M64" s="1" t="s">
        <v>26</v>
      </c>
      <c r="N64">
        <v>2</v>
      </c>
      <c r="O64">
        <v>2015</v>
      </c>
      <c r="P64">
        <v>10.008432982057622</v>
      </c>
      <c r="Q64">
        <v>4.6052701809884251</v>
      </c>
    </row>
    <row r="65" spans="1:17" x14ac:dyDescent="0.3">
      <c r="A65">
        <v>64</v>
      </c>
      <c r="B65">
        <v>781532</v>
      </c>
      <c r="C65" s="1" t="s">
        <v>149</v>
      </c>
      <c r="D65" s="1" t="s">
        <v>150</v>
      </c>
      <c r="E65">
        <v>140</v>
      </c>
      <c r="F65">
        <v>21998</v>
      </c>
      <c r="G65">
        <v>3326</v>
      </c>
      <c r="H65">
        <v>119</v>
      </c>
      <c r="I65">
        <v>4</v>
      </c>
      <c r="J65" s="1" t="s">
        <v>29</v>
      </c>
      <c r="K65">
        <v>0.8</v>
      </c>
      <c r="L65">
        <v>12</v>
      </c>
      <c r="M65" s="1" t="s">
        <v>26</v>
      </c>
      <c r="N65">
        <v>2</v>
      </c>
      <c r="O65">
        <v>2016</v>
      </c>
      <c r="P65">
        <v>9.9987068191170625</v>
      </c>
      <c r="Q65">
        <v>4.941713848629834</v>
      </c>
    </row>
    <row r="66" spans="1:17" x14ac:dyDescent="0.3">
      <c r="A66">
        <v>65</v>
      </c>
      <c r="B66">
        <v>99826</v>
      </c>
      <c r="C66" s="1" t="s">
        <v>151</v>
      </c>
      <c r="D66" s="1" t="s">
        <v>152</v>
      </c>
      <c r="E66">
        <v>200</v>
      </c>
      <c r="F66">
        <v>21730</v>
      </c>
      <c r="G66">
        <v>61</v>
      </c>
      <c r="H66">
        <v>35</v>
      </c>
      <c r="I66">
        <v>4</v>
      </c>
      <c r="J66" s="1" t="s">
        <v>29</v>
      </c>
      <c r="K66">
        <v>0.36</v>
      </c>
      <c r="L66">
        <v>2.5</v>
      </c>
      <c r="M66" s="1" t="s">
        <v>26</v>
      </c>
      <c r="N66">
        <v>2</v>
      </c>
      <c r="O66">
        <v>2013</v>
      </c>
      <c r="P66">
        <v>9.9864490732504745</v>
      </c>
      <c r="Q66">
        <v>5.2983673652980787</v>
      </c>
    </row>
    <row r="67" spans="1:17" x14ac:dyDescent="0.3">
      <c r="A67">
        <v>66</v>
      </c>
      <c r="B67">
        <v>808622</v>
      </c>
      <c r="C67" s="1" t="s">
        <v>153</v>
      </c>
      <c r="D67" s="1" t="s">
        <v>154</v>
      </c>
      <c r="E67">
        <v>0</v>
      </c>
      <c r="F67">
        <v>21689</v>
      </c>
      <c r="G67">
        <v>1080</v>
      </c>
      <c r="H67">
        <v>13</v>
      </c>
      <c r="I67">
        <v>1</v>
      </c>
      <c r="J67" s="1" t="s">
        <v>19</v>
      </c>
      <c r="K67">
        <v>0.86</v>
      </c>
      <c r="L67">
        <v>1</v>
      </c>
      <c r="M67" s="1" t="s">
        <v>20</v>
      </c>
      <c r="N67">
        <v>1</v>
      </c>
      <c r="O67">
        <v>2016</v>
      </c>
      <c r="P67">
        <v>9.9845604985626064</v>
      </c>
      <c r="Q67">
        <v>-4.6051701859880909</v>
      </c>
    </row>
    <row r="68" spans="1:17" x14ac:dyDescent="0.3">
      <c r="A68">
        <v>67</v>
      </c>
      <c r="B68">
        <v>756914</v>
      </c>
      <c r="C68" s="1" t="s">
        <v>155</v>
      </c>
      <c r="D68" s="1" t="s">
        <v>156</v>
      </c>
      <c r="E68">
        <v>0</v>
      </c>
      <c r="F68">
        <v>21682</v>
      </c>
      <c r="G68">
        <v>1106</v>
      </c>
      <c r="H68">
        <v>8</v>
      </c>
      <c r="I68">
        <v>1</v>
      </c>
      <c r="J68" s="1" t="s">
        <v>19</v>
      </c>
      <c r="K68">
        <v>0.01</v>
      </c>
      <c r="L68">
        <v>0.73333333000000001</v>
      </c>
      <c r="M68" s="1" t="s">
        <v>20</v>
      </c>
      <c r="N68">
        <v>1</v>
      </c>
      <c r="O68">
        <v>2016</v>
      </c>
      <c r="P68">
        <v>9.9842377022212379</v>
      </c>
      <c r="Q68">
        <v>-4.6051701859880909</v>
      </c>
    </row>
    <row r="69" spans="1:17" x14ac:dyDescent="0.3">
      <c r="A69">
        <v>68</v>
      </c>
      <c r="B69">
        <v>30243</v>
      </c>
      <c r="C69" s="1" t="s">
        <v>157</v>
      </c>
      <c r="D69" s="1" t="s">
        <v>158</v>
      </c>
      <c r="E69">
        <v>75</v>
      </c>
      <c r="F69">
        <v>21653</v>
      </c>
      <c r="G69">
        <v>138</v>
      </c>
      <c r="H69">
        <v>35</v>
      </c>
      <c r="I69">
        <v>4</v>
      </c>
      <c r="J69" s="1" t="s">
        <v>29</v>
      </c>
      <c r="K69">
        <v>0.55000000000000004</v>
      </c>
      <c r="L69">
        <v>7</v>
      </c>
      <c r="M69" s="1" t="s">
        <v>26</v>
      </c>
      <c r="N69">
        <v>2</v>
      </c>
      <c r="O69">
        <v>2013</v>
      </c>
      <c r="P69">
        <v>9.9828992919602904</v>
      </c>
      <c r="Q69">
        <v>4.3176214379815452</v>
      </c>
    </row>
    <row r="70" spans="1:17" x14ac:dyDescent="0.3">
      <c r="A70">
        <v>69</v>
      </c>
      <c r="B70">
        <v>701634</v>
      </c>
      <c r="C70" s="1" t="s">
        <v>159</v>
      </c>
      <c r="D70" s="1" t="s">
        <v>160</v>
      </c>
      <c r="E70">
        <v>0</v>
      </c>
      <c r="F70">
        <v>21245</v>
      </c>
      <c r="G70">
        <v>914</v>
      </c>
      <c r="H70">
        <v>9</v>
      </c>
      <c r="I70">
        <v>4</v>
      </c>
      <c r="J70" s="1" t="s">
        <v>29</v>
      </c>
      <c r="K70">
        <v>0.19</v>
      </c>
      <c r="L70">
        <v>1</v>
      </c>
      <c r="M70" s="1" t="s">
        <v>20</v>
      </c>
      <c r="N70">
        <v>1</v>
      </c>
      <c r="O70">
        <v>2016</v>
      </c>
      <c r="P70">
        <v>9.9638768525489123</v>
      </c>
      <c r="Q70">
        <v>-4.6051701859880909</v>
      </c>
    </row>
    <row r="71" spans="1:17" x14ac:dyDescent="0.3">
      <c r="A71">
        <v>70</v>
      </c>
      <c r="B71">
        <v>357726</v>
      </c>
      <c r="C71" s="1" t="s">
        <v>161</v>
      </c>
      <c r="D71" s="1" t="s">
        <v>162</v>
      </c>
      <c r="E71">
        <v>0</v>
      </c>
      <c r="F71">
        <v>21147</v>
      </c>
      <c r="G71">
        <v>1220</v>
      </c>
      <c r="H71">
        <v>16</v>
      </c>
      <c r="I71">
        <v>1</v>
      </c>
      <c r="J71" s="1" t="s">
        <v>19</v>
      </c>
      <c r="K71">
        <v>0.74</v>
      </c>
      <c r="L71">
        <v>1.5</v>
      </c>
      <c r="M71" s="1" t="s">
        <v>20</v>
      </c>
      <c r="N71">
        <v>1</v>
      </c>
      <c r="O71">
        <v>2015</v>
      </c>
      <c r="P71">
        <v>9.9592533304419852</v>
      </c>
      <c r="Q71">
        <v>-4.6051701859880909</v>
      </c>
    </row>
    <row r="72" spans="1:17" x14ac:dyDescent="0.3">
      <c r="A72">
        <v>71</v>
      </c>
      <c r="B72">
        <v>197828</v>
      </c>
      <c r="C72" s="1" t="s">
        <v>163</v>
      </c>
      <c r="D72" s="1" t="s">
        <v>164</v>
      </c>
      <c r="E72">
        <v>0</v>
      </c>
      <c r="F72">
        <v>21087</v>
      </c>
      <c r="G72">
        <v>154</v>
      </c>
      <c r="H72">
        <v>24</v>
      </c>
      <c r="I72">
        <v>2</v>
      </c>
      <c r="J72" s="1" t="s">
        <v>38</v>
      </c>
      <c r="K72">
        <v>0.14000000000000001</v>
      </c>
      <c r="L72">
        <v>3.5</v>
      </c>
      <c r="M72" s="1" t="s">
        <v>20</v>
      </c>
      <c r="N72">
        <v>1</v>
      </c>
      <c r="O72">
        <v>2014</v>
      </c>
      <c r="P72">
        <v>9.9564120158440144</v>
      </c>
      <c r="Q72">
        <v>-4.6051701859880909</v>
      </c>
    </row>
    <row r="73" spans="1:17" x14ac:dyDescent="0.3">
      <c r="A73">
        <v>72</v>
      </c>
      <c r="B73">
        <v>382786</v>
      </c>
      <c r="C73" s="1" t="s">
        <v>165</v>
      </c>
      <c r="D73" s="1" t="s">
        <v>166</v>
      </c>
      <c r="E73">
        <v>0</v>
      </c>
      <c r="F73">
        <v>20890</v>
      </c>
      <c r="G73">
        <v>945</v>
      </c>
      <c r="H73">
        <v>21</v>
      </c>
      <c r="I73">
        <v>1</v>
      </c>
      <c r="J73" s="1" t="s">
        <v>19</v>
      </c>
      <c r="K73">
        <v>0.22</v>
      </c>
      <c r="L73">
        <v>3</v>
      </c>
      <c r="M73" s="1" t="s">
        <v>20</v>
      </c>
      <c r="N73">
        <v>1</v>
      </c>
      <c r="O73">
        <v>2015</v>
      </c>
      <c r="P73">
        <v>9.9470258545506116</v>
      </c>
      <c r="Q73">
        <v>-4.6051701859880909</v>
      </c>
    </row>
    <row r="74" spans="1:17" x14ac:dyDescent="0.3">
      <c r="A74">
        <v>73</v>
      </c>
      <c r="B74">
        <v>806922</v>
      </c>
      <c r="C74" s="1" t="s">
        <v>167</v>
      </c>
      <c r="D74" s="1" t="s">
        <v>168</v>
      </c>
      <c r="E74">
        <v>190</v>
      </c>
      <c r="F74">
        <v>20652</v>
      </c>
      <c r="G74">
        <v>6357</v>
      </c>
      <c r="H74">
        <v>138</v>
      </c>
      <c r="I74">
        <v>1</v>
      </c>
      <c r="J74" s="1" t="s">
        <v>19</v>
      </c>
      <c r="K74">
        <v>0.63</v>
      </c>
      <c r="L74">
        <v>7.5</v>
      </c>
      <c r="M74" s="1" t="s">
        <v>26</v>
      </c>
      <c r="N74">
        <v>2</v>
      </c>
      <c r="O74">
        <v>2016</v>
      </c>
      <c r="P74">
        <v>9.9355674459995402</v>
      </c>
      <c r="Q74">
        <v>5.2470767023544402</v>
      </c>
    </row>
    <row r="75" spans="1:17" x14ac:dyDescent="0.3">
      <c r="A75">
        <v>74</v>
      </c>
      <c r="B75">
        <v>766592</v>
      </c>
      <c r="C75" s="1" t="s">
        <v>169</v>
      </c>
      <c r="D75" s="1" t="s">
        <v>170</v>
      </c>
      <c r="E75">
        <v>0</v>
      </c>
      <c r="F75">
        <v>20073</v>
      </c>
      <c r="G75">
        <v>615</v>
      </c>
      <c r="H75">
        <v>28</v>
      </c>
      <c r="I75">
        <v>2</v>
      </c>
      <c r="J75" s="1" t="s">
        <v>38</v>
      </c>
      <c r="K75">
        <v>0.03</v>
      </c>
      <c r="L75">
        <v>1.5</v>
      </c>
      <c r="M75" s="1" t="s">
        <v>20</v>
      </c>
      <c r="N75">
        <v>1</v>
      </c>
      <c r="O75">
        <v>2016</v>
      </c>
      <c r="P75">
        <v>9.9071309074509273</v>
      </c>
      <c r="Q75">
        <v>-4.6051701859880909</v>
      </c>
    </row>
    <row r="76" spans="1:17" x14ac:dyDescent="0.3">
      <c r="A76">
        <v>75</v>
      </c>
      <c r="B76">
        <v>162274</v>
      </c>
      <c r="C76" s="1" t="s">
        <v>171</v>
      </c>
      <c r="D76" s="1" t="s">
        <v>172</v>
      </c>
      <c r="E76">
        <v>0</v>
      </c>
      <c r="F76">
        <v>19909</v>
      </c>
      <c r="G76">
        <v>411</v>
      </c>
      <c r="H76">
        <v>17</v>
      </c>
      <c r="I76">
        <v>4</v>
      </c>
      <c r="J76" s="1" t="s">
        <v>29</v>
      </c>
      <c r="K76">
        <v>0.46</v>
      </c>
      <c r="L76">
        <v>3</v>
      </c>
      <c r="M76" s="1" t="s">
        <v>20</v>
      </c>
      <c r="N76">
        <v>1</v>
      </c>
      <c r="O76">
        <v>2014</v>
      </c>
      <c r="P76">
        <v>9.898927169779796</v>
      </c>
      <c r="Q76">
        <v>-4.6051701859880909</v>
      </c>
    </row>
    <row r="77" spans="1:17" x14ac:dyDescent="0.3">
      <c r="A77">
        <v>76</v>
      </c>
      <c r="B77">
        <v>714724</v>
      </c>
      <c r="C77" s="1" t="s">
        <v>173</v>
      </c>
      <c r="D77" s="1" t="s">
        <v>174</v>
      </c>
      <c r="E77">
        <v>30</v>
      </c>
      <c r="F77">
        <v>19210</v>
      </c>
      <c r="G77">
        <v>3137</v>
      </c>
      <c r="H77">
        <v>44</v>
      </c>
      <c r="I77">
        <v>4</v>
      </c>
      <c r="J77" s="1" t="s">
        <v>29</v>
      </c>
      <c r="K77">
        <v>0.56999999999999995</v>
      </c>
      <c r="L77">
        <v>3</v>
      </c>
      <c r="M77" s="1" t="s">
        <v>26</v>
      </c>
      <c r="N77">
        <v>2</v>
      </c>
      <c r="O77">
        <v>2016</v>
      </c>
      <c r="P77">
        <v>9.8631862557626029</v>
      </c>
      <c r="Q77">
        <v>3.4015306594522756</v>
      </c>
    </row>
    <row r="78" spans="1:17" x14ac:dyDescent="0.3">
      <c r="A78">
        <v>77</v>
      </c>
      <c r="B78">
        <v>231176</v>
      </c>
      <c r="C78" s="1" t="s">
        <v>175</v>
      </c>
      <c r="D78" s="1" t="s">
        <v>176</v>
      </c>
      <c r="E78">
        <v>50</v>
      </c>
      <c r="F78">
        <v>18818</v>
      </c>
      <c r="G78">
        <v>407</v>
      </c>
      <c r="H78">
        <v>80</v>
      </c>
      <c r="I78">
        <v>1</v>
      </c>
      <c r="J78" s="1" t="s">
        <v>19</v>
      </c>
      <c r="K78">
        <v>0.89</v>
      </c>
      <c r="L78">
        <v>11</v>
      </c>
      <c r="M78" s="1" t="s">
        <v>26</v>
      </c>
      <c r="N78">
        <v>2</v>
      </c>
      <c r="O78">
        <v>2014</v>
      </c>
      <c r="P78">
        <v>9.842569137566711</v>
      </c>
      <c r="Q78">
        <v>3.9122229854308124</v>
      </c>
    </row>
    <row r="79" spans="1:17" x14ac:dyDescent="0.3">
      <c r="A79">
        <v>78</v>
      </c>
      <c r="B79">
        <v>445534</v>
      </c>
      <c r="C79" s="1" t="s">
        <v>177</v>
      </c>
      <c r="D79" s="1" t="s">
        <v>178</v>
      </c>
      <c r="E79">
        <v>20</v>
      </c>
      <c r="F79">
        <v>18777</v>
      </c>
      <c r="G79">
        <v>1112</v>
      </c>
      <c r="H79">
        <v>21</v>
      </c>
      <c r="I79">
        <v>1</v>
      </c>
      <c r="J79" s="1" t="s">
        <v>19</v>
      </c>
      <c r="K79">
        <v>0.88</v>
      </c>
      <c r="L79">
        <v>1.5</v>
      </c>
      <c r="M79" s="1" t="s">
        <v>26</v>
      </c>
      <c r="N79">
        <v>2</v>
      </c>
      <c r="O79">
        <v>2015</v>
      </c>
      <c r="P79">
        <v>9.8403879955928115</v>
      </c>
      <c r="Q79">
        <v>2.996232148595642</v>
      </c>
    </row>
    <row r="80" spans="1:17" x14ac:dyDescent="0.3">
      <c r="A80">
        <v>79</v>
      </c>
      <c r="B80">
        <v>297390</v>
      </c>
      <c r="C80" s="1" t="s">
        <v>179</v>
      </c>
      <c r="D80" s="1" t="s">
        <v>180</v>
      </c>
      <c r="E80">
        <v>0</v>
      </c>
      <c r="F80">
        <v>18496</v>
      </c>
      <c r="G80">
        <v>386</v>
      </c>
      <c r="H80">
        <v>30</v>
      </c>
      <c r="I80">
        <v>4</v>
      </c>
      <c r="J80" s="1" t="s">
        <v>29</v>
      </c>
      <c r="K80">
        <v>0.34</v>
      </c>
      <c r="L80">
        <v>2</v>
      </c>
      <c r="M80" s="1" t="s">
        <v>20</v>
      </c>
      <c r="N80">
        <v>1</v>
      </c>
      <c r="O80">
        <v>2014</v>
      </c>
      <c r="P80">
        <v>9.8253097714721047</v>
      </c>
      <c r="Q80">
        <v>-4.6051701859880909</v>
      </c>
    </row>
    <row r="81" spans="1:17" x14ac:dyDescent="0.3">
      <c r="A81">
        <v>80</v>
      </c>
      <c r="B81">
        <v>64605</v>
      </c>
      <c r="C81" s="1" t="s">
        <v>181</v>
      </c>
      <c r="D81" s="1" t="s">
        <v>182</v>
      </c>
      <c r="E81">
        <v>100</v>
      </c>
      <c r="F81">
        <v>18324</v>
      </c>
      <c r="G81">
        <v>333</v>
      </c>
      <c r="H81">
        <v>16</v>
      </c>
      <c r="I81">
        <v>4</v>
      </c>
      <c r="J81" s="1" t="s">
        <v>29</v>
      </c>
      <c r="K81">
        <v>0.66</v>
      </c>
      <c r="L81">
        <v>1</v>
      </c>
      <c r="M81" s="1" t="s">
        <v>26</v>
      </c>
      <c r="N81">
        <v>2</v>
      </c>
      <c r="O81">
        <v>2013</v>
      </c>
      <c r="P81">
        <v>9.8159669550066333</v>
      </c>
      <c r="Q81">
        <v>4.6052701809884251</v>
      </c>
    </row>
    <row r="82" spans="1:17" x14ac:dyDescent="0.3">
      <c r="A82">
        <v>81</v>
      </c>
      <c r="B82">
        <v>79154</v>
      </c>
      <c r="C82" s="1" t="s">
        <v>183</v>
      </c>
      <c r="D82" s="1" t="s">
        <v>184</v>
      </c>
      <c r="E82">
        <v>200</v>
      </c>
      <c r="F82">
        <v>18170</v>
      </c>
      <c r="G82">
        <v>117</v>
      </c>
      <c r="H82">
        <v>779</v>
      </c>
      <c r="I82">
        <v>4</v>
      </c>
      <c r="J82" s="1" t="s">
        <v>29</v>
      </c>
      <c r="K82">
        <v>0.4</v>
      </c>
      <c r="L82">
        <v>44.5</v>
      </c>
      <c r="M82" s="1" t="s">
        <v>26</v>
      </c>
      <c r="N82">
        <v>2</v>
      </c>
      <c r="O82">
        <v>2013</v>
      </c>
      <c r="P82">
        <v>9.8075271613902171</v>
      </c>
      <c r="Q82">
        <v>5.2983673652980787</v>
      </c>
    </row>
    <row r="83" spans="1:17" x14ac:dyDescent="0.3">
      <c r="A83">
        <v>82</v>
      </c>
      <c r="B83">
        <v>99986</v>
      </c>
      <c r="C83" s="1" t="s">
        <v>185</v>
      </c>
      <c r="D83" s="1" t="s">
        <v>186</v>
      </c>
      <c r="E83">
        <v>20</v>
      </c>
      <c r="F83">
        <v>18143</v>
      </c>
      <c r="G83">
        <v>159</v>
      </c>
      <c r="H83">
        <v>15</v>
      </c>
      <c r="I83">
        <v>4</v>
      </c>
      <c r="J83" s="1" t="s">
        <v>29</v>
      </c>
      <c r="K83">
        <v>0.67</v>
      </c>
      <c r="L83">
        <v>2</v>
      </c>
      <c r="M83" s="1" t="s">
        <v>26</v>
      </c>
      <c r="N83">
        <v>2</v>
      </c>
      <c r="O83">
        <v>2013</v>
      </c>
      <c r="P83">
        <v>9.8060400903701623</v>
      </c>
      <c r="Q83">
        <v>2.996232148595642</v>
      </c>
    </row>
    <row r="84" spans="1:17" x14ac:dyDescent="0.3">
      <c r="A84">
        <v>83</v>
      </c>
      <c r="B84">
        <v>582636</v>
      </c>
      <c r="C84" s="1" t="s">
        <v>187</v>
      </c>
      <c r="D84" s="1" t="s">
        <v>188</v>
      </c>
      <c r="E84">
        <v>150</v>
      </c>
      <c r="F84">
        <v>18101</v>
      </c>
      <c r="G84">
        <v>88</v>
      </c>
      <c r="H84">
        <v>68</v>
      </c>
      <c r="I84">
        <v>4</v>
      </c>
      <c r="J84" s="1" t="s">
        <v>29</v>
      </c>
      <c r="K84">
        <v>0.74</v>
      </c>
      <c r="L84">
        <v>5.5</v>
      </c>
      <c r="M84" s="1" t="s">
        <v>26</v>
      </c>
      <c r="N84">
        <v>2</v>
      </c>
      <c r="O84">
        <v>2015</v>
      </c>
      <c r="P84">
        <v>9.8037224643465528</v>
      </c>
      <c r="Q84">
        <v>5.0107019585407988</v>
      </c>
    </row>
    <row r="85" spans="1:17" x14ac:dyDescent="0.3">
      <c r="A85">
        <v>84</v>
      </c>
      <c r="B85">
        <v>652438</v>
      </c>
      <c r="C85" s="1" t="s">
        <v>189</v>
      </c>
      <c r="D85" s="1" t="s">
        <v>190</v>
      </c>
      <c r="E85">
        <v>195</v>
      </c>
      <c r="F85">
        <v>17895</v>
      </c>
      <c r="G85">
        <v>212</v>
      </c>
      <c r="H85">
        <v>30</v>
      </c>
      <c r="I85">
        <v>1</v>
      </c>
      <c r="J85" s="1" t="s">
        <v>19</v>
      </c>
      <c r="K85">
        <v>0.59</v>
      </c>
      <c r="L85">
        <v>4</v>
      </c>
      <c r="M85" s="1" t="s">
        <v>26</v>
      </c>
      <c r="N85">
        <v>2</v>
      </c>
      <c r="O85">
        <v>2015</v>
      </c>
      <c r="P85">
        <v>9.7922766232001255</v>
      </c>
      <c r="Q85">
        <v>5.273050839300149</v>
      </c>
    </row>
    <row r="86" spans="1:17" x14ac:dyDescent="0.3">
      <c r="A86">
        <v>85</v>
      </c>
      <c r="B86">
        <v>164554</v>
      </c>
      <c r="C86" s="1" t="s">
        <v>191</v>
      </c>
      <c r="D86" s="1" t="s">
        <v>192</v>
      </c>
      <c r="E86">
        <v>75</v>
      </c>
      <c r="F86">
        <v>17802</v>
      </c>
      <c r="G86">
        <v>2144</v>
      </c>
      <c r="H86">
        <v>113</v>
      </c>
      <c r="I86">
        <v>1</v>
      </c>
      <c r="J86" s="1" t="s">
        <v>19</v>
      </c>
      <c r="K86">
        <v>0.02</v>
      </c>
      <c r="L86">
        <v>10</v>
      </c>
      <c r="M86" s="1" t="s">
        <v>26</v>
      </c>
      <c r="N86">
        <v>2</v>
      </c>
      <c r="O86">
        <v>2014</v>
      </c>
      <c r="P86">
        <v>9.787066089518877</v>
      </c>
      <c r="Q86">
        <v>4.3176214379815452</v>
      </c>
    </row>
    <row r="87" spans="1:17" x14ac:dyDescent="0.3">
      <c r="A87">
        <v>86</v>
      </c>
      <c r="B87">
        <v>1107524</v>
      </c>
      <c r="C87" s="1" t="s">
        <v>193</v>
      </c>
      <c r="D87" s="1" t="s">
        <v>194</v>
      </c>
      <c r="E87">
        <v>195</v>
      </c>
      <c r="F87">
        <v>17784</v>
      </c>
      <c r="G87">
        <v>260</v>
      </c>
      <c r="H87">
        <v>61</v>
      </c>
      <c r="I87">
        <v>1</v>
      </c>
      <c r="J87" s="1" t="s">
        <v>19</v>
      </c>
      <c r="K87">
        <v>0.48</v>
      </c>
      <c r="L87">
        <v>12.5</v>
      </c>
      <c r="M87" s="1" t="s">
        <v>26</v>
      </c>
      <c r="N87">
        <v>2</v>
      </c>
      <c r="O87">
        <v>2017</v>
      </c>
      <c r="P87">
        <v>9.7860544556440328</v>
      </c>
      <c r="Q87">
        <v>5.273050839300149</v>
      </c>
    </row>
    <row r="88" spans="1:17" x14ac:dyDescent="0.3">
      <c r="A88">
        <v>87</v>
      </c>
      <c r="B88">
        <v>963412</v>
      </c>
      <c r="C88" s="1" t="s">
        <v>195</v>
      </c>
      <c r="D88" s="1" t="s">
        <v>196</v>
      </c>
      <c r="E88">
        <v>120</v>
      </c>
      <c r="F88">
        <v>17759</v>
      </c>
      <c r="G88">
        <v>64</v>
      </c>
      <c r="H88">
        <v>37</v>
      </c>
      <c r="I88">
        <v>4</v>
      </c>
      <c r="J88" s="1" t="s">
        <v>29</v>
      </c>
      <c r="K88">
        <v>0.14000000000000001</v>
      </c>
      <c r="L88">
        <v>3</v>
      </c>
      <c r="M88" s="1" t="s">
        <v>26</v>
      </c>
      <c r="N88">
        <v>2</v>
      </c>
      <c r="O88">
        <v>2016</v>
      </c>
      <c r="P88">
        <v>9.784647708654596</v>
      </c>
      <c r="Q88">
        <v>4.7875750726433504</v>
      </c>
    </row>
    <row r="89" spans="1:17" x14ac:dyDescent="0.3">
      <c r="A89">
        <v>88</v>
      </c>
      <c r="B89">
        <v>391546</v>
      </c>
      <c r="C89" s="1" t="s">
        <v>197</v>
      </c>
      <c r="D89" s="1" t="s">
        <v>198</v>
      </c>
      <c r="E89">
        <v>70</v>
      </c>
      <c r="F89">
        <v>17714</v>
      </c>
      <c r="G89">
        <v>198</v>
      </c>
      <c r="H89">
        <v>23</v>
      </c>
      <c r="I89">
        <v>4</v>
      </c>
      <c r="J89" s="1" t="s">
        <v>29</v>
      </c>
      <c r="K89">
        <v>0.11</v>
      </c>
      <c r="L89">
        <v>3.5</v>
      </c>
      <c r="M89" s="1" t="s">
        <v>26</v>
      </c>
      <c r="N89">
        <v>2</v>
      </c>
      <c r="O89">
        <v>2015</v>
      </c>
      <c r="P89">
        <v>9.7821105663695285</v>
      </c>
      <c r="Q89">
        <v>4.2486380889891064</v>
      </c>
    </row>
    <row r="90" spans="1:17" x14ac:dyDescent="0.3">
      <c r="A90">
        <v>89</v>
      </c>
      <c r="B90">
        <v>995016</v>
      </c>
      <c r="C90" s="1" t="s">
        <v>199</v>
      </c>
      <c r="D90" s="1" t="s">
        <v>200</v>
      </c>
      <c r="E90">
        <v>190</v>
      </c>
      <c r="F90">
        <v>17671</v>
      </c>
      <c r="G90">
        <v>4675</v>
      </c>
      <c r="H90">
        <v>329</v>
      </c>
      <c r="I90">
        <v>2</v>
      </c>
      <c r="J90" s="1" t="s">
        <v>38</v>
      </c>
      <c r="K90">
        <v>0.53</v>
      </c>
      <c r="L90">
        <v>18</v>
      </c>
      <c r="M90" s="1" t="s">
        <v>26</v>
      </c>
      <c r="N90">
        <v>2</v>
      </c>
      <c r="O90">
        <v>2016</v>
      </c>
      <c r="P90">
        <v>9.7796801568080554</v>
      </c>
      <c r="Q90">
        <v>5.2470767023544402</v>
      </c>
    </row>
    <row r="91" spans="1:17" x14ac:dyDescent="0.3">
      <c r="A91">
        <v>90</v>
      </c>
      <c r="B91">
        <v>516062</v>
      </c>
      <c r="C91" s="1" t="s">
        <v>201</v>
      </c>
      <c r="D91" s="1" t="s">
        <v>202</v>
      </c>
      <c r="E91">
        <v>20</v>
      </c>
      <c r="F91">
        <v>17554</v>
      </c>
      <c r="G91">
        <v>94</v>
      </c>
      <c r="H91">
        <v>16</v>
      </c>
      <c r="I91">
        <v>4</v>
      </c>
      <c r="J91" s="1" t="s">
        <v>29</v>
      </c>
      <c r="K91">
        <v>0.11</v>
      </c>
      <c r="L91">
        <v>1.5</v>
      </c>
      <c r="M91" s="1" t="s">
        <v>26</v>
      </c>
      <c r="N91">
        <v>2</v>
      </c>
      <c r="O91">
        <v>2015</v>
      </c>
      <c r="P91">
        <v>9.7730371231520632</v>
      </c>
      <c r="Q91">
        <v>2.996232148595642</v>
      </c>
    </row>
    <row r="92" spans="1:17" x14ac:dyDescent="0.3">
      <c r="A92">
        <v>91</v>
      </c>
      <c r="B92">
        <v>639654</v>
      </c>
      <c r="C92" s="1" t="s">
        <v>203</v>
      </c>
      <c r="D92" s="1" t="s">
        <v>204</v>
      </c>
      <c r="E92">
        <v>0</v>
      </c>
      <c r="F92">
        <v>17463</v>
      </c>
      <c r="G92">
        <v>283</v>
      </c>
      <c r="H92">
        <v>30</v>
      </c>
      <c r="I92">
        <v>4</v>
      </c>
      <c r="J92" s="1" t="s">
        <v>29</v>
      </c>
      <c r="K92">
        <v>0.18</v>
      </c>
      <c r="L92">
        <v>1.5</v>
      </c>
      <c r="M92" s="1" t="s">
        <v>20</v>
      </c>
      <c r="N92">
        <v>1</v>
      </c>
      <c r="O92">
        <v>2015</v>
      </c>
      <c r="P92">
        <v>9.7678396359398452</v>
      </c>
      <c r="Q92">
        <v>-4.6051701859880909</v>
      </c>
    </row>
    <row r="93" spans="1:17" x14ac:dyDescent="0.3">
      <c r="A93">
        <v>92</v>
      </c>
      <c r="B93">
        <v>383204</v>
      </c>
      <c r="C93" s="1" t="s">
        <v>205</v>
      </c>
      <c r="D93" s="1" t="s">
        <v>206</v>
      </c>
      <c r="E93">
        <v>100</v>
      </c>
      <c r="F93">
        <v>17334</v>
      </c>
      <c r="G93">
        <v>676</v>
      </c>
      <c r="H93">
        <v>96</v>
      </c>
      <c r="I93">
        <v>4</v>
      </c>
      <c r="J93" s="1" t="s">
        <v>29</v>
      </c>
      <c r="K93">
        <v>0.45</v>
      </c>
      <c r="L93">
        <v>17</v>
      </c>
      <c r="M93" s="1" t="s">
        <v>26</v>
      </c>
      <c r="N93">
        <v>2</v>
      </c>
      <c r="O93">
        <v>2015</v>
      </c>
      <c r="P93">
        <v>9.7604251696942903</v>
      </c>
      <c r="Q93">
        <v>4.6052701809884251</v>
      </c>
    </row>
    <row r="94" spans="1:17" x14ac:dyDescent="0.3">
      <c r="A94">
        <v>93</v>
      </c>
      <c r="B94">
        <v>833442</v>
      </c>
      <c r="C94" s="1" t="s">
        <v>207</v>
      </c>
      <c r="D94" s="1" t="s">
        <v>208</v>
      </c>
      <c r="E94">
        <v>150</v>
      </c>
      <c r="F94">
        <v>17297</v>
      </c>
      <c r="G94">
        <v>3166</v>
      </c>
      <c r="H94">
        <v>111</v>
      </c>
      <c r="I94">
        <v>3</v>
      </c>
      <c r="J94" s="1" t="s">
        <v>23</v>
      </c>
      <c r="K94">
        <v>0.15</v>
      </c>
      <c r="L94">
        <v>8.5</v>
      </c>
      <c r="M94" s="1" t="s">
        <v>26</v>
      </c>
      <c r="N94">
        <v>2</v>
      </c>
      <c r="O94">
        <v>2016</v>
      </c>
      <c r="P94">
        <v>9.7582883550439234</v>
      </c>
      <c r="Q94">
        <v>5.0107019585407988</v>
      </c>
    </row>
    <row r="95" spans="1:17" x14ac:dyDescent="0.3">
      <c r="A95">
        <v>94</v>
      </c>
      <c r="B95">
        <v>30318</v>
      </c>
      <c r="C95" s="1" t="s">
        <v>209</v>
      </c>
      <c r="D95" s="1" t="s">
        <v>210</v>
      </c>
      <c r="E95">
        <v>50</v>
      </c>
      <c r="F95">
        <v>17113</v>
      </c>
      <c r="G95">
        <v>380</v>
      </c>
      <c r="H95">
        <v>93</v>
      </c>
      <c r="I95">
        <v>1</v>
      </c>
      <c r="J95" s="1" t="s">
        <v>19</v>
      </c>
      <c r="K95">
        <v>0.24</v>
      </c>
      <c r="L95">
        <v>9.5</v>
      </c>
      <c r="M95" s="1" t="s">
        <v>26</v>
      </c>
      <c r="N95">
        <v>2</v>
      </c>
      <c r="O95">
        <v>2012</v>
      </c>
      <c r="P95">
        <v>9.7475936875774511</v>
      </c>
      <c r="Q95">
        <v>3.9122229854308124</v>
      </c>
    </row>
    <row r="96" spans="1:17" x14ac:dyDescent="0.3">
      <c r="A96">
        <v>95</v>
      </c>
      <c r="B96">
        <v>173134</v>
      </c>
      <c r="C96" s="1" t="s">
        <v>211</v>
      </c>
      <c r="D96" s="1" t="s">
        <v>212</v>
      </c>
      <c r="E96">
        <v>200</v>
      </c>
      <c r="F96">
        <v>17071</v>
      </c>
      <c r="G96">
        <v>17</v>
      </c>
      <c r="H96">
        <v>15</v>
      </c>
      <c r="I96">
        <v>2</v>
      </c>
      <c r="J96" s="1" t="s">
        <v>38</v>
      </c>
      <c r="K96">
        <v>0.76</v>
      </c>
      <c r="L96">
        <v>1.5</v>
      </c>
      <c r="M96" s="1" t="s">
        <v>26</v>
      </c>
      <c r="N96">
        <v>2</v>
      </c>
      <c r="O96">
        <v>2014</v>
      </c>
      <c r="P96">
        <v>9.7451363963807527</v>
      </c>
      <c r="Q96">
        <v>5.2983673652980787</v>
      </c>
    </row>
    <row r="97" spans="1:17" x14ac:dyDescent="0.3">
      <c r="A97">
        <v>96</v>
      </c>
      <c r="B97">
        <v>983534</v>
      </c>
      <c r="C97" s="1" t="s">
        <v>213</v>
      </c>
      <c r="D97" s="1" t="s">
        <v>214</v>
      </c>
      <c r="E97">
        <v>50</v>
      </c>
      <c r="F97">
        <v>16926</v>
      </c>
      <c r="G97">
        <v>126</v>
      </c>
      <c r="H97">
        <v>33</v>
      </c>
      <c r="I97">
        <v>1</v>
      </c>
      <c r="J97" s="1" t="s">
        <v>19</v>
      </c>
      <c r="K97">
        <v>0.61</v>
      </c>
      <c r="L97">
        <v>4.5</v>
      </c>
      <c r="M97" s="1" t="s">
        <v>26</v>
      </c>
      <c r="N97">
        <v>2</v>
      </c>
      <c r="O97">
        <v>2016</v>
      </c>
      <c r="P97">
        <v>9.7366061802300514</v>
      </c>
      <c r="Q97">
        <v>3.9122229854308124</v>
      </c>
    </row>
    <row r="98" spans="1:17" x14ac:dyDescent="0.3">
      <c r="A98">
        <v>97</v>
      </c>
      <c r="B98">
        <v>1078522</v>
      </c>
      <c r="C98" s="1" t="s">
        <v>215</v>
      </c>
      <c r="D98" s="1" t="s">
        <v>216</v>
      </c>
      <c r="E98">
        <v>60</v>
      </c>
      <c r="F98">
        <v>16829</v>
      </c>
      <c r="G98">
        <v>820</v>
      </c>
      <c r="H98">
        <v>77</v>
      </c>
      <c r="I98">
        <v>4</v>
      </c>
      <c r="J98" s="1" t="s">
        <v>29</v>
      </c>
      <c r="K98">
        <v>0.76</v>
      </c>
      <c r="L98">
        <v>5</v>
      </c>
      <c r="M98" s="1" t="s">
        <v>26</v>
      </c>
      <c r="N98">
        <v>2</v>
      </c>
      <c r="O98">
        <v>2017</v>
      </c>
      <c r="P98">
        <v>9.7308588677130725</v>
      </c>
      <c r="Q98">
        <v>4.0945112150014218</v>
      </c>
    </row>
    <row r="99" spans="1:17" x14ac:dyDescent="0.3">
      <c r="A99">
        <v>98</v>
      </c>
      <c r="B99">
        <v>701636</v>
      </c>
      <c r="C99" s="1" t="s">
        <v>217</v>
      </c>
      <c r="D99" s="1" t="s">
        <v>218</v>
      </c>
      <c r="E99">
        <v>75</v>
      </c>
      <c r="F99">
        <v>16731</v>
      </c>
      <c r="G99">
        <v>137</v>
      </c>
      <c r="H99">
        <v>10</v>
      </c>
      <c r="I99">
        <v>4</v>
      </c>
      <c r="J99" s="1" t="s">
        <v>29</v>
      </c>
      <c r="K99">
        <v>0.66</v>
      </c>
      <c r="L99">
        <v>1</v>
      </c>
      <c r="M99" s="1" t="s">
        <v>26</v>
      </c>
      <c r="N99">
        <v>2</v>
      </c>
      <c r="O99">
        <v>2015</v>
      </c>
      <c r="P99">
        <v>9.7250185650576633</v>
      </c>
      <c r="Q99">
        <v>4.3176214379815452</v>
      </c>
    </row>
    <row r="100" spans="1:17" x14ac:dyDescent="0.3">
      <c r="A100">
        <v>99</v>
      </c>
      <c r="B100">
        <v>648118</v>
      </c>
      <c r="C100" s="1" t="s">
        <v>219</v>
      </c>
      <c r="D100" s="1" t="s">
        <v>220</v>
      </c>
      <c r="E100">
        <v>75</v>
      </c>
      <c r="F100">
        <v>16590</v>
      </c>
      <c r="G100">
        <v>51</v>
      </c>
      <c r="H100">
        <v>27</v>
      </c>
      <c r="I100">
        <v>4</v>
      </c>
      <c r="J100" s="1" t="s">
        <v>29</v>
      </c>
      <c r="K100">
        <v>0.26</v>
      </c>
      <c r="L100">
        <v>2.5</v>
      </c>
      <c r="M100" s="1" t="s">
        <v>26</v>
      </c>
      <c r="N100">
        <v>2</v>
      </c>
      <c r="O100">
        <v>2015</v>
      </c>
      <c r="P100">
        <v>9.71655538318449</v>
      </c>
      <c r="Q100">
        <v>4.3176214379815452</v>
      </c>
    </row>
    <row r="101" spans="1:17" x14ac:dyDescent="0.3">
      <c r="A101">
        <v>100</v>
      </c>
      <c r="B101">
        <v>188692</v>
      </c>
      <c r="C101" s="1" t="s">
        <v>221</v>
      </c>
      <c r="D101" s="1" t="s">
        <v>222</v>
      </c>
      <c r="E101">
        <v>0</v>
      </c>
      <c r="F101">
        <v>16527</v>
      </c>
      <c r="G101">
        <v>354</v>
      </c>
      <c r="H101">
        <v>17</v>
      </c>
      <c r="I101">
        <v>4</v>
      </c>
      <c r="J101" s="1" t="s">
        <v>29</v>
      </c>
      <c r="K101">
        <v>0.68</v>
      </c>
      <c r="L101">
        <v>2</v>
      </c>
      <c r="M101" s="1" t="s">
        <v>20</v>
      </c>
      <c r="N101">
        <v>1</v>
      </c>
      <c r="O101">
        <v>2014</v>
      </c>
      <c r="P101">
        <v>9.7127506861408257</v>
      </c>
      <c r="Q101">
        <v>-4.6051701859880909</v>
      </c>
    </row>
    <row r="102" spans="1:17" x14ac:dyDescent="0.3">
      <c r="A102">
        <v>101</v>
      </c>
      <c r="B102">
        <v>50522</v>
      </c>
      <c r="C102" s="1" t="s">
        <v>223</v>
      </c>
      <c r="D102" s="1" t="s">
        <v>224</v>
      </c>
      <c r="E102">
        <v>20</v>
      </c>
      <c r="F102">
        <v>16486</v>
      </c>
      <c r="G102">
        <v>86</v>
      </c>
      <c r="H102">
        <v>34</v>
      </c>
      <c r="I102">
        <v>1</v>
      </c>
      <c r="J102" s="1" t="s">
        <v>19</v>
      </c>
      <c r="K102">
        <v>0.24</v>
      </c>
      <c r="L102">
        <v>6.5</v>
      </c>
      <c r="M102" s="1" t="s">
        <v>26</v>
      </c>
      <c r="N102">
        <v>2</v>
      </c>
      <c r="O102">
        <v>2014</v>
      </c>
      <c r="P102">
        <v>9.7102668148731723</v>
      </c>
      <c r="Q102">
        <v>2.996232148595642</v>
      </c>
    </row>
    <row r="103" spans="1:17" x14ac:dyDescent="0.3">
      <c r="A103">
        <v>102</v>
      </c>
      <c r="B103">
        <v>874166</v>
      </c>
      <c r="C103" s="1" t="s">
        <v>225</v>
      </c>
      <c r="D103" s="1" t="s">
        <v>226</v>
      </c>
      <c r="E103">
        <v>100</v>
      </c>
      <c r="F103">
        <v>16409</v>
      </c>
      <c r="G103">
        <v>589</v>
      </c>
      <c r="H103">
        <v>74</v>
      </c>
      <c r="I103">
        <v>2</v>
      </c>
      <c r="J103" s="1" t="s">
        <v>38</v>
      </c>
      <c r="K103">
        <v>0.71</v>
      </c>
      <c r="L103">
        <v>4</v>
      </c>
      <c r="M103" s="1" t="s">
        <v>26</v>
      </c>
      <c r="N103">
        <v>2</v>
      </c>
      <c r="O103">
        <v>2016</v>
      </c>
      <c r="P103">
        <v>9.7055852437751504</v>
      </c>
      <c r="Q103">
        <v>4.6052701809884251</v>
      </c>
    </row>
    <row r="104" spans="1:17" x14ac:dyDescent="0.3">
      <c r="A104">
        <v>103</v>
      </c>
      <c r="B104">
        <v>993754</v>
      </c>
      <c r="C104" s="1" t="s">
        <v>227</v>
      </c>
      <c r="D104" s="1" t="s">
        <v>228</v>
      </c>
      <c r="E104">
        <v>195</v>
      </c>
      <c r="F104">
        <v>16282</v>
      </c>
      <c r="G104">
        <v>303</v>
      </c>
      <c r="H104">
        <v>159</v>
      </c>
      <c r="I104">
        <v>1</v>
      </c>
      <c r="J104" s="1" t="s">
        <v>19</v>
      </c>
      <c r="K104">
        <v>0.35</v>
      </c>
      <c r="L104">
        <v>18.5</v>
      </c>
      <c r="M104" s="1" t="s">
        <v>26</v>
      </c>
      <c r="N104">
        <v>2</v>
      </c>
      <c r="O104">
        <v>2016</v>
      </c>
      <c r="P104">
        <v>9.6978154821339224</v>
      </c>
      <c r="Q104">
        <v>5.273050839300149</v>
      </c>
    </row>
    <row r="105" spans="1:17" x14ac:dyDescent="0.3">
      <c r="A105">
        <v>104</v>
      </c>
      <c r="B105">
        <v>64422</v>
      </c>
      <c r="C105" s="1" t="s">
        <v>229</v>
      </c>
      <c r="D105" s="1" t="s">
        <v>230</v>
      </c>
      <c r="E105">
        <v>200</v>
      </c>
      <c r="F105">
        <v>16212</v>
      </c>
      <c r="G105">
        <v>514</v>
      </c>
      <c r="H105">
        <v>20</v>
      </c>
      <c r="I105">
        <v>1</v>
      </c>
      <c r="J105" s="1" t="s">
        <v>19</v>
      </c>
      <c r="K105">
        <v>0.34</v>
      </c>
      <c r="L105">
        <v>1</v>
      </c>
      <c r="M105" s="1" t="s">
        <v>26</v>
      </c>
      <c r="N105">
        <v>2</v>
      </c>
      <c r="O105">
        <v>2013</v>
      </c>
      <c r="P105">
        <v>9.693506987748199</v>
      </c>
      <c r="Q105">
        <v>5.2983673652980787</v>
      </c>
    </row>
    <row r="106" spans="1:17" x14ac:dyDescent="0.3">
      <c r="A106">
        <v>105</v>
      </c>
      <c r="B106">
        <v>1171966</v>
      </c>
      <c r="C106" s="1" t="s">
        <v>231</v>
      </c>
      <c r="D106" s="1" t="s">
        <v>232</v>
      </c>
      <c r="E106">
        <v>200</v>
      </c>
      <c r="F106">
        <v>16158</v>
      </c>
      <c r="G106">
        <v>159</v>
      </c>
      <c r="H106">
        <v>125</v>
      </c>
      <c r="I106">
        <v>4</v>
      </c>
      <c r="J106" s="1" t="s">
        <v>29</v>
      </c>
      <c r="K106">
        <v>0.71</v>
      </c>
      <c r="L106">
        <v>19.5</v>
      </c>
      <c r="M106" s="1" t="s">
        <v>26</v>
      </c>
      <c r="N106">
        <v>2</v>
      </c>
      <c r="O106">
        <v>2017</v>
      </c>
      <c r="P106">
        <v>9.6901705620396541</v>
      </c>
      <c r="Q106">
        <v>5.2983673652980787</v>
      </c>
    </row>
    <row r="107" spans="1:17" x14ac:dyDescent="0.3">
      <c r="A107">
        <v>106</v>
      </c>
      <c r="B107">
        <v>556922</v>
      </c>
      <c r="C107" s="1" t="s">
        <v>233</v>
      </c>
      <c r="D107" s="1" t="s">
        <v>234</v>
      </c>
      <c r="E107">
        <v>40</v>
      </c>
      <c r="F107">
        <v>15724</v>
      </c>
      <c r="G107">
        <v>33</v>
      </c>
      <c r="H107">
        <v>29</v>
      </c>
      <c r="I107">
        <v>1</v>
      </c>
      <c r="J107" s="1" t="s">
        <v>19</v>
      </c>
      <c r="K107">
        <v>0.44</v>
      </c>
      <c r="L107">
        <v>1.5</v>
      </c>
      <c r="M107" s="1" t="s">
        <v>26</v>
      </c>
      <c r="N107">
        <v>2</v>
      </c>
      <c r="O107">
        <v>2016</v>
      </c>
      <c r="P107">
        <v>9.6629434865417512</v>
      </c>
      <c r="Q107">
        <v>3.6891294228691436</v>
      </c>
    </row>
    <row r="108" spans="1:17" x14ac:dyDescent="0.3">
      <c r="A108">
        <v>107</v>
      </c>
      <c r="B108">
        <v>364616</v>
      </c>
      <c r="C108" s="1" t="s">
        <v>235</v>
      </c>
      <c r="D108" s="1" t="s">
        <v>236</v>
      </c>
      <c r="E108">
        <v>0</v>
      </c>
      <c r="F108">
        <v>15715</v>
      </c>
      <c r="G108">
        <v>406</v>
      </c>
      <c r="H108">
        <v>28</v>
      </c>
      <c r="I108">
        <v>4</v>
      </c>
      <c r="J108" s="1" t="s">
        <v>29</v>
      </c>
      <c r="K108">
        <v>0.12</v>
      </c>
      <c r="L108">
        <v>3.5</v>
      </c>
      <c r="M108" s="1" t="s">
        <v>20</v>
      </c>
      <c r="N108">
        <v>1</v>
      </c>
      <c r="O108">
        <v>2014</v>
      </c>
      <c r="P108">
        <v>9.6623709492316685</v>
      </c>
      <c r="Q108">
        <v>-4.6051701859880909</v>
      </c>
    </row>
    <row r="109" spans="1:17" x14ac:dyDescent="0.3">
      <c r="A109">
        <v>108</v>
      </c>
      <c r="B109">
        <v>212374</v>
      </c>
      <c r="C109" s="1" t="s">
        <v>237</v>
      </c>
      <c r="D109" s="1" t="s">
        <v>238</v>
      </c>
      <c r="E109">
        <v>0</v>
      </c>
      <c r="F109">
        <v>15493</v>
      </c>
      <c r="G109">
        <v>415</v>
      </c>
      <c r="H109">
        <v>25</v>
      </c>
      <c r="I109">
        <v>4</v>
      </c>
      <c r="J109" s="1" t="s">
        <v>29</v>
      </c>
      <c r="K109">
        <v>0.56000000000000005</v>
      </c>
      <c r="L109">
        <v>2</v>
      </c>
      <c r="M109" s="1" t="s">
        <v>20</v>
      </c>
      <c r="N109">
        <v>1</v>
      </c>
      <c r="O109">
        <v>2014</v>
      </c>
      <c r="P109">
        <v>9.6481435879962927</v>
      </c>
      <c r="Q109">
        <v>-4.6051701859880909</v>
      </c>
    </row>
    <row r="110" spans="1:17" x14ac:dyDescent="0.3">
      <c r="A110">
        <v>109</v>
      </c>
      <c r="B110">
        <v>340844</v>
      </c>
      <c r="C110" s="1" t="s">
        <v>239</v>
      </c>
      <c r="D110" s="1" t="s">
        <v>240</v>
      </c>
      <c r="E110">
        <v>0</v>
      </c>
      <c r="F110">
        <v>15462</v>
      </c>
      <c r="G110">
        <v>689</v>
      </c>
      <c r="H110">
        <v>60</v>
      </c>
      <c r="I110">
        <v>1</v>
      </c>
      <c r="J110" s="1" t="s">
        <v>19</v>
      </c>
      <c r="K110">
        <v>0.88</v>
      </c>
      <c r="L110">
        <v>4.5</v>
      </c>
      <c r="M110" s="1" t="s">
        <v>20</v>
      </c>
      <c r="N110">
        <v>1</v>
      </c>
      <c r="O110">
        <v>2015</v>
      </c>
      <c r="P110">
        <v>9.6461406798804195</v>
      </c>
      <c r="Q110">
        <v>-4.6051701859880909</v>
      </c>
    </row>
    <row r="111" spans="1:17" x14ac:dyDescent="0.3">
      <c r="A111">
        <v>110</v>
      </c>
      <c r="B111">
        <v>1146014</v>
      </c>
      <c r="C111" s="1" t="s">
        <v>241</v>
      </c>
      <c r="D111" s="1" t="s">
        <v>242</v>
      </c>
      <c r="E111">
        <v>200</v>
      </c>
      <c r="F111">
        <v>15276</v>
      </c>
      <c r="G111">
        <v>167</v>
      </c>
      <c r="H111">
        <v>19</v>
      </c>
      <c r="I111">
        <v>4</v>
      </c>
      <c r="J111" s="1" t="s">
        <v>29</v>
      </c>
      <c r="K111">
        <v>0.57999999999999996</v>
      </c>
      <c r="L111">
        <v>1.5</v>
      </c>
      <c r="M111" s="1" t="s">
        <v>26</v>
      </c>
      <c r="N111">
        <v>2</v>
      </c>
      <c r="O111">
        <v>2017</v>
      </c>
      <c r="P111">
        <v>9.6340382483454068</v>
      </c>
      <c r="Q111">
        <v>5.2983673652980787</v>
      </c>
    </row>
    <row r="112" spans="1:17" x14ac:dyDescent="0.3">
      <c r="A112">
        <v>111</v>
      </c>
      <c r="B112">
        <v>23742</v>
      </c>
      <c r="C112" s="1" t="s">
        <v>243</v>
      </c>
      <c r="D112" s="1" t="s">
        <v>244</v>
      </c>
      <c r="E112">
        <v>35</v>
      </c>
      <c r="F112">
        <v>15187</v>
      </c>
      <c r="G112">
        <v>970</v>
      </c>
      <c r="H112">
        <v>64</v>
      </c>
      <c r="I112">
        <v>4</v>
      </c>
      <c r="J112" s="1" t="s">
        <v>29</v>
      </c>
      <c r="K112">
        <v>0.12</v>
      </c>
      <c r="L112">
        <v>10</v>
      </c>
      <c r="M112" s="1" t="s">
        <v>26</v>
      </c>
      <c r="N112">
        <v>2</v>
      </c>
      <c r="O112">
        <v>2012</v>
      </c>
      <c r="P112">
        <v>9.6281950777302701</v>
      </c>
      <c r="Q112">
        <v>3.5556337349665741</v>
      </c>
    </row>
    <row r="113" spans="1:17" x14ac:dyDescent="0.3">
      <c r="A113">
        <v>112</v>
      </c>
      <c r="B113">
        <v>128950</v>
      </c>
      <c r="C113" s="1" t="s">
        <v>245</v>
      </c>
      <c r="D113" s="1" t="s">
        <v>246</v>
      </c>
      <c r="E113">
        <v>0</v>
      </c>
      <c r="F113">
        <v>15134</v>
      </c>
      <c r="G113">
        <v>523</v>
      </c>
      <c r="H113">
        <v>12</v>
      </c>
      <c r="I113">
        <v>1</v>
      </c>
      <c r="J113" s="1" t="s">
        <v>19</v>
      </c>
      <c r="K113">
        <v>0.8</v>
      </c>
      <c r="L113">
        <v>2.5</v>
      </c>
      <c r="M113" s="1" t="s">
        <v>20</v>
      </c>
      <c r="N113">
        <v>1</v>
      </c>
      <c r="O113">
        <v>2014</v>
      </c>
      <c r="P113">
        <v>9.6246991472544661</v>
      </c>
      <c r="Q113">
        <v>-4.6051701859880909</v>
      </c>
    </row>
    <row r="114" spans="1:17" x14ac:dyDescent="0.3">
      <c r="A114">
        <v>113</v>
      </c>
      <c r="B114">
        <v>654680</v>
      </c>
      <c r="C114" s="1" t="s">
        <v>247</v>
      </c>
      <c r="D114" s="1" t="s">
        <v>248</v>
      </c>
      <c r="E114">
        <v>75</v>
      </c>
      <c r="F114">
        <v>15106</v>
      </c>
      <c r="G114">
        <v>31</v>
      </c>
      <c r="H114">
        <v>16</v>
      </c>
      <c r="I114">
        <v>1</v>
      </c>
      <c r="J114" s="1" t="s">
        <v>19</v>
      </c>
      <c r="K114">
        <v>0.47</v>
      </c>
      <c r="L114">
        <v>1.5</v>
      </c>
      <c r="M114" s="1" t="s">
        <v>26</v>
      </c>
      <c r="N114">
        <v>2</v>
      </c>
      <c r="O114">
        <v>2015</v>
      </c>
      <c r="P114">
        <v>9.6228472948733934</v>
      </c>
      <c r="Q114">
        <v>4.3176214379815452</v>
      </c>
    </row>
    <row r="115" spans="1:17" x14ac:dyDescent="0.3">
      <c r="A115">
        <v>114</v>
      </c>
      <c r="B115">
        <v>309820</v>
      </c>
      <c r="C115" s="1" t="s">
        <v>249</v>
      </c>
      <c r="D115" s="1" t="s">
        <v>250</v>
      </c>
      <c r="E115">
        <v>0</v>
      </c>
      <c r="F115">
        <v>15092</v>
      </c>
      <c r="G115">
        <v>1234</v>
      </c>
      <c r="H115">
        <v>65</v>
      </c>
      <c r="I115">
        <v>4</v>
      </c>
      <c r="J115" s="1" t="s">
        <v>29</v>
      </c>
      <c r="K115">
        <v>0.73</v>
      </c>
      <c r="L115">
        <v>5.5</v>
      </c>
      <c r="M115" s="1" t="s">
        <v>20</v>
      </c>
      <c r="N115">
        <v>1</v>
      </c>
      <c r="O115">
        <v>2016</v>
      </c>
      <c r="P115">
        <v>9.6219200810842018</v>
      </c>
      <c r="Q115">
        <v>-4.6051701859880909</v>
      </c>
    </row>
    <row r="116" spans="1:17" x14ac:dyDescent="0.3">
      <c r="A116">
        <v>115</v>
      </c>
      <c r="B116">
        <v>283014</v>
      </c>
      <c r="C116" s="1" t="s">
        <v>251</v>
      </c>
      <c r="D116" s="1" t="s">
        <v>252</v>
      </c>
      <c r="E116">
        <v>135</v>
      </c>
      <c r="F116">
        <v>15064</v>
      </c>
      <c r="G116">
        <v>237</v>
      </c>
      <c r="H116">
        <v>15</v>
      </c>
      <c r="I116">
        <v>4</v>
      </c>
      <c r="J116" s="1" t="s">
        <v>29</v>
      </c>
      <c r="K116">
        <v>0.5</v>
      </c>
      <c r="L116">
        <v>1.5</v>
      </c>
      <c r="M116" s="1" t="s">
        <v>26</v>
      </c>
      <c r="N116">
        <v>2</v>
      </c>
      <c r="O116">
        <v>2014</v>
      </c>
      <c r="P116">
        <v>9.6200630703369878</v>
      </c>
      <c r="Q116">
        <v>4.9053488497691546</v>
      </c>
    </row>
    <row r="117" spans="1:17" x14ac:dyDescent="0.3">
      <c r="A117">
        <v>116</v>
      </c>
      <c r="B117">
        <v>1027342</v>
      </c>
      <c r="C117" s="1" t="s">
        <v>253</v>
      </c>
      <c r="D117" s="1" t="s">
        <v>254</v>
      </c>
      <c r="E117">
        <v>200</v>
      </c>
      <c r="F117">
        <v>14842</v>
      </c>
      <c r="G117">
        <v>131</v>
      </c>
      <c r="H117">
        <v>17</v>
      </c>
      <c r="I117">
        <v>4</v>
      </c>
      <c r="J117" s="1" t="s">
        <v>29</v>
      </c>
      <c r="K117">
        <v>0.88</v>
      </c>
      <c r="L117">
        <v>1</v>
      </c>
      <c r="M117" s="1" t="s">
        <v>26</v>
      </c>
      <c r="N117">
        <v>2</v>
      </c>
      <c r="O117">
        <v>2016</v>
      </c>
      <c r="P117">
        <v>9.6052162785300794</v>
      </c>
      <c r="Q117">
        <v>5.2983673652980787</v>
      </c>
    </row>
    <row r="118" spans="1:17" x14ac:dyDescent="0.3">
      <c r="A118">
        <v>117</v>
      </c>
      <c r="B118">
        <v>427530</v>
      </c>
      <c r="C118" s="1" t="s">
        <v>255</v>
      </c>
      <c r="D118" s="1" t="s">
        <v>256</v>
      </c>
      <c r="E118">
        <v>60</v>
      </c>
      <c r="F118">
        <v>14813</v>
      </c>
      <c r="G118">
        <v>1358</v>
      </c>
      <c r="H118">
        <v>74</v>
      </c>
      <c r="I118">
        <v>1</v>
      </c>
      <c r="J118" s="1" t="s">
        <v>19</v>
      </c>
      <c r="K118">
        <v>0.15</v>
      </c>
      <c r="L118">
        <v>13.5</v>
      </c>
      <c r="M118" s="1" t="s">
        <v>26</v>
      </c>
      <c r="N118">
        <v>2</v>
      </c>
      <c r="O118">
        <v>2015</v>
      </c>
      <c r="P118">
        <v>9.6032604525820524</v>
      </c>
      <c r="Q118">
        <v>4.0945112150014218</v>
      </c>
    </row>
    <row r="119" spans="1:17" x14ac:dyDescent="0.3">
      <c r="A119">
        <v>118</v>
      </c>
      <c r="B119">
        <v>269638</v>
      </c>
      <c r="C119" s="1" t="s">
        <v>257</v>
      </c>
      <c r="D119" s="1" t="s">
        <v>258</v>
      </c>
      <c r="E119">
        <v>150</v>
      </c>
      <c r="F119">
        <v>14606</v>
      </c>
      <c r="G119">
        <v>235</v>
      </c>
      <c r="H119">
        <v>21</v>
      </c>
      <c r="I119">
        <v>2</v>
      </c>
      <c r="J119" s="1" t="s">
        <v>38</v>
      </c>
      <c r="K119">
        <v>0.48</v>
      </c>
      <c r="L119">
        <v>3</v>
      </c>
      <c r="M119" s="1" t="s">
        <v>26</v>
      </c>
      <c r="N119">
        <v>2</v>
      </c>
      <c r="O119">
        <v>2014</v>
      </c>
      <c r="P119">
        <v>9.5891876821800555</v>
      </c>
      <c r="Q119">
        <v>5.0107019585407988</v>
      </c>
    </row>
    <row r="120" spans="1:17" x14ac:dyDescent="0.3">
      <c r="A120">
        <v>119</v>
      </c>
      <c r="B120">
        <v>34882</v>
      </c>
      <c r="C120" s="1" t="s">
        <v>259</v>
      </c>
      <c r="D120" s="1" t="s">
        <v>260</v>
      </c>
      <c r="E120">
        <v>20</v>
      </c>
      <c r="F120">
        <v>14551</v>
      </c>
      <c r="G120">
        <v>169</v>
      </c>
      <c r="H120">
        <v>14</v>
      </c>
      <c r="I120">
        <v>1</v>
      </c>
      <c r="J120" s="1" t="s">
        <v>19</v>
      </c>
      <c r="K120">
        <v>0.15</v>
      </c>
      <c r="L120">
        <v>1.5</v>
      </c>
      <c r="M120" s="1" t="s">
        <v>26</v>
      </c>
      <c r="N120">
        <v>2</v>
      </c>
      <c r="O120">
        <v>2013</v>
      </c>
      <c r="P120">
        <v>9.5854149987602781</v>
      </c>
      <c r="Q120">
        <v>2.996232148595642</v>
      </c>
    </row>
    <row r="121" spans="1:17" x14ac:dyDescent="0.3">
      <c r="A121">
        <v>120</v>
      </c>
      <c r="B121">
        <v>574876</v>
      </c>
      <c r="C121" s="1" t="s">
        <v>261</v>
      </c>
      <c r="D121" s="1" t="s">
        <v>262</v>
      </c>
      <c r="E121">
        <v>100</v>
      </c>
      <c r="F121">
        <v>14260</v>
      </c>
      <c r="G121">
        <v>44</v>
      </c>
      <c r="H121">
        <v>43</v>
      </c>
      <c r="I121">
        <v>1</v>
      </c>
      <c r="J121" s="1" t="s">
        <v>19</v>
      </c>
      <c r="K121">
        <v>0.25</v>
      </c>
      <c r="L121">
        <v>3</v>
      </c>
      <c r="M121" s="1" t="s">
        <v>26</v>
      </c>
      <c r="N121">
        <v>2</v>
      </c>
      <c r="O121">
        <v>2015</v>
      </c>
      <c r="P121">
        <v>9.5652136939682872</v>
      </c>
      <c r="Q121">
        <v>4.6052701809884251</v>
      </c>
    </row>
    <row r="122" spans="1:17" x14ac:dyDescent="0.3">
      <c r="A122">
        <v>121</v>
      </c>
      <c r="B122">
        <v>499632</v>
      </c>
      <c r="C122" s="1" t="s">
        <v>263</v>
      </c>
      <c r="D122" s="1" t="s">
        <v>264</v>
      </c>
      <c r="E122">
        <v>75</v>
      </c>
      <c r="F122">
        <v>14254</v>
      </c>
      <c r="G122">
        <v>27</v>
      </c>
      <c r="H122">
        <v>20</v>
      </c>
      <c r="I122">
        <v>4</v>
      </c>
      <c r="J122" s="1" t="s">
        <v>29</v>
      </c>
      <c r="K122">
        <v>0.3</v>
      </c>
      <c r="L122">
        <v>1.5</v>
      </c>
      <c r="M122" s="1" t="s">
        <v>26</v>
      </c>
      <c r="N122">
        <v>2</v>
      </c>
      <c r="O122">
        <v>2015</v>
      </c>
      <c r="P122">
        <v>9.5647928480618152</v>
      </c>
      <c r="Q122">
        <v>4.3176214379815452</v>
      </c>
    </row>
    <row r="123" spans="1:17" x14ac:dyDescent="0.3">
      <c r="A123">
        <v>122</v>
      </c>
      <c r="B123">
        <v>778112</v>
      </c>
      <c r="C123" s="1" t="s">
        <v>265</v>
      </c>
      <c r="D123" s="1" t="s">
        <v>266</v>
      </c>
      <c r="E123">
        <v>120</v>
      </c>
      <c r="F123">
        <v>14118</v>
      </c>
      <c r="G123">
        <v>30</v>
      </c>
      <c r="H123">
        <v>27</v>
      </c>
      <c r="I123">
        <v>4</v>
      </c>
      <c r="J123" s="1" t="s">
        <v>29</v>
      </c>
      <c r="K123">
        <v>0.64</v>
      </c>
      <c r="L123">
        <v>2</v>
      </c>
      <c r="M123" s="1" t="s">
        <v>26</v>
      </c>
      <c r="N123">
        <v>2</v>
      </c>
      <c r="O123">
        <v>2016</v>
      </c>
      <c r="P123">
        <v>9.5552058579554178</v>
      </c>
      <c r="Q123">
        <v>4.7875750726433504</v>
      </c>
    </row>
    <row r="124" spans="1:17" x14ac:dyDescent="0.3">
      <c r="A124">
        <v>123</v>
      </c>
      <c r="B124">
        <v>390866</v>
      </c>
      <c r="C124" s="1" t="s">
        <v>267</v>
      </c>
      <c r="D124" s="1" t="s">
        <v>268</v>
      </c>
      <c r="E124">
        <v>190</v>
      </c>
      <c r="F124">
        <v>14103</v>
      </c>
      <c r="G124">
        <v>1548</v>
      </c>
      <c r="H124">
        <v>197</v>
      </c>
      <c r="I124">
        <v>4</v>
      </c>
      <c r="J124" s="1" t="s">
        <v>29</v>
      </c>
      <c r="K124">
        <v>0.78</v>
      </c>
      <c r="L124">
        <v>21.5</v>
      </c>
      <c r="M124" s="1" t="s">
        <v>26</v>
      </c>
      <c r="N124">
        <v>2</v>
      </c>
      <c r="O124">
        <v>2015</v>
      </c>
      <c r="P124">
        <v>9.55414281969224</v>
      </c>
      <c r="Q124">
        <v>5.2470767023544402</v>
      </c>
    </row>
    <row r="125" spans="1:17" x14ac:dyDescent="0.3">
      <c r="A125">
        <v>124</v>
      </c>
      <c r="B125">
        <v>94428</v>
      </c>
      <c r="C125" s="1" t="s">
        <v>269</v>
      </c>
      <c r="D125" s="1" t="s">
        <v>270</v>
      </c>
      <c r="E125">
        <v>40</v>
      </c>
      <c r="F125">
        <v>14074</v>
      </c>
      <c r="G125">
        <v>106</v>
      </c>
      <c r="H125">
        <v>46</v>
      </c>
      <c r="I125">
        <v>4</v>
      </c>
      <c r="J125" s="1" t="s">
        <v>29</v>
      </c>
      <c r="K125">
        <v>0.66</v>
      </c>
      <c r="L125">
        <v>12</v>
      </c>
      <c r="M125" s="1" t="s">
        <v>26</v>
      </c>
      <c r="N125">
        <v>2</v>
      </c>
      <c r="O125">
        <v>2013</v>
      </c>
      <c r="P125">
        <v>9.5520844025264946</v>
      </c>
      <c r="Q125">
        <v>3.6891294228691436</v>
      </c>
    </row>
    <row r="126" spans="1:17" x14ac:dyDescent="0.3">
      <c r="A126">
        <v>125</v>
      </c>
      <c r="B126">
        <v>628222</v>
      </c>
      <c r="C126" s="1" t="s">
        <v>271</v>
      </c>
      <c r="D126" s="1" t="s">
        <v>272</v>
      </c>
      <c r="E126">
        <v>0</v>
      </c>
      <c r="F126">
        <v>14026</v>
      </c>
      <c r="G126">
        <v>232</v>
      </c>
      <c r="H126">
        <v>25</v>
      </c>
      <c r="I126">
        <v>4</v>
      </c>
      <c r="J126" s="1" t="s">
        <v>29</v>
      </c>
      <c r="K126">
        <v>0.66</v>
      </c>
      <c r="L126">
        <v>1</v>
      </c>
      <c r="M126" s="1" t="s">
        <v>20</v>
      </c>
      <c r="N126">
        <v>1</v>
      </c>
      <c r="O126">
        <v>2015</v>
      </c>
      <c r="P126">
        <v>9.5486680290968557</v>
      </c>
      <c r="Q126">
        <v>-4.6051701859880909</v>
      </c>
    </row>
    <row r="127" spans="1:17" x14ac:dyDescent="0.3">
      <c r="A127">
        <v>126</v>
      </c>
      <c r="B127">
        <v>269006</v>
      </c>
      <c r="C127" s="1" t="s">
        <v>273</v>
      </c>
      <c r="D127" s="1" t="s">
        <v>274</v>
      </c>
      <c r="E127">
        <v>20</v>
      </c>
      <c r="F127">
        <v>13960</v>
      </c>
      <c r="G127">
        <v>239</v>
      </c>
      <c r="H127">
        <v>19</v>
      </c>
      <c r="I127">
        <v>4</v>
      </c>
      <c r="J127" s="1" t="s">
        <v>29</v>
      </c>
      <c r="K127">
        <v>0.4</v>
      </c>
      <c r="L127">
        <v>2.5</v>
      </c>
      <c r="M127" s="1" t="s">
        <v>26</v>
      </c>
      <c r="N127">
        <v>2</v>
      </c>
      <c r="O127">
        <v>2014</v>
      </c>
      <c r="P127">
        <v>9.5439513763163628</v>
      </c>
      <c r="Q127">
        <v>2.996232148595642</v>
      </c>
    </row>
    <row r="128" spans="1:17" x14ac:dyDescent="0.3">
      <c r="A128">
        <v>127</v>
      </c>
      <c r="B128">
        <v>958750</v>
      </c>
      <c r="C128" s="1" t="s">
        <v>275</v>
      </c>
      <c r="D128" s="1" t="s">
        <v>276</v>
      </c>
      <c r="E128">
        <v>75</v>
      </c>
      <c r="F128">
        <v>13920</v>
      </c>
      <c r="G128">
        <v>64</v>
      </c>
      <c r="H128">
        <v>28</v>
      </c>
      <c r="I128">
        <v>4</v>
      </c>
      <c r="J128" s="1" t="s">
        <v>29</v>
      </c>
      <c r="K128">
        <v>0.41</v>
      </c>
      <c r="L128">
        <v>2</v>
      </c>
      <c r="M128" s="1" t="s">
        <v>26</v>
      </c>
      <c r="N128">
        <v>2</v>
      </c>
      <c r="O128">
        <v>2016</v>
      </c>
      <c r="P128">
        <v>9.5410819338884103</v>
      </c>
      <c r="Q128">
        <v>4.3176214379815452</v>
      </c>
    </row>
    <row r="129" spans="1:17" x14ac:dyDescent="0.3">
      <c r="A129">
        <v>128</v>
      </c>
      <c r="B129">
        <v>566248</v>
      </c>
      <c r="C129" s="1" t="s">
        <v>277</v>
      </c>
      <c r="D129" s="1" t="s">
        <v>278</v>
      </c>
      <c r="E129">
        <v>150</v>
      </c>
      <c r="F129">
        <v>13882</v>
      </c>
      <c r="G129">
        <v>63</v>
      </c>
      <c r="H129">
        <v>47</v>
      </c>
      <c r="I129">
        <v>1</v>
      </c>
      <c r="J129" s="1" t="s">
        <v>19</v>
      </c>
      <c r="K129">
        <v>0.74</v>
      </c>
      <c r="L129">
        <v>3</v>
      </c>
      <c r="M129" s="1" t="s">
        <v>26</v>
      </c>
      <c r="N129">
        <v>2</v>
      </c>
      <c r="O129">
        <v>2015</v>
      </c>
      <c r="P129">
        <v>9.5383483158995297</v>
      </c>
      <c r="Q129">
        <v>5.0107019585407988</v>
      </c>
    </row>
    <row r="130" spans="1:17" x14ac:dyDescent="0.3">
      <c r="A130">
        <v>129</v>
      </c>
      <c r="B130">
        <v>881210</v>
      </c>
      <c r="C130" s="1" t="s">
        <v>279</v>
      </c>
      <c r="D130" s="1" t="s">
        <v>280</v>
      </c>
      <c r="E130">
        <v>80</v>
      </c>
      <c r="F130">
        <v>13708</v>
      </c>
      <c r="G130">
        <v>92</v>
      </c>
      <c r="H130">
        <v>62</v>
      </c>
      <c r="I130">
        <v>4</v>
      </c>
      <c r="J130" s="1" t="s">
        <v>29</v>
      </c>
      <c r="K130">
        <v>0.78</v>
      </c>
      <c r="L130">
        <v>9</v>
      </c>
      <c r="M130" s="1" t="s">
        <v>26</v>
      </c>
      <c r="N130">
        <v>2</v>
      </c>
      <c r="O130">
        <v>2016</v>
      </c>
      <c r="P130">
        <v>9.5257348829944988</v>
      </c>
      <c r="Q130">
        <v>4.3821516268620329</v>
      </c>
    </row>
    <row r="131" spans="1:17" x14ac:dyDescent="0.3">
      <c r="A131">
        <v>130</v>
      </c>
      <c r="B131">
        <v>884946</v>
      </c>
      <c r="C131" s="1" t="s">
        <v>281</v>
      </c>
      <c r="D131" s="1" t="s">
        <v>282</v>
      </c>
      <c r="E131">
        <v>0</v>
      </c>
      <c r="F131">
        <v>13535</v>
      </c>
      <c r="G131">
        <v>473</v>
      </c>
      <c r="H131">
        <v>18</v>
      </c>
      <c r="I131">
        <v>1</v>
      </c>
      <c r="J131" s="1" t="s">
        <v>19</v>
      </c>
      <c r="K131">
        <v>0.87</v>
      </c>
      <c r="L131">
        <v>1.5</v>
      </c>
      <c r="M131" s="1" t="s">
        <v>20</v>
      </c>
      <c r="N131">
        <v>1</v>
      </c>
      <c r="O131">
        <v>2016</v>
      </c>
      <c r="P131">
        <v>9.5130342020484022</v>
      </c>
      <c r="Q131">
        <v>-4.6051701859880909</v>
      </c>
    </row>
    <row r="132" spans="1:17" x14ac:dyDescent="0.3">
      <c r="A132">
        <v>131</v>
      </c>
      <c r="B132">
        <v>1165096</v>
      </c>
      <c r="C132" s="1" t="s">
        <v>283</v>
      </c>
      <c r="D132" s="1" t="s">
        <v>284</v>
      </c>
      <c r="E132">
        <v>80</v>
      </c>
      <c r="F132">
        <v>13457</v>
      </c>
      <c r="G132">
        <v>215</v>
      </c>
      <c r="H132">
        <v>69</v>
      </c>
      <c r="I132">
        <v>4</v>
      </c>
      <c r="J132" s="1" t="s">
        <v>29</v>
      </c>
      <c r="K132">
        <v>0.21</v>
      </c>
      <c r="L132">
        <v>4.5</v>
      </c>
      <c r="M132" s="1" t="s">
        <v>26</v>
      </c>
      <c r="N132">
        <v>2</v>
      </c>
      <c r="O132">
        <v>2017</v>
      </c>
      <c r="P132">
        <v>9.5072546957415422</v>
      </c>
      <c r="Q132">
        <v>4.3821516268620329</v>
      </c>
    </row>
    <row r="133" spans="1:17" x14ac:dyDescent="0.3">
      <c r="A133">
        <v>132</v>
      </c>
      <c r="B133">
        <v>520116</v>
      </c>
      <c r="C133" s="1" t="s">
        <v>285</v>
      </c>
      <c r="D133" s="1" t="s">
        <v>286</v>
      </c>
      <c r="E133">
        <v>150</v>
      </c>
      <c r="F133">
        <v>13439</v>
      </c>
      <c r="G133">
        <v>1981</v>
      </c>
      <c r="H133">
        <v>89</v>
      </c>
      <c r="I133">
        <v>1</v>
      </c>
      <c r="J133" s="1" t="s">
        <v>19</v>
      </c>
      <c r="K133">
        <v>0.11</v>
      </c>
      <c r="L133">
        <v>20.5</v>
      </c>
      <c r="M133" s="1" t="s">
        <v>26</v>
      </c>
      <c r="N133">
        <v>2</v>
      </c>
      <c r="O133">
        <v>2016</v>
      </c>
      <c r="P133">
        <v>9.5059162065470648</v>
      </c>
      <c r="Q133">
        <v>5.0107019585407988</v>
      </c>
    </row>
    <row r="134" spans="1:17" x14ac:dyDescent="0.3">
      <c r="A134">
        <v>133</v>
      </c>
      <c r="B134">
        <v>563248</v>
      </c>
      <c r="C134" s="1" t="s">
        <v>287</v>
      </c>
      <c r="D134" s="1" t="s">
        <v>288</v>
      </c>
      <c r="E134">
        <v>100</v>
      </c>
      <c r="F134">
        <v>13406</v>
      </c>
      <c r="G134">
        <v>78</v>
      </c>
      <c r="H134">
        <v>44</v>
      </c>
      <c r="I134">
        <v>4</v>
      </c>
      <c r="J134" s="1" t="s">
        <v>29</v>
      </c>
      <c r="K134">
        <v>0.54</v>
      </c>
      <c r="L134">
        <v>1.5</v>
      </c>
      <c r="M134" s="1" t="s">
        <v>26</v>
      </c>
      <c r="N134">
        <v>2</v>
      </c>
      <c r="O134">
        <v>2015</v>
      </c>
      <c r="P134">
        <v>9.5034576469179033</v>
      </c>
      <c r="Q134">
        <v>4.6052701809884251</v>
      </c>
    </row>
    <row r="135" spans="1:17" x14ac:dyDescent="0.3">
      <c r="A135">
        <v>134</v>
      </c>
      <c r="B135">
        <v>226534</v>
      </c>
      <c r="C135" s="1" t="s">
        <v>289</v>
      </c>
      <c r="D135" s="1" t="s">
        <v>290</v>
      </c>
      <c r="E135">
        <v>0</v>
      </c>
      <c r="F135">
        <v>13242</v>
      </c>
      <c r="G135">
        <v>131</v>
      </c>
      <c r="H135">
        <v>24</v>
      </c>
      <c r="I135">
        <v>4</v>
      </c>
      <c r="J135" s="1" t="s">
        <v>29</v>
      </c>
      <c r="K135">
        <v>0.74</v>
      </c>
      <c r="L135">
        <v>1</v>
      </c>
      <c r="M135" s="1" t="s">
        <v>20</v>
      </c>
      <c r="N135">
        <v>1</v>
      </c>
      <c r="O135">
        <v>2014</v>
      </c>
      <c r="P135">
        <v>9.4911488754847912</v>
      </c>
      <c r="Q135">
        <v>-4.6051701859880909</v>
      </c>
    </row>
    <row r="136" spans="1:17" x14ac:dyDescent="0.3">
      <c r="A136">
        <v>135</v>
      </c>
      <c r="B136">
        <v>1023062</v>
      </c>
      <c r="C136" s="1" t="s">
        <v>291</v>
      </c>
      <c r="D136" s="1" t="s">
        <v>292</v>
      </c>
      <c r="E136">
        <v>0</v>
      </c>
      <c r="F136">
        <v>13210</v>
      </c>
      <c r="G136">
        <v>978</v>
      </c>
      <c r="H136">
        <v>8</v>
      </c>
      <c r="I136">
        <v>1</v>
      </c>
      <c r="J136" s="1" t="s">
        <v>19</v>
      </c>
      <c r="K136">
        <v>0.54</v>
      </c>
      <c r="L136">
        <v>0.55000000000000004</v>
      </c>
      <c r="M136" s="1" t="s">
        <v>20</v>
      </c>
      <c r="N136">
        <v>1</v>
      </c>
      <c r="O136">
        <v>2016</v>
      </c>
      <c r="P136">
        <v>9.4887293975163711</v>
      </c>
      <c r="Q136">
        <v>-4.6051701859880909</v>
      </c>
    </row>
    <row r="137" spans="1:17" x14ac:dyDescent="0.3">
      <c r="A137">
        <v>136</v>
      </c>
      <c r="B137">
        <v>778084</v>
      </c>
      <c r="C137" s="1" t="s">
        <v>293</v>
      </c>
      <c r="D137" s="1" t="s">
        <v>294</v>
      </c>
      <c r="E137">
        <v>0</v>
      </c>
      <c r="F137">
        <v>13130</v>
      </c>
      <c r="G137">
        <v>346</v>
      </c>
      <c r="H137">
        <v>88</v>
      </c>
      <c r="I137">
        <v>1</v>
      </c>
      <c r="J137" s="1" t="s">
        <v>19</v>
      </c>
      <c r="K137">
        <v>0.62</v>
      </c>
      <c r="L137">
        <v>6.5</v>
      </c>
      <c r="M137" s="1" t="s">
        <v>20</v>
      </c>
      <c r="N137">
        <v>1</v>
      </c>
      <c r="O137">
        <v>2016</v>
      </c>
      <c r="P137">
        <v>9.4826549672968419</v>
      </c>
      <c r="Q137">
        <v>-4.6051701859880909</v>
      </c>
    </row>
    <row r="138" spans="1:17" x14ac:dyDescent="0.3">
      <c r="A138">
        <v>137</v>
      </c>
      <c r="B138">
        <v>752706</v>
      </c>
      <c r="C138" s="1" t="s">
        <v>295</v>
      </c>
      <c r="D138" s="1" t="s">
        <v>296</v>
      </c>
      <c r="E138">
        <v>0</v>
      </c>
      <c r="F138">
        <v>13016</v>
      </c>
      <c r="G138">
        <v>286</v>
      </c>
      <c r="H138">
        <v>15</v>
      </c>
      <c r="I138">
        <v>2</v>
      </c>
      <c r="J138" s="1" t="s">
        <v>38</v>
      </c>
      <c r="K138">
        <v>0.24</v>
      </c>
      <c r="L138">
        <v>1.5</v>
      </c>
      <c r="M138" s="1" t="s">
        <v>20</v>
      </c>
      <c r="N138">
        <v>1</v>
      </c>
      <c r="O138">
        <v>2016</v>
      </c>
      <c r="P138">
        <v>9.473934648898874</v>
      </c>
      <c r="Q138">
        <v>-4.6051701859880909</v>
      </c>
    </row>
    <row r="139" spans="1:17" x14ac:dyDescent="0.3">
      <c r="A139">
        <v>138</v>
      </c>
      <c r="B139">
        <v>861624</v>
      </c>
      <c r="C139" s="1" t="s">
        <v>297</v>
      </c>
      <c r="D139" s="1" t="s">
        <v>298</v>
      </c>
      <c r="E139">
        <v>80</v>
      </c>
      <c r="F139">
        <v>13010</v>
      </c>
      <c r="G139">
        <v>2709</v>
      </c>
      <c r="H139">
        <v>68</v>
      </c>
      <c r="I139">
        <v>4</v>
      </c>
      <c r="J139" s="1" t="s">
        <v>29</v>
      </c>
      <c r="K139">
        <v>0.41</v>
      </c>
      <c r="L139">
        <v>6.5</v>
      </c>
      <c r="M139" s="1" t="s">
        <v>26</v>
      </c>
      <c r="N139">
        <v>2</v>
      </c>
      <c r="O139">
        <v>2016</v>
      </c>
      <c r="P139">
        <v>9.4734735715065508</v>
      </c>
      <c r="Q139">
        <v>4.3821516268620329</v>
      </c>
    </row>
    <row r="140" spans="1:17" x14ac:dyDescent="0.3">
      <c r="A140">
        <v>139</v>
      </c>
      <c r="B140">
        <v>382856</v>
      </c>
      <c r="C140" s="1" t="s">
        <v>299</v>
      </c>
      <c r="D140" s="1" t="s">
        <v>300</v>
      </c>
      <c r="E140">
        <v>0</v>
      </c>
      <c r="F140">
        <v>12974</v>
      </c>
      <c r="G140">
        <v>120</v>
      </c>
      <c r="H140">
        <v>13</v>
      </c>
      <c r="I140">
        <v>1</v>
      </c>
      <c r="J140" s="1" t="s">
        <v>19</v>
      </c>
      <c r="K140">
        <v>0.15</v>
      </c>
      <c r="L140">
        <v>1</v>
      </c>
      <c r="M140" s="1" t="s">
        <v>20</v>
      </c>
      <c r="N140">
        <v>1</v>
      </c>
      <c r="O140">
        <v>2015</v>
      </c>
      <c r="P140">
        <v>9.4707026337730014</v>
      </c>
      <c r="Q140">
        <v>-4.6051701859880909</v>
      </c>
    </row>
    <row r="141" spans="1:17" x14ac:dyDescent="0.3">
      <c r="A141">
        <v>140</v>
      </c>
      <c r="B141">
        <v>939962</v>
      </c>
      <c r="C141" s="1" t="s">
        <v>301</v>
      </c>
      <c r="D141" s="1" t="s">
        <v>302</v>
      </c>
      <c r="E141">
        <v>65</v>
      </c>
      <c r="F141">
        <v>12953</v>
      </c>
      <c r="G141">
        <v>680</v>
      </c>
      <c r="H141">
        <v>22</v>
      </c>
      <c r="I141">
        <v>4</v>
      </c>
      <c r="J141" s="1" t="s">
        <v>29</v>
      </c>
      <c r="K141">
        <v>0.15</v>
      </c>
      <c r="L141">
        <v>1.5</v>
      </c>
      <c r="M141" s="1" t="s">
        <v>26</v>
      </c>
      <c r="N141">
        <v>2</v>
      </c>
      <c r="O141">
        <v>2016</v>
      </c>
      <c r="P141">
        <v>9.4690827005302562</v>
      </c>
      <c r="Q141">
        <v>4.1745411042163774</v>
      </c>
    </row>
    <row r="142" spans="1:17" x14ac:dyDescent="0.3">
      <c r="A142">
        <v>141</v>
      </c>
      <c r="B142">
        <v>646056</v>
      </c>
      <c r="C142" s="1" t="s">
        <v>303</v>
      </c>
      <c r="D142" s="1" t="s">
        <v>304</v>
      </c>
      <c r="E142">
        <v>0</v>
      </c>
      <c r="F142">
        <v>12952</v>
      </c>
      <c r="G142">
        <v>163</v>
      </c>
      <c r="H142">
        <v>22</v>
      </c>
      <c r="I142">
        <v>4</v>
      </c>
      <c r="J142" s="1" t="s">
        <v>29</v>
      </c>
      <c r="K142">
        <v>0.24</v>
      </c>
      <c r="L142">
        <v>1</v>
      </c>
      <c r="M142" s="1" t="s">
        <v>20</v>
      </c>
      <c r="N142">
        <v>1</v>
      </c>
      <c r="O142">
        <v>2015</v>
      </c>
      <c r="P142">
        <v>9.4690054953574716</v>
      </c>
      <c r="Q142">
        <v>-4.6051701859880909</v>
      </c>
    </row>
    <row r="143" spans="1:17" x14ac:dyDescent="0.3">
      <c r="A143">
        <v>142</v>
      </c>
      <c r="B143">
        <v>917724</v>
      </c>
      <c r="C143" s="1" t="s">
        <v>305</v>
      </c>
      <c r="D143" s="1" t="s">
        <v>306</v>
      </c>
      <c r="E143">
        <v>75</v>
      </c>
      <c r="F143">
        <v>12893</v>
      </c>
      <c r="G143">
        <v>220</v>
      </c>
      <c r="H143">
        <v>95</v>
      </c>
      <c r="I143">
        <v>1</v>
      </c>
      <c r="J143" s="1" t="s">
        <v>19</v>
      </c>
      <c r="K143">
        <v>0.1</v>
      </c>
      <c r="L143">
        <v>8.5</v>
      </c>
      <c r="M143" s="1" t="s">
        <v>26</v>
      </c>
      <c r="N143">
        <v>2</v>
      </c>
      <c r="O143">
        <v>2016</v>
      </c>
      <c r="P143">
        <v>9.4644398074108373</v>
      </c>
      <c r="Q143">
        <v>4.3176214379815452</v>
      </c>
    </row>
    <row r="144" spans="1:17" x14ac:dyDescent="0.3">
      <c r="A144">
        <v>143</v>
      </c>
      <c r="B144">
        <v>682484</v>
      </c>
      <c r="C144" s="1" t="s">
        <v>307</v>
      </c>
      <c r="D144" s="1" t="s">
        <v>308</v>
      </c>
      <c r="E144">
        <v>75</v>
      </c>
      <c r="F144">
        <v>12882</v>
      </c>
      <c r="G144">
        <v>95</v>
      </c>
      <c r="H144">
        <v>20</v>
      </c>
      <c r="I144">
        <v>4</v>
      </c>
      <c r="J144" s="1" t="s">
        <v>29</v>
      </c>
      <c r="K144">
        <v>0.74</v>
      </c>
      <c r="L144">
        <v>1.5</v>
      </c>
      <c r="M144" s="1" t="s">
        <v>26</v>
      </c>
      <c r="N144">
        <v>2</v>
      </c>
      <c r="O144">
        <v>2015</v>
      </c>
      <c r="P144">
        <v>9.4635862671068356</v>
      </c>
      <c r="Q144">
        <v>4.3176214379815452</v>
      </c>
    </row>
    <row r="145" spans="1:17" x14ac:dyDescent="0.3">
      <c r="A145">
        <v>144</v>
      </c>
      <c r="B145">
        <v>101864</v>
      </c>
      <c r="C145" s="1" t="s">
        <v>309</v>
      </c>
      <c r="D145" s="1" t="s">
        <v>310</v>
      </c>
      <c r="E145">
        <v>200</v>
      </c>
      <c r="F145">
        <v>12873</v>
      </c>
      <c r="G145">
        <v>106</v>
      </c>
      <c r="H145">
        <v>38</v>
      </c>
      <c r="I145">
        <v>1</v>
      </c>
      <c r="J145" s="1" t="s">
        <v>19</v>
      </c>
      <c r="K145">
        <v>0.48</v>
      </c>
      <c r="L145">
        <v>2.5</v>
      </c>
      <c r="M145" s="1" t="s">
        <v>26</v>
      </c>
      <c r="N145">
        <v>2</v>
      </c>
      <c r="O145">
        <v>2013</v>
      </c>
      <c r="P145">
        <v>9.4628873736596351</v>
      </c>
      <c r="Q145">
        <v>5.2983673652980787</v>
      </c>
    </row>
    <row r="146" spans="1:17" x14ac:dyDescent="0.3">
      <c r="A146">
        <v>145</v>
      </c>
      <c r="B146">
        <v>788514</v>
      </c>
      <c r="C146" s="1" t="s">
        <v>311</v>
      </c>
      <c r="D146" s="1" t="s">
        <v>312</v>
      </c>
      <c r="E146">
        <v>150</v>
      </c>
      <c r="F146">
        <v>12838</v>
      </c>
      <c r="G146">
        <v>96</v>
      </c>
      <c r="H146">
        <v>22</v>
      </c>
      <c r="I146">
        <v>2</v>
      </c>
      <c r="J146" s="1" t="s">
        <v>38</v>
      </c>
      <c r="K146">
        <v>0.85</v>
      </c>
      <c r="L146">
        <v>1.5</v>
      </c>
      <c r="M146" s="1" t="s">
        <v>26</v>
      </c>
      <c r="N146">
        <v>2</v>
      </c>
      <c r="O146">
        <v>2016</v>
      </c>
      <c r="P146">
        <v>9.4601648018717235</v>
      </c>
      <c r="Q146">
        <v>5.0107019585407988</v>
      </c>
    </row>
    <row r="147" spans="1:17" x14ac:dyDescent="0.3">
      <c r="A147">
        <v>146</v>
      </c>
      <c r="B147">
        <v>1049092</v>
      </c>
      <c r="C147" s="1" t="s">
        <v>313</v>
      </c>
      <c r="D147" s="1" t="s">
        <v>314</v>
      </c>
      <c r="E147">
        <v>175</v>
      </c>
      <c r="F147">
        <v>12815</v>
      </c>
      <c r="G147">
        <v>262</v>
      </c>
      <c r="H147">
        <v>53</v>
      </c>
      <c r="I147">
        <v>4</v>
      </c>
      <c r="J147" s="1" t="s">
        <v>29</v>
      </c>
      <c r="K147">
        <v>0.52</v>
      </c>
      <c r="L147">
        <v>8.5</v>
      </c>
      <c r="M147" s="1" t="s">
        <v>26</v>
      </c>
      <c r="N147">
        <v>2</v>
      </c>
      <c r="O147">
        <v>2017</v>
      </c>
      <c r="P147">
        <v>9.4583716387981713</v>
      </c>
      <c r="Q147">
        <v>5.1648431151480656</v>
      </c>
    </row>
    <row r="148" spans="1:17" x14ac:dyDescent="0.3">
      <c r="A148">
        <v>147</v>
      </c>
      <c r="B148">
        <v>732556</v>
      </c>
      <c r="C148" s="1" t="s">
        <v>315</v>
      </c>
      <c r="D148" s="1" t="s">
        <v>316</v>
      </c>
      <c r="E148">
        <v>20</v>
      </c>
      <c r="F148">
        <v>12781</v>
      </c>
      <c r="G148">
        <v>145</v>
      </c>
      <c r="H148">
        <v>22</v>
      </c>
      <c r="I148">
        <v>2</v>
      </c>
      <c r="J148" s="1" t="s">
        <v>38</v>
      </c>
      <c r="K148">
        <v>0.96</v>
      </c>
      <c r="L148">
        <v>2.5</v>
      </c>
      <c r="M148" s="1" t="s">
        <v>26</v>
      </c>
      <c r="N148">
        <v>2</v>
      </c>
      <c r="O148">
        <v>2016</v>
      </c>
      <c r="P148">
        <v>9.4557149721317142</v>
      </c>
      <c r="Q148">
        <v>2.996232148595642</v>
      </c>
    </row>
    <row r="149" spans="1:17" x14ac:dyDescent="0.3">
      <c r="A149">
        <v>148</v>
      </c>
      <c r="B149">
        <v>561136</v>
      </c>
      <c r="C149" s="1" t="s">
        <v>317</v>
      </c>
      <c r="D149" s="1" t="s">
        <v>318</v>
      </c>
      <c r="E149">
        <v>75</v>
      </c>
      <c r="F149">
        <v>12629</v>
      </c>
      <c r="G149">
        <v>88</v>
      </c>
      <c r="H149">
        <v>36</v>
      </c>
      <c r="I149">
        <v>1</v>
      </c>
      <c r="J149" s="1" t="s">
        <v>19</v>
      </c>
      <c r="K149">
        <v>0.99</v>
      </c>
      <c r="L149">
        <v>1.5</v>
      </c>
      <c r="M149" s="1" t="s">
        <v>26</v>
      </c>
      <c r="N149">
        <v>2</v>
      </c>
      <c r="O149">
        <v>2015</v>
      </c>
      <c r="P149">
        <v>9.4437510356461694</v>
      </c>
      <c r="Q149">
        <v>4.3176214379815452</v>
      </c>
    </row>
    <row r="150" spans="1:17" x14ac:dyDescent="0.3">
      <c r="A150">
        <v>149</v>
      </c>
      <c r="B150">
        <v>188828</v>
      </c>
      <c r="C150" s="1" t="s">
        <v>319</v>
      </c>
      <c r="D150" s="1" t="s">
        <v>320</v>
      </c>
      <c r="E150">
        <v>0</v>
      </c>
      <c r="F150">
        <v>12563</v>
      </c>
      <c r="G150">
        <v>239</v>
      </c>
      <c r="H150">
        <v>11</v>
      </c>
      <c r="I150">
        <v>4</v>
      </c>
      <c r="J150" s="1" t="s">
        <v>29</v>
      </c>
      <c r="K150">
        <v>0.18</v>
      </c>
      <c r="L150">
        <v>0.56666667000000004</v>
      </c>
      <c r="M150" s="1" t="s">
        <v>20</v>
      </c>
      <c r="N150">
        <v>1</v>
      </c>
      <c r="O150">
        <v>2014</v>
      </c>
      <c r="P150">
        <v>9.4385112650044185</v>
      </c>
      <c r="Q150">
        <v>-4.6051701859880909</v>
      </c>
    </row>
    <row r="151" spans="1:17" x14ac:dyDescent="0.3">
      <c r="A151">
        <v>150</v>
      </c>
      <c r="B151">
        <v>8325</v>
      </c>
      <c r="C151" s="1" t="s">
        <v>321</v>
      </c>
      <c r="D151" s="1" t="s">
        <v>322</v>
      </c>
      <c r="E151">
        <v>20</v>
      </c>
      <c r="F151">
        <v>12458</v>
      </c>
      <c r="G151">
        <v>253</v>
      </c>
      <c r="H151">
        <v>82</v>
      </c>
      <c r="I151">
        <v>1</v>
      </c>
      <c r="J151" s="1" t="s">
        <v>19</v>
      </c>
      <c r="K151">
        <v>0.76</v>
      </c>
      <c r="L151">
        <v>4</v>
      </c>
      <c r="M151" s="1" t="s">
        <v>26</v>
      </c>
      <c r="N151">
        <v>2</v>
      </c>
      <c r="O151">
        <v>2011</v>
      </c>
      <c r="P151">
        <v>9.430118265814091</v>
      </c>
      <c r="Q151">
        <v>2.996232148595642</v>
      </c>
    </row>
    <row r="152" spans="1:17" x14ac:dyDescent="0.3">
      <c r="A152">
        <v>151</v>
      </c>
      <c r="B152">
        <v>657734</v>
      </c>
      <c r="C152" s="1" t="s">
        <v>323</v>
      </c>
      <c r="D152" s="1" t="s">
        <v>324</v>
      </c>
      <c r="E152">
        <v>195</v>
      </c>
      <c r="F152">
        <v>12368</v>
      </c>
      <c r="G152">
        <v>89</v>
      </c>
      <c r="H152">
        <v>26</v>
      </c>
      <c r="I152">
        <v>2</v>
      </c>
      <c r="J152" s="1" t="s">
        <v>38</v>
      </c>
      <c r="K152">
        <v>0.14000000000000001</v>
      </c>
      <c r="L152">
        <v>3.5</v>
      </c>
      <c r="M152" s="1" t="s">
        <v>26</v>
      </c>
      <c r="N152">
        <v>2</v>
      </c>
      <c r="O152">
        <v>2015</v>
      </c>
      <c r="P152">
        <v>9.4228677708272031</v>
      </c>
      <c r="Q152">
        <v>5.273050839300149</v>
      </c>
    </row>
    <row r="153" spans="1:17" x14ac:dyDescent="0.3">
      <c r="A153">
        <v>152</v>
      </c>
      <c r="B153">
        <v>1247828</v>
      </c>
      <c r="C153" s="1" t="s">
        <v>325</v>
      </c>
      <c r="D153" s="1" t="s">
        <v>326</v>
      </c>
      <c r="E153">
        <v>120</v>
      </c>
      <c r="F153">
        <v>12366</v>
      </c>
      <c r="G153">
        <v>506</v>
      </c>
      <c r="H153">
        <v>120</v>
      </c>
      <c r="I153">
        <v>1</v>
      </c>
      <c r="J153" s="1" t="s">
        <v>19</v>
      </c>
      <c r="K153">
        <v>0.2</v>
      </c>
      <c r="L153">
        <v>9</v>
      </c>
      <c r="M153" s="1" t="s">
        <v>26</v>
      </c>
      <c r="N153">
        <v>2</v>
      </c>
      <c r="O153">
        <v>2017</v>
      </c>
      <c r="P153">
        <v>9.4227060501185136</v>
      </c>
      <c r="Q153">
        <v>4.7875750726433504</v>
      </c>
    </row>
    <row r="154" spans="1:17" x14ac:dyDescent="0.3">
      <c r="A154">
        <v>153</v>
      </c>
      <c r="B154">
        <v>777654</v>
      </c>
      <c r="C154" s="1" t="s">
        <v>327</v>
      </c>
      <c r="D154" s="1" t="s">
        <v>328</v>
      </c>
      <c r="E154">
        <v>0</v>
      </c>
      <c r="F154">
        <v>12336</v>
      </c>
      <c r="G154">
        <v>271</v>
      </c>
      <c r="H154">
        <v>26</v>
      </c>
      <c r="I154">
        <v>1</v>
      </c>
      <c r="J154" s="1" t="s">
        <v>19</v>
      </c>
      <c r="K154">
        <v>0.96</v>
      </c>
      <c r="L154">
        <v>3.5</v>
      </c>
      <c r="M154" s="1" t="s">
        <v>20</v>
      </c>
      <c r="N154">
        <v>1</v>
      </c>
      <c r="O154">
        <v>2016</v>
      </c>
      <c r="P154">
        <v>9.4202770958031099</v>
      </c>
      <c r="Q154">
        <v>-4.6051701859880909</v>
      </c>
    </row>
    <row r="155" spans="1:17" x14ac:dyDescent="0.3">
      <c r="A155">
        <v>154</v>
      </c>
      <c r="B155">
        <v>217010</v>
      </c>
      <c r="C155" s="1" t="s">
        <v>329</v>
      </c>
      <c r="D155" s="1" t="s">
        <v>330</v>
      </c>
      <c r="E155">
        <v>50</v>
      </c>
      <c r="F155">
        <v>12328</v>
      </c>
      <c r="G155">
        <v>15</v>
      </c>
      <c r="H155">
        <v>32</v>
      </c>
      <c r="I155">
        <v>4</v>
      </c>
      <c r="J155" s="1" t="s">
        <v>29</v>
      </c>
      <c r="K155">
        <v>0.89</v>
      </c>
      <c r="L155">
        <v>2</v>
      </c>
      <c r="M155" s="1" t="s">
        <v>26</v>
      </c>
      <c r="N155">
        <v>2</v>
      </c>
      <c r="O155">
        <v>2014</v>
      </c>
      <c r="P155">
        <v>9.4196283769999525</v>
      </c>
      <c r="Q155">
        <v>3.9122229854308124</v>
      </c>
    </row>
    <row r="156" spans="1:17" x14ac:dyDescent="0.3">
      <c r="A156">
        <v>155</v>
      </c>
      <c r="B156">
        <v>370752</v>
      </c>
      <c r="C156" s="1" t="s">
        <v>331</v>
      </c>
      <c r="D156" s="1" t="s">
        <v>332</v>
      </c>
      <c r="E156">
        <v>0</v>
      </c>
      <c r="F156">
        <v>12293</v>
      </c>
      <c r="G156">
        <v>235</v>
      </c>
      <c r="H156">
        <v>18</v>
      </c>
      <c r="I156">
        <v>1</v>
      </c>
      <c r="J156" s="1" t="s">
        <v>19</v>
      </c>
      <c r="K156">
        <v>0.49</v>
      </c>
      <c r="L156">
        <v>3</v>
      </c>
      <c r="M156" s="1" t="s">
        <v>20</v>
      </c>
      <c r="N156">
        <v>1</v>
      </c>
      <c r="O156">
        <v>2015</v>
      </c>
      <c r="P156">
        <v>9.4167852736673403</v>
      </c>
      <c r="Q156">
        <v>-4.6051701859880909</v>
      </c>
    </row>
    <row r="157" spans="1:17" x14ac:dyDescent="0.3">
      <c r="A157">
        <v>156</v>
      </c>
      <c r="B157">
        <v>890810</v>
      </c>
      <c r="C157" s="1" t="s">
        <v>333</v>
      </c>
      <c r="D157" s="1" t="s">
        <v>334</v>
      </c>
      <c r="E157">
        <v>0</v>
      </c>
      <c r="F157">
        <v>12201</v>
      </c>
      <c r="G157">
        <v>217</v>
      </c>
      <c r="H157">
        <v>24</v>
      </c>
      <c r="I157">
        <v>4</v>
      </c>
      <c r="J157" s="1" t="s">
        <v>29</v>
      </c>
      <c r="K157">
        <v>0.81</v>
      </c>
      <c r="L157">
        <v>5.5</v>
      </c>
      <c r="M157" s="1" t="s">
        <v>20</v>
      </c>
      <c r="N157">
        <v>1</v>
      </c>
      <c r="O157">
        <v>2016</v>
      </c>
      <c r="P157">
        <v>9.4092731945753343</v>
      </c>
      <c r="Q157">
        <v>-4.6051701859880909</v>
      </c>
    </row>
    <row r="158" spans="1:17" x14ac:dyDescent="0.3">
      <c r="A158">
        <v>157</v>
      </c>
      <c r="B158">
        <v>113706</v>
      </c>
      <c r="C158" s="1" t="s">
        <v>335</v>
      </c>
      <c r="D158" s="1" t="s">
        <v>336</v>
      </c>
      <c r="E158">
        <v>35</v>
      </c>
      <c r="F158">
        <v>12105</v>
      </c>
      <c r="G158">
        <v>144</v>
      </c>
      <c r="H158">
        <v>54</v>
      </c>
      <c r="I158">
        <v>1</v>
      </c>
      <c r="J158" s="1" t="s">
        <v>19</v>
      </c>
      <c r="K158">
        <v>0.15</v>
      </c>
      <c r="L158">
        <v>7.5</v>
      </c>
      <c r="M158" s="1" t="s">
        <v>26</v>
      </c>
      <c r="N158">
        <v>2</v>
      </c>
      <c r="O158">
        <v>2013</v>
      </c>
      <c r="P158">
        <v>9.4013738693721596</v>
      </c>
      <c r="Q158">
        <v>3.5556337349665741</v>
      </c>
    </row>
    <row r="159" spans="1:17" x14ac:dyDescent="0.3">
      <c r="A159">
        <v>158</v>
      </c>
      <c r="B159">
        <v>723522</v>
      </c>
      <c r="C159" s="1" t="s">
        <v>337</v>
      </c>
      <c r="D159" s="1" t="s">
        <v>338</v>
      </c>
      <c r="E159">
        <v>195</v>
      </c>
      <c r="F159">
        <v>12068</v>
      </c>
      <c r="G159">
        <v>81</v>
      </c>
      <c r="H159">
        <v>12</v>
      </c>
      <c r="I159">
        <v>2</v>
      </c>
      <c r="J159" s="1" t="s">
        <v>38</v>
      </c>
      <c r="K159">
        <v>0.74</v>
      </c>
      <c r="L159">
        <v>1.5</v>
      </c>
      <c r="M159" s="1" t="s">
        <v>26</v>
      </c>
      <c r="N159">
        <v>2</v>
      </c>
      <c r="O159">
        <v>2016</v>
      </c>
      <c r="P159">
        <v>9.3983126002789525</v>
      </c>
      <c r="Q159">
        <v>5.273050839300149</v>
      </c>
    </row>
    <row r="160" spans="1:17" x14ac:dyDescent="0.3">
      <c r="A160">
        <v>159</v>
      </c>
      <c r="B160">
        <v>746014</v>
      </c>
      <c r="C160" s="1" t="s">
        <v>339</v>
      </c>
      <c r="D160" s="1" t="s">
        <v>340</v>
      </c>
      <c r="E160">
        <v>195</v>
      </c>
      <c r="F160">
        <v>12021</v>
      </c>
      <c r="G160">
        <v>660</v>
      </c>
      <c r="H160">
        <v>41</v>
      </c>
      <c r="I160">
        <v>4</v>
      </c>
      <c r="J160" s="1" t="s">
        <v>29</v>
      </c>
      <c r="K160">
        <v>0.3</v>
      </c>
      <c r="L160">
        <v>4</v>
      </c>
      <c r="M160" s="1" t="s">
        <v>26</v>
      </c>
      <c r="N160">
        <v>2</v>
      </c>
      <c r="O160">
        <v>2016</v>
      </c>
      <c r="P160">
        <v>9.3944103993042543</v>
      </c>
      <c r="Q160">
        <v>5.273050839300149</v>
      </c>
    </row>
    <row r="161" spans="1:17" x14ac:dyDescent="0.3">
      <c r="A161">
        <v>160</v>
      </c>
      <c r="B161">
        <v>560996</v>
      </c>
      <c r="C161" s="1" t="s">
        <v>341</v>
      </c>
      <c r="D161" s="1" t="s">
        <v>342</v>
      </c>
      <c r="E161">
        <v>100</v>
      </c>
      <c r="F161">
        <v>11892</v>
      </c>
      <c r="G161">
        <v>50</v>
      </c>
      <c r="H161">
        <v>28</v>
      </c>
      <c r="I161">
        <v>2</v>
      </c>
      <c r="J161" s="1" t="s">
        <v>38</v>
      </c>
      <c r="K161">
        <v>0.82</v>
      </c>
      <c r="L161">
        <v>2.5</v>
      </c>
      <c r="M161" s="1" t="s">
        <v>26</v>
      </c>
      <c r="N161">
        <v>2</v>
      </c>
      <c r="O161">
        <v>2015</v>
      </c>
      <c r="P161">
        <v>9.3836211841179882</v>
      </c>
      <c r="Q161">
        <v>4.6052701809884251</v>
      </c>
    </row>
    <row r="162" spans="1:17" x14ac:dyDescent="0.3">
      <c r="A162">
        <v>161</v>
      </c>
      <c r="B162">
        <v>26845</v>
      </c>
      <c r="C162" s="1" t="s">
        <v>343</v>
      </c>
      <c r="D162" s="1" t="s">
        <v>344</v>
      </c>
      <c r="E162">
        <v>50</v>
      </c>
      <c r="F162">
        <v>11847</v>
      </c>
      <c r="G162">
        <v>57</v>
      </c>
      <c r="H162">
        <v>57</v>
      </c>
      <c r="I162">
        <v>4</v>
      </c>
      <c r="J162" s="1" t="s">
        <v>29</v>
      </c>
      <c r="K162">
        <v>0.18</v>
      </c>
      <c r="L162">
        <v>7.5</v>
      </c>
      <c r="M162" s="1" t="s">
        <v>26</v>
      </c>
      <c r="N162">
        <v>2</v>
      </c>
      <c r="O162">
        <v>2012</v>
      </c>
      <c r="P162">
        <v>9.3798299499547593</v>
      </c>
      <c r="Q162">
        <v>3.9122229854308124</v>
      </c>
    </row>
    <row r="163" spans="1:17" x14ac:dyDescent="0.3">
      <c r="A163">
        <v>162</v>
      </c>
      <c r="B163">
        <v>822444</v>
      </c>
      <c r="C163" s="1" t="s">
        <v>345</v>
      </c>
      <c r="D163" s="1" t="s">
        <v>346</v>
      </c>
      <c r="E163">
        <v>200</v>
      </c>
      <c r="F163">
        <v>11832</v>
      </c>
      <c r="G163">
        <v>1883</v>
      </c>
      <c r="H163">
        <v>191</v>
      </c>
      <c r="I163">
        <v>1</v>
      </c>
      <c r="J163" s="1" t="s">
        <v>19</v>
      </c>
      <c r="K163">
        <v>0.28999999999999998</v>
      </c>
      <c r="L163">
        <v>31.5</v>
      </c>
      <c r="M163" s="1" t="s">
        <v>26</v>
      </c>
      <c r="N163">
        <v>2</v>
      </c>
      <c r="O163">
        <v>2017</v>
      </c>
      <c r="P163">
        <v>9.3785630043906352</v>
      </c>
      <c r="Q163">
        <v>5.2983673652980787</v>
      </c>
    </row>
    <row r="164" spans="1:17" x14ac:dyDescent="0.3">
      <c r="A164">
        <v>163</v>
      </c>
      <c r="B164">
        <v>563668</v>
      </c>
      <c r="C164" s="1" t="s">
        <v>347</v>
      </c>
      <c r="D164" s="1" t="s">
        <v>348</v>
      </c>
      <c r="E164">
        <v>0</v>
      </c>
      <c r="F164">
        <v>11812</v>
      </c>
      <c r="G164">
        <v>152</v>
      </c>
      <c r="H164">
        <v>19</v>
      </c>
      <c r="I164">
        <v>4</v>
      </c>
      <c r="J164" s="1" t="s">
        <v>29</v>
      </c>
      <c r="K164">
        <v>0.41</v>
      </c>
      <c r="L164">
        <v>2</v>
      </c>
      <c r="M164" s="1" t="s">
        <v>20</v>
      </c>
      <c r="N164">
        <v>1</v>
      </c>
      <c r="O164">
        <v>2015</v>
      </c>
      <c r="P164">
        <v>9.3768712428638139</v>
      </c>
      <c r="Q164">
        <v>-4.6051701859880909</v>
      </c>
    </row>
    <row r="165" spans="1:17" x14ac:dyDescent="0.3">
      <c r="A165">
        <v>164</v>
      </c>
      <c r="B165">
        <v>540724</v>
      </c>
      <c r="C165" s="1" t="s">
        <v>349</v>
      </c>
      <c r="D165" s="1" t="s">
        <v>350</v>
      </c>
      <c r="E165">
        <v>0</v>
      </c>
      <c r="F165">
        <v>11758</v>
      </c>
      <c r="G165">
        <v>242</v>
      </c>
      <c r="H165">
        <v>8</v>
      </c>
      <c r="I165">
        <v>1</v>
      </c>
      <c r="J165" s="1" t="s">
        <v>19</v>
      </c>
      <c r="K165">
        <v>0.24</v>
      </c>
      <c r="L165">
        <v>1</v>
      </c>
      <c r="M165" s="1" t="s">
        <v>20</v>
      </c>
      <c r="N165">
        <v>1</v>
      </c>
      <c r="O165">
        <v>2015</v>
      </c>
      <c r="P165">
        <v>9.3722891389622003</v>
      </c>
      <c r="Q165">
        <v>-4.6051701859880909</v>
      </c>
    </row>
    <row r="166" spans="1:17" x14ac:dyDescent="0.3">
      <c r="A166">
        <v>165</v>
      </c>
      <c r="B166">
        <v>596192</v>
      </c>
      <c r="C166" s="1" t="s">
        <v>351</v>
      </c>
      <c r="D166" s="1" t="s">
        <v>352</v>
      </c>
      <c r="E166">
        <v>0</v>
      </c>
      <c r="F166">
        <v>11666</v>
      </c>
      <c r="G166">
        <v>546</v>
      </c>
      <c r="H166">
        <v>20</v>
      </c>
      <c r="I166">
        <v>4</v>
      </c>
      <c r="J166" s="1" t="s">
        <v>29</v>
      </c>
      <c r="K166">
        <v>0.55000000000000004</v>
      </c>
      <c r="L166">
        <v>4</v>
      </c>
      <c r="M166" s="1" t="s">
        <v>20</v>
      </c>
      <c r="N166">
        <v>1</v>
      </c>
      <c r="O166">
        <v>2016</v>
      </c>
      <c r="P166">
        <v>9.3644339073135825</v>
      </c>
      <c r="Q166">
        <v>-4.6051701859880909</v>
      </c>
    </row>
    <row r="167" spans="1:17" x14ac:dyDescent="0.3">
      <c r="A167">
        <v>166</v>
      </c>
      <c r="B167">
        <v>77642</v>
      </c>
      <c r="C167" s="1" t="s">
        <v>353</v>
      </c>
      <c r="D167" s="1" t="s">
        <v>354</v>
      </c>
      <c r="E167">
        <v>100</v>
      </c>
      <c r="F167">
        <v>11643</v>
      </c>
      <c r="G167">
        <v>169</v>
      </c>
      <c r="H167">
        <v>21</v>
      </c>
      <c r="I167">
        <v>4</v>
      </c>
      <c r="J167" s="1" t="s">
        <v>29</v>
      </c>
      <c r="K167">
        <v>0.93</v>
      </c>
      <c r="L167">
        <v>1</v>
      </c>
      <c r="M167" s="1" t="s">
        <v>26</v>
      </c>
      <c r="N167">
        <v>2</v>
      </c>
      <c r="O167">
        <v>2013</v>
      </c>
      <c r="P167">
        <v>9.3624604200370154</v>
      </c>
      <c r="Q167">
        <v>4.6052701809884251</v>
      </c>
    </row>
    <row r="168" spans="1:17" x14ac:dyDescent="0.3">
      <c r="A168">
        <v>167</v>
      </c>
      <c r="B168">
        <v>696016</v>
      </c>
      <c r="C168" s="1" t="s">
        <v>355</v>
      </c>
      <c r="D168" s="1" t="s">
        <v>356</v>
      </c>
      <c r="E168">
        <v>200</v>
      </c>
      <c r="F168">
        <v>11574</v>
      </c>
      <c r="G168">
        <v>78</v>
      </c>
      <c r="H168">
        <v>15</v>
      </c>
      <c r="I168">
        <v>4</v>
      </c>
      <c r="J168" s="1" t="s">
        <v>29</v>
      </c>
      <c r="K168">
        <v>0.7</v>
      </c>
      <c r="L168">
        <v>1</v>
      </c>
      <c r="M168" s="1" t="s">
        <v>26</v>
      </c>
      <c r="N168">
        <v>2</v>
      </c>
      <c r="O168">
        <v>2015</v>
      </c>
      <c r="P168">
        <v>9.3565164821337845</v>
      </c>
      <c r="Q168">
        <v>5.2983673652980787</v>
      </c>
    </row>
    <row r="169" spans="1:17" x14ac:dyDescent="0.3">
      <c r="A169">
        <v>168</v>
      </c>
      <c r="B169">
        <v>920544</v>
      </c>
      <c r="C169" s="1" t="s">
        <v>357</v>
      </c>
      <c r="D169" s="1" t="s">
        <v>358</v>
      </c>
      <c r="E169">
        <v>20</v>
      </c>
      <c r="F169">
        <v>11536</v>
      </c>
      <c r="G169">
        <v>876</v>
      </c>
      <c r="H169">
        <v>60</v>
      </c>
      <c r="I169">
        <v>4</v>
      </c>
      <c r="J169" s="1" t="s">
        <v>29</v>
      </c>
      <c r="K169">
        <v>0.95</v>
      </c>
      <c r="L169">
        <v>6.5</v>
      </c>
      <c r="M169" s="1" t="s">
        <v>26</v>
      </c>
      <c r="N169">
        <v>2</v>
      </c>
      <c r="O169">
        <v>2016</v>
      </c>
      <c r="P169">
        <v>9.3532278595247309</v>
      </c>
      <c r="Q169">
        <v>2.996232148595642</v>
      </c>
    </row>
    <row r="170" spans="1:17" x14ac:dyDescent="0.3">
      <c r="A170">
        <v>169</v>
      </c>
      <c r="B170">
        <v>699618</v>
      </c>
      <c r="C170" s="1" t="s">
        <v>359</v>
      </c>
      <c r="D170" s="1" t="s">
        <v>360</v>
      </c>
      <c r="E170">
        <v>0</v>
      </c>
      <c r="F170">
        <v>11533</v>
      </c>
      <c r="G170">
        <v>240</v>
      </c>
      <c r="H170">
        <v>18</v>
      </c>
      <c r="I170">
        <v>1</v>
      </c>
      <c r="J170" s="1" t="s">
        <v>19</v>
      </c>
      <c r="K170">
        <v>0.21</v>
      </c>
      <c r="L170">
        <v>2</v>
      </c>
      <c r="M170" s="1" t="s">
        <v>20</v>
      </c>
      <c r="N170">
        <v>1</v>
      </c>
      <c r="O170">
        <v>2016</v>
      </c>
      <c r="P170">
        <v>9.3529677702259395</v>
      </c>
      <c r="Q170">
        <v>-4.6051701859880909</v>
      </c>
    </row>
    <row r="171" spans="1:17" x14ac:dyDescent="0.3">
      <c r="A171">
        <v>170</v>
      </c>
      <c r="B171">
        <v>789324</v>
      </c>
      <c r="C171" s="1" t="s">
        <v>361</v>
      </c>
      <c r="D171" s="1" t="s">
        <v>362</v>
      </c>
      <c r="E171">
        <v>200</v>
      </c>
      <c r="F171">
        <v>11492</v>
      </c>
      <c r="G171">
        <v>174</v>
      </c>
      <c r="H171">
        <v>118</v>
      </c>
      <c r="I171">
        <v>4</v>
      </c>
      <c r="J171" s="1" t="s">
        <v>29</v>
      </c>
      <c r="K171">
        <v>0.35</v>
      </c>
      <c r="L171">
        <v>24.5</v>
      </c>
      <c r="M171" s="1" t="s">
        <v>26</v>
      </c>
      <c r="N171">
        <v>2</v>
      </c>
      <c r="O171">
        <v>2016</v>
      </c>
      <c r="P171">
        <v>9.3494064200991804</v>
      </c>
      <c r="Q171">
        <v>5.2983673652980787</v>
      </c>
    </row>
    <row r="172" spans="1:17" x14ac:dyDescent="0.3">
      <c r="A172">
        <v>171</v>
      </c>
      <c r="B172">
        <v>945978</v>
      </c>
      <c r="C172" s="1" t="s">
        <v>363</v>
      </c>
      <c r="D172" s="1" t="s">
        <v>364</v>
      </c>
      <c r="E172">
        <v>50</v>
      </c>
      <c r="F172">
        <v>11384</v>
      </c>
      <c r="G172">
        <v>1846</v>
      </c>
      <c r="H172">
        <v>80</v>
      </c>
      <c r="I172">
        <v>1</v>
      </c>
      <c r="J172" s="1" t="s">
        <v>19</v>
      </c>
      <c r="K172">
        <v>0.22</v>
      </c>
      <c r="L172">
        <v>5.5</v>
      </c>
      <c r="M172" s="1" t="s">
        <v>26</v>
      </c>
      <c r="N172">
        <v>2</v>
      </c>
      <c r="O172">
        <v>2016</v>
      </c>
      <c r="P172">
        <v>9.3399641397696875</v>
      </c>
      <c r="Q172">
        <v>3.9122229854308124</v>
      </c>
    </row>
    <row r="173" spans="1:17" x14ac:dyDescent="0.3">
      <c r="A173">
        <v>172</v>
      </c>
      <c r="B173">
        <v>460056</v>
      </c>
      <c r="C173" s="1" t="s">
        <v>365</v>
      </c>
      <c r="D173" s="1" t="s">
        <v>366</v>
      </c>
      <c r="E173">
        <v>55</v>
      </c>
      <c r="F173">
        <v>11339</v>
      </c>
      <c r="G173">
        <v>43</v>
      </c>
      <c r="H173">
        <v>26</v>
      </c>
      <c r="I173">
        <v>4</v>
      </c>
      <c r="J173" s="1" t="s">
        <v>29</v>
      </c>
      <c r="K173">
        <v>0.47</v>
      </c>
      <c r="L173">
        <v>3.5</v>
      </c>
      <c r="M173" s="1" t="s">
        <v>26</v>
      </c>
      <c r="N173">
        <v>2</v>
      </c>
      <c r="O173">
        <v>2015</v>
      </c>
      <c r="P173">
        <v>9.3360033899718395</v>
      </c>
      <c r="Q173">
        <v>4.007514986887367</v>
      </c>
    </row>
    <row r="174" spans="1:17" x14ac:dyDescent="0.3">
      <c r="A174">
        <v>173</v>
      </c>
      <c r="B174">
        <v>1052304</v>
      </c>
      <c r="C174" s="1" t="s">
        <v>367</v>
      </c>
      <c r="D174" s="1" t="s">
        <v>368</v>
      </c>
      <c r="E174">
        <v>195</v>
      </c>
      <c r="F174">
        <v>11285</v>
      </c>
      <c r="G174">
        <v>102</v>
      </c>
      <c r="H174">
        <v>77</v>
      </c>
      <c r="I174">
        <v>2</v>
      </c>
      <c r="J174" s="1" t="s">
        <v>38</v>
      </c>
      <c r="K174">
        <v>0.3</v>
      </c>
      <c r="L174">
        <v>5.5</v>
      </c>
      <c r="M174" s="1" t="s">
        <v>26</v>
      </c>
      <c r="N174">
        <v>2</v>
      </c>
      <c r="O174">
        <v>2017</v>
      </c>
      <c r="P174">
        <v>9.3312296892516358</v>
      </c>
      <c r="Q174">
        <v>5.273050839300149</v>
      </c>
    </row>
    <row r="175" spans="1:17" x14ac:dyDescent="0.3">
      <c r="A175">
        <v>174</v>
      </c>
      <c r="B175">
        <v>1052304</v>
      </c>
      <c r="C175" s="1" t="s">
        <v>367</v>
      </c>
      <c r="D175" s="1" t="s">
        <v>368</v>
      </c>
      <c r="E175">
        <v>195</v>
      </c>
      <c r="F175">
        <v>11285</v>
      </c>
      <c r="G175">
        <v>102</v>
      </c>
      <c r="H175">
        <v>77</v>
      </c>
      <c r="I175">
        <v>2</v>
      </c>
      <c r="J175" s="1" t="s">
        <v>38</v>
      </c>
      <c r="K175">
        <v>0.92</v>
      </c>
      <c r="L175">
        <v>5.5</v>
      </c>
      <c r="M175" s="1" t="s">
        <v>26</v>
      </c>
      <c r="N175">
        <v>2</v>
      </c>
      <c r="O175">
        <v>2017</v>
      </c>
      <c r="P175">
        <v>9.3312296892516358</v>
      </c>
      <c r="Q175">
        <v>5.273050839300149</v>
      </c>
    </row>
    <row r="176" spans="1:17" x14ac:dyDescent="0.3">
      <c r="A176">
        <v>175</v>
      </c>
      <c r="B176">
        <v>379722</v>
      </c>
      <c r="C176" s="1" t="s">
        <v>369</v>
      </c>
      <c r="D176" s="1" t="s">
        <v>370</v>
      </c>
      <c r="E176">
        <v>50</v>
      </c>
      <c r="F176">
        <v>11262</v>
      </c>
      <c r="G176">
        <v>142</v>
      </c>
      <c r="H176">
        <v>18</v>
      </c>
      <c r="I176">
        <v>1</v>
      </c>
      <c r="J176" s="1" t="s">
        <v>19</v>
      </c>
      <c r="K176">
        <v>0.55000000000000004</v>
      </c>
      <c r="L176">
        <v>2</v>
      </c>
      <c r="M176" s="1" t="s">
        <v>26</v>
      </c>
      <c r="N176">
        <v>2</v>
      </c>
      <c r="O176">
        <v>2015</v>
      </c>
      <c r="P176">
        <v>9.3291895058145631</v>
      </c>
      <c r="Q176">
        <v>3.9122229854308124</v>
      </c>
    </row>
    <row r="177" spans="1:17" x14ac:dyDescent="0.3">
      <c r="A177">
        <v>176</v>
      </c>
      <c r="B177">
        <v>736940</v>
      </c>
      <c r="C177" s="1" t="s">
        <v>371</v>
      </c>
      <c r="D177" s="1" t="s">
        <v>372</v>
      </c>
      <c r="E177">
        <v>95</v>
      </c>
      <c r="F177">
        <v>11170</v>
      </c>
      <c r="G177">
        <v>35</v>
      </c>
      <c r="H177">
        <v>19</v>
      </c>
      <c r="I177">
        <v>1</v>
      </c>
      <c r="J177" s="1" t="s">
        <v>19</v>
      </c>
      <c r="K177">
        <v>0.11</v>
      </c>
      <c r="L177">
        <v>2.5</v>
      </c>
      <c r="M177" s="1" t="s">
        <v>26</v>
      </c>
      <c r="N177">
        <v>2</v>
      </c>
      <c r="O177">
        <v>2016</v>
      </c>
      <c r="P177">
        <v>9.3209868920632459</v>
      </c>
      <c r="Q177">
        <v>4.5539821492186583</v>
      </c>
    </row>
    <row r="178" spans="1:17" x14ac:dyDescent="0.3">
      <c r="A178">
        <v>177</v>
      </c>
      <c r="B178">
        <v>736940</v>
      </c>
      <c r="C178" s="1" t="s">
        <v>371</v>
      </c>
      <c r="D178" s="1" t="s">
        <v>372</v>
      </c>
      <c r="E178">
        <v>95</v>
      </c>
      <c r="F178">
        <v>11170</v>
      </c>
      <c r="G178">
        <v>35</v>
      </c>
      <c r="H178">
        <v>19</v>
      </c>
      <c r="I178">
        <v>1</v>
      </c>
      <c r="J178" s="1" t="s">
        <v>19</v>
      </c>
      <c r="K178">
        <v>0.92</v>
      </c>
      <c r="L178">
        <v>2.5</v>
      </c>
      <c r="M178" s="1" t="s">
        <v>26</v>
      </c>
      <c r="N178">
        <v>2</v>
      </c>
      <c r="O178">
        <v>2016</v>
      </c>
      <c r="P178">
        <v>9.3209868920632459</v>
      </c>
      <c r="Q178">
        <v>4.5539821492186583</v>
      </c>
    </row>
    <row r="179" spans="1:17" x14ac:dyDescent="0.3">
      <c r="A179">
        <v>178</v>
      </c>
      <c r="B179">
        <v>241590</v>
      </c>
      <c r="C179" s="1" t="s">
        <v>373</v>
      </c>
      <c r="D179" s="1" t="s">
        <v>374</v>
      </c>
      <c r="E179">
        <v>20</v>
      </c>
      <c r="F179">
        <v>11167</v>
      </c>
      <c r="G179">
        <v>34</v>
      </c>
      <c r="H179">
        <v>13</v>
      </c>
      <c r="I179">
        <v>1</v>
      </c>
      <c r="J179" s="1" t="s">
        <v>19</v>
      </c>
      <c r="K179">
        <v>0.68</v>
      </c>
      <c r="L179">
        <v>2</v>
      </c>
      <c r="M179" s="1" t="s">
        <v>26</v>
      </c>
      <c r="N179">
        <v>2</v>
      </c>
      <c r="O179">
        <v>2014</v>
      </c>
      <c r="P179">
        <v>9.3207182794457921</v>
      </c>
      <c r="Q179">
        <v>2.996232148595642</v>
      </c>
    </row>
    <row r="180" spans="1:17" x14ac:dyDescent="0.3">
      <c r="A180">
        <v>179</v>
      </c>
      <c r="B180">
        <v>241590</v>
      </c>
      <c r="C180" s="1" t="s">
        <v>373</v>
      </c>
      <c r="D180" s="1" t="s">
        <v>374</v>
      </c>
      <c r="E180">
        <v>20</v>
      </c>
      <c r="F180">
        <v>11167</v>
      </c>
      <c r="G180">
        <v>34</v>
      </c>
      <c r="H180">
        <v>13</v>
      </c>
      <c r="I180">
        <v>1</v>
      </c>
      <c r="J180" s="1" t="s">
        <v>19</v>
      </c>
      <c r="K180">
        <v>0.92</v>
      </c>
      <c r="L180">
        <v>2</v>
      </c>
      <c r="M180" s="1" t="s">
        <v>26</v>
      </c>
      <c r="N180">
        <v>2</v>
      </c>
      <c r="O180">
        <v>2014</v>
      </c>
      <c r="P180">
        <v>9.3207182794457921</v>
      </c>
      <c r="Q180">
        <v>2.996232148595642</v>
      </c>
    </row>
    <row r="181" spans="1:17" x14ac:dyDescent="0.3">
      <c r="A181">
        <v>180</v>
      </c>
      <c r="B181">
        <v>294408</v>
      </c>
      <c r="C181" s="1" t="s">
        <v>375</v>
      </c>
      <c r="D181" s="1" t="s">
        <v>376</v>
      </c>
      <c r="E181">
        <v>0</v>
      </c>
      <c r="F181">
        <v>11080</v>
      </c>
      <c r="G181">
        <v>165</v>
      </c>
      <c r="H181">
        <v>7</v>
      </c>
      <c r="I181">
        <v>4</v>
      </c>
      <c r="J181" s="1" t="s">
        <v>29</v>
      </c>
      <c r="K181">
        <v>0.19</v>
      </c>
      <c r="L181">
        <v>1</v>
      </c>
      <c r="M181" s="1" t="s">
        <v>20</v>
      </c>
      <c r="N181">
        <v>1</v>
      </c>
      <c r="O181">
        <v>2014</v>
      </c>
      <c r="P181">
        <v>9.3128969603012752</v>
      </c>
      <c r="Q181">
        <v>-4.6051701859880909</v>
      </c>
    </row>
    <row r="182" spans="1:17" x14ac:dyDescent="0.3">
      <c r="A182">
        <v>181</v>
      </c>
      <c r="B182">
        <v>142666</v>
      </c>
      <c r="C182" s="1" t="s">
        <v>377</v>
      </c>
      <c r="D182" s="1" t="s">
        <v>378</v>
      </c>
      <c r="E182">
        <v>0</v>
      </c>
      <c r="F182">
        <v>11026</v>
      </c>
      <c r="G182">
        <v>228</v>
      </c>
      <c r="H182">
        <v>13</v>
      </c>
      <c r="I182">
        <v>1</v>
      </c>
      <c r="J182" s="1" t="s">
        <v>19</v>
      </c>
      <c r="K182">
        <v>0.8</v>
      </c>
      <c r="L182">
        <v>1</v>
      </c>
      <c r="M182" s="1" t="s">
        <v>20</v>
      </c>
      <c r="N182">
        <v>1</v>
      </c>
      <c r="O182">
        <v>2014</v>
      </c>
      <c r="P182">
        <v>9.3080113991496294</v>
      </c>
      <c r="Q182">
        <v>-4.6051701859880909</v>
      </c>
    </row>
    <row r="183" spans="1:17" x14ac:dyDescent="0.3">
      <c r="A183">
        <v>182</v>
      </c>
      <c r="B183">
        <v>142666</v>
      </c>
      <c r="C183" s="1" t="s">
        <v>377</v>
      </c>
      <c r="D183" s="1" t="s">
        <v>378</v>
      </c>
      <c r="E183">
        <v>0</v>
      </c>
      <c r="F183">
        <v>11026</v>
      </c>
      <c r="G183">
        <v>228</v>
      </c>
      <c r="H183">
        <v>13</v>
      </c>
      <c r="I183">
        <v>1</v>
      </c>
      <c r="J183" s="1" t="s">
        <v>19</v>
      </c>
      <c r="K183">
        <v>0.92</v>
      </c>
      <c r="L183">
        <v>1</v>
      </c>
      <c r="M183" s="1" t="s">
        <v>20</v>
      </c>
      <c r="N183">
        <v>1</v>
      </c>
      <c r="O183">
        <v>2014</v>
      </c>
      <c r="P183">
        <v>9.3080113991496294</v>
      </c>
      <c r="Q183">
        <v>-4.6051701859880909</v>
      </c>
    </row>
    <row r="184" spans="1:17" x14ac:dyDescent="0.3">
      <c r="A184">
        <v>183</v>
      </c>
      <c r="B184">
        <v>615106</v>
      </c>
      <c r="C184" s="1" t="s">
        <v>379</v>
      </c>
      <c r="D184" s="1" t="s">
        <v>380</v>
      </c>
      <c r="E184">
        <v>200</v>
      </c>
      <c r="F184">
        <v>11011</v>
      </c>
      <c r="G184">
        <v>13</v>
      </c>
      <c r="H184">
        <v>36</v>
      </c>
      <c r="I184">
        <v>4</v>
      </c>
      <c r="J184" s="1" t="s">
        <v>29</v>
      </c>
      <c r="K184">
        <v>0.94</v>
      </c>
      <c r="L184">
        <v>2.5</v>
      </c>
      <c r="M184" s="1" t="s">
        <v>26</v>
      </c>
      <c r="N184">
        <v>2</v>
      </c>
      <c r="O184">
        <v>2015</v>
      </c>
      <c r="P184">
        <v>9.3066500521135911</v>
      </c>
      <c r="Q184">
        <v>5.2983673652980787</v>
      </c>
    </row>
    <row r="185" spans="1:17" x14ac:dyDescent="0.3">
      <c r="A185">
        <v>184</v>
      </c>
      <c r="B185">
        <v>1000574</v>
      </c>
      <c r="C185" s="1" t="s">
        <v>381</v>
      </c>
      <c r="D185" s="1" t="s">
        <v>382</v>
      </c>
      <c r="E185">
        <v>150</v>
      </c>
      <c r="F185">
        <v>10945</v>
      </c>
      <c r="G185">
        <v>1286</v>
      </c>
      <c r="H185">
        <v>129</v>
      </c>
      <c r="I185">
        <v>4</v>
      </c>
      <c r="J185" s="1" t="s">
        <v>29</v>
      </c>
      <c r="K185">
        <v>0.16</v>
      </c>
      <c r="L185">
        <v>13.5</v>
      </c>
      <c r="M185" s="1" t="s">
        <v>26</v>
      </c>
      <c r="N185">
        <v>2</v>
      </c>
      <c r="O185">
        <v>2016</v>
      </c>
      <c r="P185">
        <v>9.3006380099569625</v>
      </c>
      <c r="Q185">
        <v>5.0107019585407988</v>
      </c>
    </row>
    <row r="186" spans="1:17" x14ac:dyDescent="0.3">
      <c r="A186">
        <v>185</v>
      </c>
      <c r="B186">
        <v>394832</v>
      </c>
      <c r="C186" s="1" t="s">
        <v>383</v>
      </c>
      <c r="D186" s="1" t="s">
        <v>384</v>
      </c>
      <c r="E186">
        <v>0</v>
      </c>
      <c r="F186">
        <v>10917</v>
      </c>
      <c r="G186">
        <v>319</v>
      </c>
      <c r="H186">
        <v>25</v>
      </c>
      <c r="I186">
        <v>4</v>
      </c>
      <c r="J186" s="1" t="s">
        <v>29</v>
      </c>
      <c r="K186">
        <v>0.18</v>
      </c>
      <c r="L186">
        <v>2</v>
      </c>
      <c r="M186" s="1" t="s">
        <v>20</v>
      </c>
      <c r="N186">
        <v>1</v>
      </c>
      <c r="O186">
        <v>2015</v>
      </c>
      <c r="P186">
        <v>9.2980764862802694</v>
      </c>
      <c r="Q186">
        <v>-4.6051701859880909</v>
      </c>
    </row>
    <row r="187" spans="1:17" x14ac:dyDescent="0.3">
      <c r="A187">
        <v>186</v>
      </c>
      <c r="B187">
        <v>113518</v>
      </c>
      <c r="C187" s="1" t="s">
        <v>385</v>
      </c>
      <c r="D187" s="1" t="s">
        <v>386</v>
      </c>
      <c r="E187">
        <v>75</v>
      </c>
      <c r="F187">
        <v>10890</v>
      </c>
      <c r="G187">
        <v>212</v>
      </c>
      <c r="H187">
        <v>33</v>
      </c>
      <c r="I187">
        <v>4</v>
      </c>
      <c r="J187" s="1" t="s">
        <v>29</v>
      </c>
      <c r="K187">
        <v>0.1</v>
      </c>
      <c r="L187">
        <v>5</v>
      </c>
      <c r="M187" s="1" t="s">
        <v>26</v>
      </c>
      <c r="N187">
        <v>2</v>
      </c>
      <c r="O187">
        <v>2013</v>
      </c>
      <c r="P187">
        <v>9.2956002159270064</v>
      </c>
      <c r="Q187">
        <v>4.3176214379815452</v>
      </c>
    </row>
    <row r="188" spans="1:17" x14ac:dyDescent="0.3">
      <c r="A188">
        <v>187</v>
      </c>
      <c r="B188">
        <v>701570</v>
      </c>
      <c r="C188" s="1" t="s">
        <v>387</v>
      </c>
      <c r="D188" s="1" t="s">
        <v>388</v>
      </c>
      <c r="E188">
        <v>195</v>
      </c>
      <c r="F188">
        <v>10874</v>
      </c>
      <c r="G188">
        <v>114</v>
      </c>
      <c r="H188">
        <v>59</v>
      </c>
      <c r="I188">
        <v>4</v>
      </c>
      <c r="J188" s="1" t="s">
        <v>29</v>
      </c>
      <c r="K188">
        <v>0.34</v>
      </c>
      <c r="L188">
        <v>7.5</v>
      </c>
      <c r="M188" s="1" t="s">
        <v>26</v>
      </c>
      <c r="N188">
        <v>2</v>
      </c>
      <c r="O188">
        <v>2016</v>
      </c>
      <c r="P188">
        <v>9.2941298977058668</v>
      </c>
      <c r="Q188">
        <v>5.273050839300149</v>
      </c>
    </row>
    <row r="189" spans="1:17" x14ac:dyDescent="0.3">
      <c r="A189">
        <v>188</v>
      </c>
      <c r="B189">
        <v>729552</v>
      </c>
      <c r="C189" s="1" t="s">
        <v>389</v>
      </c>
      <c r="D189" s="1" t="s">
        <v>390</v>
      </c>
      <c r="E189">
        <v>50</v>
      </c>
      <c r="F189">
        <v>10864</v>
      </c>
      <c r="G189">
        <v>63</v>
      </c>
      <c r="H189">
        <v>26</v>
      </c>
      <c r="I189">
        <v>1</v>
      </c>
      <c r="J189" s="1" t="s">
        <v>19</v>
      </c>
      <c r="K189">
        <v>0.84</v>
      </c>
      <c r="L189">
        <v>2</v>
      </c>
      <c r="M189" s="1" t="s">
        <v>26</v>
      </c>
      <c r="N189">
        <v>2</v>
      </c>
      <c r="O189">
        <v>2016</v>
      </c>
      <c r="P189">
        <v>9.2932098497984779</v>
      </c>
      <c r="Q189">
        <v>3.9122229854308124</v>
      </c>
    </row>
    <row r="190" spans="1:17" x14ac:dyDescent="0.3">
      <c r="A190">
        <v>189</v>
      </c>
      <c r="B190">
        <v>708674</v>
      </c>
      <c r="C190" s="1" t="s">
        <v>391</v>
      </c>
      <c r="D190" s="1" t="s">
        <v>392</v>
      </c>
      <c r="E190">
        <v>0</v>
      </c>
      <c r="F190">
        <v>10780</v>
      </c>
      <c r="G190">
        <v>110</v>
      </c>
      <c r="H190">
        <v>19</v>
      </c>
      <c r="I190">
        <v>4</v>
      </c>
      <c r="J190" s="1" t="s">
        <v>29</v>
      </c>
      <c r="K190">
        <v>0.66</v>
      </c>
      <c r="L190">
        <v>1</v>
      </c>
      <c r="M190" s="1" t="s">
        <v>20</v>
      </c>
      <c r="N190">
        <v>1</v>
      </c>
      <c r="O190">
        <v>2016</v>
      </c>
      <c r="P190">
        <v>9.285447844462988</v>
      </c>
      <c r="Q190">
        <v>-4.6051701859880909</v>
      </c>
    </row>
    <row r="191" spans="1:17" x14ac:dyDescent="0.3">
      <c r="A191">
        <v>190</v>
      </c>
      <c r="B191">
        <v>149042</v>
      </c>
      <c r="C191" s="1" t="s">
        <v>393</v>
      </c>
      <c r="D191" s="1" t="s">
        <v>394</v>
      </c>
      <c r="E191">
        <v>20</v>
      </c>
      <c r="F191">
        <v>10689</v>
      </c>
      <c r="G191">
        <v>394</v>
      </c>
      <c r="H191">
        <v>17</v>
      </c>
      <c r="I191">
        <v>4</v>
      </c>
      <c r="J191" s="1" t="s">
        <v>29</v>
      </c>
      <c r="K191">
        <v>0.32</v>
      </c>
      <c r="L191">
        <v>2</v>
      </c>
      <c r="M191" s="1" t="s">
        <v>26</v>
      </c>
      <c r="N191">
        <v>2</v>
      </c>
      <c r="O191">
        <v>2014</v>
      </c>
      <c r="P191">
        <v>9.2769704542739451</v>
      </c>
      <c r="Q191">
        <v>2.996232148595642</v>
      </c>
    </row>
    <row r="192" spans="1:17" x14ac:dyDescent="0.3">
      <c r="A192">
        <v>191</v>
      </c>
      <c r="B192">
        <v>1017116</v>
      </c>
      <c r="C192" s="1" t="s">
        <v>395</v>
      </c>
      <c r="D192" s="1" t="s">
        <v>396</v>
      </c>
      <c r="E192">
        <v>200</v>
      </c>
      <c r="F192">
        <v>10674</v>
      </c>
      <c r="G192">
        <v>102</v>
      </c>
      <c r="H192">
        <v>26</v>
      </c>
      <c r="I192">
        <v>1</v>
      </c>
      <c r="J192" s="1" t="s">
        <v>19</v>
      </c>
      <c r="K192">
        <v>0.11</v>
      </c>
      <c r="L192">
        <v>2</v>
      </c>
      <c r="M192" s="1" t="s">
        <v>26</v>
      </c>
      <c r="N192">
        <v>2</v>
      </c>
      <c r="O192">
        <v>2016</v>
      </c>
      <c r="P192">
        <v>9.2755661568938894</v>
      </c>
      <c r="Q192">
        <v>5.2983673652980787</v>
      </c>
    </row>
    <row r="193" spans="1:17" x14ac:dyDescent="0.3">
      <c r="A193">
        <v>192</v>
      </c>
      <c r="B193">
        <v>158934</v>
      </c>
      <c r="C193" s="1" t="s">
        <v>397</v>
      </c>
      <c r="D193" s="1" t="s">
        <v>398</v>
      </c>
      <c r="E193">
        <v>20</v>
      </c>
      <c r="F193">
        <v>10610</v>
      </c>
      <c r="G193">
        <v>83</v>
      </c>
      <c r="H193">
        <v>10</v>
      </c>
      <c r="I193">
        <v>4</v>
      </c>
      <c r="J193" s="1" t="s">
        <v>29</v>
      </c>
      <c r="K193">
        <v>0.21</v>
      </c>
      <c r="L193">
        <v>1</v>
      </c>
      <c r="M193" s="1" t="s">
        <v>26</v>
      </c>
      <c r="N193">
        <v>2</v>
      </c>
      <c r="O193">
        <v>2014</v>
      </c>
      <c r="P193">
        <v>9.2695522316080297</v>
      </c>
      <c r="Q193">
        <v>2.996232148595642</v>
      </c>
    </row>
    <row r="194" spans="1:17" x14ac:dyDescent="0.3">
      <c r="A194">
        <v>193</v>
      </c>
      <c r="B194">
        <v>266252</v>
      </c>
      <c r="C194" s="1" t="s">
        <v>399</v>
      </c>
      <c r="D194" s="1" t="s">
        <v>400</v>
      </c>
      <c r="E194">
        <v>60</v>
      </c>
      <c r="F194">
        <v>10606</v>
      </c>
      <c r="G194">
        <v>570</v>
      </c>
      <c r="H194">
        <v>88</v>
      </c>
      <c r="I194">
        <v>1</v>
      </c>
      <c r="J194" s="1" t="s">
        <v>19</v>
      </c>
      <c r="K194">
        <v>0.76</v>
      </c>
      <c r="L194">
        <v>23</v>
      </c>
      <c r="M194" s="1" t="s">
        <v>26</v>
      </c>
      <c r="N194">
        <v>2</v>
      </c>
      <c r="O194">
        <v>2014</v>
      </c>
      <c r="P194">
        <v>9.2691751576970756</v>
      </c>
      <c r="Q194">
        <v>4.0945112150014218</v>
      </c>
    </row>
    <row r="195" spans="1:17" x14ac:dyDescent="0.3">
      <c r="A195">
        <v>194</v>
      </c>
      <c r="B195">
        <v>609992</v>
      </c>
      <c r="C195" s="1" t="s">
        <v>401</v>
      </c>
      <c r="D195" s="1" t="s">
        <v>402</v>
      </c>
      <c r="E195">
        <v>145</v>
      </c>
      <c r="F195">
        <v>10576</v>
      </c>
      <c r="G195">
        <v>154</v>
      </c>
      <c r="H195">
        <v>23</v>
      </c>
      <c r="I195">
        <v>1</v>
      </c>
      <c r="J195" s="1" t="s">
        <v>19</v>
      </c>
      <c r="K195">
        <v>0.75</v>
      </c>
      <c r="L195">
        <v>2.5</v>
      </c>
      <c r="M195" s="1" t="s">
        <v>26</v>
      </c>
      <c r="N195">
        <v>2</v>
      </c>
      <c r="O195">
        <v>2015</v>
      </c>
      <c r="P195">
        <v>9.2663425620914683</v>
      </c>
      <c r="Q195">
        <v>4.9768027055598036</v>
      </c>
    </row>
    <row r="196" spans="1:17" x14ac:dyDescent="0.3">
      <c r="A196">
        <v>195</v>
      </c>
      <c r="B196">
        <v>559512</v>
      </c>
      <c r="C196" s="1" t="s">
        <v>403</v>
      </c>
      <c r="D196" s="1" t="s">
        <v>404</v>
      </c>
      <c r="E196">
        <v>195</v>
      </c>
      <c r="F196">
        <v>10518</v>
      </c>
      <c r="G196">
        <v>129</v>
      </c>
      <c r="H196">
        <v>57</v>
      </c>
      <c r="I196">
        <v>4</v>
      </c>
      <c r="J196" s="1" t="s">
        <v>29</v>
      </c>
      <c r="K196">
        <v>0.93</v>
      </c>
      <c r="L196">
        <v>4.5</v>
      </c>
      <c r="M196" s="1" t="s">
        <v>26</v>
      </c>
      <c r="N196">
        <v>2</v>
      </c>
      <c r="O196">
        <v>2015</v>
      </c>
      <c r="P196">
        <v>9.2608433541492889</v>
      </c>
      <c r="Q196">
        <v>5.273050839300149</v>
      </c>
    </row>
    <row r="197" spans="1:17" x14ac:dyDescent="0.3">
      <c r="A197">
        <v>196</v>
      </c>
      <c r="B197">
        <v>587902</v>
      </c>
      <c r="C197" s="1" t="s">
        <v>405</v>
      </c>
      <c r="D197" s="1" t="s">
        <v>406</v>
      </c>
      <c r="E197">
        <v>90</v>
      </c>
      <c r="F197">
        <v>10394</v>
      </c>
      <c r="G197">
        <v>33</v>
      </c>
      <c r="H197">
        <v>34</v>
      </c>
      <c r="I197">
        <v>1</v>
      </c>
      <c r="J197" s="1" t="s">
        <v>19</v>
      </c>
      <c r="K197">
        <v>0.88</v>
      </c>
      <c r="L197">
        <v>3.5</v>
      </c>
      <c r="M197" s="1" t="s">
        <v>26</v>
      </c>
      <c r="N197">
        <v>2</v>
      </c>
      <c r="O197">
        <v>2015</v>
      </c>
      <c r="P197">
        <v>9.2489839955683877</v>
      </c>
      <c r="Q197">
        <v>4.4999207752689943</v>
      </c>
    </row>
    <row r="198" spans="1:17" x14ac:dyDescent="0.3">
      <c r="A198">
        <v>197</v>
      </c>
      <c r="B198">
        <v>176432</v>
      </c>
      <c r="C198" s="1" t="s">
        <v>407</v>
      </c>
      <c r="D198" s="1" t="s">
        <v>408</v>
      </c>
      <c r="E198">
        <v>20</v>
      </c>
      <c r="F198">
        <v>10247</v>
      </c>
      <c r="G198">
        <v>200</v>
      </c>
      <c r="H198">
        <v>15</v>
      </c>
      <c r="I198">
        <v>1</v>
      </c>
      <c r="J198" s="1" t="s">
        <v>19</v>
      </c>
      <c r="K198">
        <v>0.24</v>
      </c>
      <c r="L198">
        <v>1.5</v>
      </c>
      <c r="M198" s="1" t="s">
        <v>26</v>
      </c>
      <c r="N198">
        <v>2</v>
      </c>
      <c r="O198">
        <v>2014</v>
      </c>
      <c r="P198">
        <v>9.234740258799718</v>
      </c>
      <c r="Q198">
        <v>2.996232148595642</v>
      </c>
    </row>
    <row r="199" spans="1:17" x14ac:dyDescent="0.3">
      <c r="A199">
        <v>198</v>
      </c>
      <c r="B199">
        <v>763774</v>
      </c>
      <c r="C199" s="1" t="s">
        <v>409</v>
      </c>
      <c r="D199" s="1" t="s">
        <v>410</v>
      </c>
      <c r="E199">
        <v>0</v>
      </c>
      <c r="F199">
        <v>10179</v>
      </c>
      <c r="G199">
        <v>314</v>
      </c>
      <c r="H199">
        <v>21</v>
      </c>
      <c r="I199">
        <v>4</v>
      </c>
      <c r="J199" s="1" t="s">
        <v>29</v>
      </c>
      <c r="K199">
        <v>0.15</v>
      </c>
      <c r="L199">
        <v>1.5</v>
      </c>
      <c r="M199" s="1" t="s">
        <v>20</v>
      </c>
      <c r="N199">
        <v>1</v>
      </c>
      <c r="O199">
        <v>2016</v>
      </c>
      <c r="P199">
        <v>9.22808205345234</v>
      </c>
      <c r="Q199">
        <v>-4.6051701859880909</v>
      </c>
    </row>
    <row r="200" spans="1:17" x14ac:dyDescent="0.3">
      <c r="A200">
        <v>199</v>
      </c>
      <c r="B200">
        <v>582392</v>
      </c>
      <c r="C200" s="1" t="s">
        <v>411</v>
      </c>
      <c r="D200" s="1" t="s">
        <v>412</v>
      </c>
      <c r="E200">
        <v>95</v>
      </c>
      <c r="F200">
        <v>10179</v>
      </c>
      <c r="G200">
        <v>68</v>
      </c>
      <c r="H200">
        <v>17</v>
      </c>
      <c r="I200">
        <v>1</v>
      </c>
      <c r="J200" s="1" t="s">
        <v>19</v>
      </c>
      <c r="K200">
        <v>0.81</v>
      </c>
      <c r="L200">
        <v>1.5</v>
      </c>
      <c r="M200" s="1" t="s">
        <v>26</v>
      </c>
      <c r="N200">
        <v>2</v>
      </c>
      <c r="O200">
        <v>2015</v>
      </c>
      <c r="P200">
        <v>9.22808205345234</v>
      </c>
      <c r="Q200">
        <v>4.5539821492186583</v>
      </c>
    </row>
    <row r="201" spans="1:17" x14ac:dyDescent="0.3">
      <c r="A201">
        <v>200</v>
      </c>
      <c r="B201">
        <v>481002</v>
      </c>
      <c r="C201" s="1" t="s">
        <v>413</v>
      </c>
      <c r="D201" s="1" t="s">
        <v>414</v>
      </c>
      <c r="E201">
        <v>50</v>
      </c>
      <c r="F201">
        <v>10150</v>
      </c>
      <c r="G201">
        <v>997</v>
      </c>
      <c r="H201">
        <v>90</v>
      </c>
      <c r="I201">
        <v>1</v>
      </c>
      <c r="J201" s="1" t="s">
        <v>19</v>
      </c>
      <c r="K201">
        <v>0.5</v>
      </c>
      <c r="L201">
        <v>16</v>
      </c>
      <c r="M201" s="1" t="s">
        <v>26</v>
      </c>
      <c r="N201">
        <v>2</v>
      </c>
      <c r="O201">
        <v>2015</v>
      </c>
      <c r="P201">
        <v>9.2252289844699327</v>
      </c>
      <c r="Q201">
        <v>3.9122229854308124</v>
      </c>
    </row>
    <row r="202" spans="1:17" x14ac:dyDescent="0.3">
      <c r="A202">
        <v>201</v>
      </c>
      <c r="B202">
        <v>155640</v>
      </c>
      <c r="C202" s="1" t="s">
        <v>415</v>
      </c>
      <c r="D202" s="1" t="s">
        <v>416</v>
      </c>
      <c r="E202">
        <v>0</v>
      </c>
      <c r="F202">
        <v>10110</v>
      </c>
      <c r="G202">
        <v>379</v>
      </c>
      <c r="H202">
        <v>12</v>
      </c>
      <c r="I202">
        <v>4</v>
      </c>
      <c r="J202" s="1" t="s">
        <v>29</v>
      </c>
      <c r="K202">
        <v>0.66</v>
      </c>
      <c r="L202">
        <v>2.5</v>
      </c>
      <c r="M202" s="1" t="s">
        <v>20</v>
      </c>
      <c r="N202">
        <v>1</v>
      </c>
      <c r="O202">
        <v>2014</v>
      </c>
      <c r="P202">
        <v>9.2212803120145175</v>
      </c>
      <c r="Q202">
        <v>-4.6051701859880909</v>
      </c>
    </row>
    <row r="203" spans="1:17" x14ac:dyDescent="0.3">
      <c r="A203">
        <v>202</v>
      </c>
      <c r="B203">
        <v>752658</v>
      </c>
      <c r="C203" s="1" t="s">
        <v>417</v>
      </c>
      <c r="D203" s="1" t="s">
        <v>418</v>
      </c>
      <c r="E203">
        <v>115</v>
      </c>
      <c r="F203">
        <v>10103</v>
      </c>
      <c r="G203">
        <v>75</v>
      </c>
      <c r="H203">
        <v>20</v>
      </c>
      <c r="I203">
        <v>4</v>
      </c>
      <c r="J203" s="1" t="s">
        <v>29</v>
      </c>
      <c r="K203">
        <v>0.93</v>
      </c>
      <c r="L203">
        <v>1.5</v>
      </c>
      <c r="M203" s="1" t="s">
        <v>26</v>
      </c>
      <c r="N203">
        <v>2</v>
      </c>
      <c r="O203">
        <v>2016</v>
      </c>
      <c r="P203">
        <v>9.2205876884277327</v>
      </c>
      <c r="Q203">
        <v>4.7450190811044903</v>
      </c>
    </row>
    <row r="204" spans="1:17" x14ac:dyDescent="0.3">
      <c r="A204">
        <v>203</v>
      </c>
      <c r="B204">
        <v>922600</v>
      </c>
      <c r="C204" s="1" t="s">
        <v>419</v>
      </c>
      <c r="D204" s="1" t="s">
        <v>420</v>
      </c>
      <c r="E204">
        <v>20</v>
      </c>
      <c r="F204">
        <v>10008</v>
      </c>
      <c r="G204">
        <v>53</v>
      </c>
      <c r="H204">
        <v>26</v>
      </c>
      <c r="I204">
        <v>4</v>
      </c>
      <c r="J204" s="1" t="s">
        <v>29</v>
      </c>
      <c r="K204">
        <v>0.53</v>
      </c>
      <c r="L204">
        <v>2.5</v>
      </c>
      <c r="M204" s="1" t="s">
        <v>26</v>
      </c>
      <c r="N204">
        <v>2</v>
      </c>
      <c r="O204">
        <v>2016</v>
      </c>
      <c r="P204">
        <v>9.2111400521467477</v>
      </c>
      <c r="Q204">
        <v>2.996232148595642</v>
      </c>
    </row>
    <row r="205" spans="1:17" x14ac:dyDescent="0.3">
      <c r="A205">
        <v>204</v>
      </c>
      <c r="B205">
        <v>1093734</v>
      </c>
      <c r="C205" s="1" t="s">
        <v>421</v>
      </c>
      <c r="D205" s="1" t="s">
        <v>422</v>
      </c>
      <c r="E205">
        <v>200</v>
      </c>
      <c r="F205">
        <v>9945</v>
      </c>
      <c r="G205">
        <v>101</v>
      </c>
      <c r="H205">
        <v>43</v>
      </c>
      <c r="I205">
        <v>2</v>
      </c>
      <c r="J205" s="1" t="s">
        <v>38</v>
      </c>
      <c r="K205">
        <v>0.76</v>
      </c>
      <c r="L205">
        <v>2</v>
      </c>
      <c r="M205" s="1" t="s">
        <v>26</v>
      </c>
      <c r="N205">
        <v>2</v>
      </c>
      <c r="O205">
        <v>2017</v>
      </c>
      <c r="P205">
        <v>9.204825191288073</v>
      </c>
      <c r="Q205">
        <v>5.2983673652980787</v>
      </c>
    </row>
    <row r="206" spans="1:17" x14ac:dyDescent="0.3">
      <c r="A206">
        <v>205</v>
      </c>
      <c r="B206">
        <v>30240</v>
      </c>
      <c r="C206" s="1" t="s">
        <v>423</v>
      </c>
      <c r="D206" s="1" t="s">
        <v>424</v>
      </c>
      <c r="E206">
        <v>50</v>
      </c>
      <c r="F206">
        <v>9881</v>
      </c>
      <c r="G206">
        <v>329</v>
      </c>
      <c r="H206">
        <v>136</v>
      </c>
      <c r="I206">
        <v>2</v>
      </c>
      <c r="J206" s="1" t="s">
        <v>38</v>
      </c>
      <c r="K206">
        <v>0.28000000000000003</v>
      </c>
      <c r="L206">
        <v>12</v>
      </c>
      <c r="M206" s="1" t="s">
        <v>26</v>
      </c>
      <c r="N206">
        <v>2</v>
      </c>
      <c r="O206">
        <v>2013</v>
      </c>
      <c r="P206">
        <v>9.1983690001949636</v>
      </c>
      <c r="Q206">
        <v>3.9122229854308124</v>
      </c>
    </row>
    <row r="207" spans="1:17" x14ac:dyDescent="0.3">
      <c r="A207">
        <v>206</v>
      </c>
      <c r="B207">
        <v>212376</v>
      </c>
      <c r="C207" s="1" t="s">
        <v>425</v>
      </c>
      <c r="D207" s="1" t="s">
        <v>426</v>
      </c>
      <c r="E207">
        <v>0</v>
      </c>
      <c r="F207">
        <v>9833</v>
      </c>
      <c r="G207">
        <v>241</v>
      </c>
      <c r="H207">
        <v>15</v>
      </c>
      <c r="I207">
        <v>3</v>
      </c>
      <c r="J207" s="1" t="s">
        <v>23</v>
      </c>
      <c r="K207">
        <v>0.64</v>
      </c>
      <c r="L207">
        <v>1</v>
      </c>
      <c r="M207" s="1" t="s">
        <v>20</v>
      </c>
      <c r="N207">
        <v>1</v>
      </c>
      <c r="O207">
        <v>2014</v>
      </c>
      <c r="P207">
        <v>9.1934993547801565</v>
      </c>
      <c r="Q207">
        <v>-4.6051701859880909</v>
      </c>
    </row>
    <row r="208" spans="1:17" x14ac:dyDescent="0.3">
      <c r="A208">
        <v>207</v>
      </c>
      <c r="B208">
        <v>978852</v>
      </c>
      <c r="C208" s="1" t="s">
        <v>427</v>
      </c>
      <c r="D208" s="1" t="s">
        <v>428</v>
      </c>
      <c r="E208">
        <v>95</v>
      </c>
      <c r="F208">
        <v>9832</v>
      </c>
      <c r="G208">
        <v>71</v>
      </c>
      <c r="H208">
        <v>59</v>
      </c>
      <c r="I208">
        <v>4</v>
      </c>
      <c r="J208" s="1" t="s">
        <v>29</v>
      </c>
      <c r="K208">
        <v>0.34</v>
      </c>
      <c r="L208">
        <v>2</v>
      </c>
      <c r="M208" s="1" t="s">
        <v>26</v>
      </c>
      <c r="N208">
        <v>2</v>
      </c>
      <c r="O208">
        <v>2017</v>
      </c>
      <c r="P208">
        <v>9.1933976512458706</v>
      </c>
      <c r="Q208">
        <v>4.5539821492186583</v>
      </c>
    </row>
    <row r="209" spans="1:17" x14ac:dyDescent="0.3">
      <c r="A209">
        <v>208</v>
      </c>
      <c r="B209">
        <v>1017568</v>
      </c>
      <c r="C209" s="1" t="s">
        <v>429</v>
      </c>
      <c r="D209" s="1" t="s">
        <v>430</v>
      </c>
      <c r="E209">
        <v>195</v>
      </c>
      <c r="F209">
        <v>9831</v>
      </c>
      <c r="G209">
        <v>56</v>
      </c>
      <c r="H209">
        <v>74</v>
      </c>
      <c r="I209">
        <v>2</v>
      </c>
      <c r="J209" s="1" t="s">
        <v>38</v>
      </c>
      <c r="K209">
        <v>1</v>
      </c>
      <c r="L209">
        <v>14.5</v>
      </c>
      <c r="M209" s="1" t="s">
        <v>26</v>
      </c>
      <c r="N209">
        <v>2</v>
      </c>
      <c r="O209">
        <v>2017</v>
      </c>
      <c r="P209">
        <v>9.1932959373669245</v>
      </c>
      <c r="Q209">
        <v>5.273050839300149</v>
      </c>
    </row>
    <row r="210" spans="1:17" x14ac:dyDescent="0.3">
      <c r="A210">
        <v>209</v>
      </c>
      <c r="B210">
        <v>465870</v>
      </c>
      <c r="C210" s="1" t="s">
        <v>431</v>
      </c>
      <c r="D210" s="1" t="s">
        <v>432</v>
      </c>
      <c r="E210">
        <v>0</v>
      </c>
      <c r="F210">
        <v>9786</v>
      </c>
      <c r="G210">
        <v>989</v>
      </c>
      <c r="H210">
        <v>7</v>
      </c>
      <c r="I210">
        <v>1</v>
      </c>
      <c r="J210" s="1" t="s">
        <v>19</v>
      </c>
      <c r="K210">
        <v>0.14000000000000001</v>
      </c>
      <c r="L210">
        <v>0.7</v>
      </c>
      <c r="M210" s="1" t="s">
        <v>20</v>
      </c>
      <c r="N210">
        <v>1</v>
      </c>
      <c r="O210">
        <v>2015</v>
      </c>
      <c r="P210">
        <v>9.188708071849069</v>
      </c>
      <c r="Q210">
        <v>-4.6051701859880909</v>
      </c>
    </row>
    <row r="211" spans="1:17" x14ac:dyDescent="0.3">
      <c r="A211">
        <v>210</v>
      </c>
      <c r="B211">
        <v>991290</v>
      </c>
      <c r="C211" s="1" t="s">
        <v>433</v>
      </c>
      <c r="D211" s="1" t="s">
        <v>434</v>
      </c>
      <c r="E211">
        <v>200</v>
      </c>
      <c r="F211">
        <v>9773</v>
      </c>
      <c r="G211">
        <v>117</v>
      </c>
      <c r="H211">
        <v>65</v>
      </c>
      <c r="I211">
        <v>1</v>
      </c>
      <c r="J211" s="1" t="s">
        <v>19</v>
      </c>
      <c r="K211">
        <v>0.47</v>
      </c>
      <c r="L211">
        <v>4.5</v>
      </c>
      <c r="M211" s="1" t="s">
        <v>26</v>
      </c>
      <c r="N211">
        <v>2</v>
      </c>
      <c r="O211">
        <v>2016</v>
      </c>
      <c r="P211">
        <v>9.1873787603388362</v>
      </c>
      <c r="Q211">
        <v>5.2983673652980787</v>
      </c>
    </row>
    <row r="212" spans="1:17" x14ac:dyDescent="0.3">
      <c r="A212">
        <v>211</v>
      </c>
      <c r="B212">
        <v>992114</v>
      </c>
      <c r="C212" s="1" t="s">
        <v>435</v>
      </c>
      <c r="D212" s="1" t="s">
        <v>436</v>
      </c>
      <c r="E212">
        <v>20</v>
      </c>
      <c r="F212">
        <v>9762</v>
      </c>
      <c r="G212">
        <v>94</v>
      </c>
      <c r="H212">
        <v>112</v>
      </c>
      <c r="I212">
        <v>2</v>
      </c>
      <c r="J212" s="1" t="s">
        <v>38</v>
      </c>
      <c r="K212">
        <v>0.13</v>
      </c>
      <c r="L212">
        <v>13.5</v>
      </c>
      <c r="M212" s="1" t="s">
        <v>26</v>
      </c>
      <c r="N212">
        <v>2</v>
      </c>
      <c r="O212">
        <v>2016</v>
      </c>
      <c r="P212">
        <v>9.1862525764470924</v>
      </c>
      <c r="Q212">
        <v>2.996232148595642</v>
      </c>
    </row>
    <row r="213" spans="1:17" x14ac:dyDescent="0.3">
      <c r="A213">
        <v>212</v>
      </c>
      <c r="B213">
        <v>482834</v>
      </c>
      <c r="C213" s="1" t="s">
        <v>437</v>
      </c>
      <c r="D213" s="1" t="s">
        <v>438</v>
      </c>
      <c r="E213">
        <v>195</v>
      </c>
      <c r="F213">
        <v>9687</v>
      </c>
      <c r="G213">
        <v>59</v>
      </c>
      <c r="H213">
        <v>59</v>
      </c>
      <c r="I213">
        <v>1</v>
      </c>
      <c r="J213" s="1" t="s">
        <v>19</v>
      </c>
      <c r="K213">
        <v>0.32</v>
      </c>
      <c r="L213">
        <v>5</v>
      </c>
      <c r="M213" s="1" t="s">
        <v>26</v>
      </c>
      <c r="N213">
        <v>2</v>
      </c>
      <c r="O213">
        <v>2015</v>
      </c>
      <c r="P213">
        <v>9.1785400594263855</v>
      </c>
      <c r="Q213">
        <v>5.273050839300149</v>
      </c>
    </row>
    <row r="214" spans="1:17" x14ac:dyDescent="0.3">
      <c r="A214">
        <v>213</v>
      </c>
      <c r="B214">
        <v>669270</v>
      </c>
      <c r="C214" s="1" t="s">
        <v>439</v>
      </c>
      <c r="D214" s="1" t="s">
        <v>440</v>
      </c>
      <c r="E214">
        <v>100</v>
      </c>
      <c r="F214">
        <v>9668</v>
      </c>
      <c r="G214">
        <v>38</v>
      </c>
      <c r="H214">
        <v>52</v>
      </c>
      <c r="I214">
        <v>4</v>
      </c>
      <c r="J214" s="1" t="s">
        <v>29</v>
      </c>
      <c r="K214">
        <v>0.57999999999999996</v>
      </c>
      <c r="L214">
        <v>4</v>
      </c>
      <c r="M214" s="1" t="s">
        <v>26</v>
      </c>
      <c r="N214">
        <v>2</v>
      </c>
      <c r="O214">
        <v>2015</v>
      </c>
      <c r="P214">
        <v>9.1765767418233732</v>
      </c>
      <c r="Q214">
        <v>4.6052701809884251</v>
      </c>
    </row>
    <row r="215" spans="1:17" x14ac:dyDescent="0.3">
      <c r="A215">
        <v>214</v>
      </c>
      <c r="B215">
        <v>991630</v>
      </c>
      <c r="C215" s="1" t="s">
        <v>441</v>
      </c>
      <c r="D215" s="1" t="s">
        <v>442</v>
      </c>
      <c r="E215">
        <v>50</v>
      </c>
      <c r="F215">
        <v>9607</v>
      </c>
      <c r="G215">
        <v>78</v>
      </c>
      <c r="H215">
        <v>40</v>
      </c>
      <c r="I215">
        <v>4</v>
      </c>
      <c r="J215" s="1" t="s">
        <v>29</v>
      </c>
      <c r="K215">
        <v>0.17</v>
      </c>
      <c r="L215">
        <v>5.5</v>
      </c>
      <c r="M215" s="1" t="s">
        <v>26</v>
      </c>
      <c r="N215">
        <v>2</v>
      </c>
      <c r="O215">
        <v>2016</v>
      </c>
      <c r="P215">
        <v>9.1702472784097377</v>
      </c>
      <c r="Q215">
        <v>3.9122229854308124</v>
      </c>
    </row>
    <row r="216" spans="1:17" x14ac:dyDescent="0.3">
      <c r="A216">
        <v>215</v>
      </c>
      <c r="B216">
        <v>629088</v>
      </c>
      <c r="C216" s="1" t="s">
        <v>443</v>
      </c>
      <c r="D216" s="1" t="s">
        <v>444</v>
      </c>
      <c r="E216">
        <v>20</v>
      </c>
      <c r="F216">
        <v>9554</v>
      </c>
      <c r="G216">
        <v>368</v>
      </c>
      <c r="H216">
        <v>16</v>
      </c>
      <c r="I216">
        <v>2</v>
      </c>
      <c r="J216" s="1" t="s">
        <v>38</v>
      </c>
      <c r="K216">
        <v>0.8</v>
      </c>
      <c r="L216">
        <v>1.5</v>
      </c>
      <c r="M216" s="1" t="s">
        <v>26</v>
      </c>
      <c r="N216">
        <v>2</v>
      </c>
      <c r="O216">
        <v>2015</v>
      </c>
      <c r="P216">
        <v>9.1647151939499079</v>
      </c>
      <c r="Q216">
        <v>2.996232148595642</v>
      </c>
    </row>
    <row r="217" spans="1:17" x14ac:dyDescent="0.3">
      <c r="A217">
        <v>216</v>
      </c>
      <c r="B217">
        <v>920306</v>
      </c>
      <c r="C217" s="1" t="s">
        <v>445</v>
      </c>
      <c r="D217" s="1" t="s">
        <v>446</v>
      </c>
      <c r="E217">
        <v>20</v>
      </c>
      <c r="F217">
        <v>9425</v>
      </c>
      <c r="G217">
        <v>147</v>
      </c>
      <c r="H217">
        <v>14</v>
      </c>
      <c r="I217">
        <v>4</v>
      </c>
      <c r="J217" s="1" t="s">
        <v>29</v>
      </c>
      <c r="K217">
        <v>0.67</v>
      </c>
      <c r="L217">
        <v>1.5</v>
      </c>
      <c r="M217" s="1" t="s">
        <v>26</v>
      </c>
      <c r="N217">
        <v>2</v>
      </c>
      <c r="O217">
        <v>2016</v>
      </c>
      <c r="P217">
        <v>9.1511210123162119</v>
      </c>
      <c r="Q217">
        <v>2.996232148595642</v>
      </c>
    </row>
    <row r="218" spans="1:17" x14ac:dyDescent="0.3">
      <c r="A218">
        <v>217</v>
      </c>
      <c r="B218">
        <v>575880</v>
      </c>
      <c r="C218" s="1" t="s">
        <v>447</v>
      </c>
      <c r="D218" s="1" t="s">
        <v>448</v>
      </c>
      <c r="E218">
        <v>195</v>
      </c>
      <c r="F218">
        <v>9421</v>
      </c>
      <c r="G218">
        <v>73</v>
      </c>
      <c r="H218">
        <v>36</v>
      </c>
      <c r="I218">
        <v>1</v>
      </c>
      <c r="J218" s="1" t="s">
        <v>19</v>
      </c>
      <c r="K218">
        <v>0.34</v>
      </c>
      <c r="L218">
        <v>3.5</v>
      </c>
      <c r="M218" s="1" t="s">
        <v>26</v>
      </c>
      <c r="N218">
        <v>2</v>
      </c>
      <c r="O218">
        <v>2015</v>
      </c>
      <c r="P218">
        <v>9.1506965190486671</v>
      </c>
      <c r="Q218">
        <v>5.273050839300149</v>
      </c>
    </row>
    <row r="219" spans="1:17" x14ac:dyDescent="0.3">
      <c r="A219">
        <v>218</v>
      </c>
      <c r="B219">
        <v>647442</v>
      </c>
      <c r="C219" s="1" t="s">
        <v>449</v>
      </c>
      <c r="D219" s="1" t="s">
        <v>450</v>
      </c>
      <c r="E219">
        <v>150</v>
      </c>
      <c r="F219">
        <v>9384</v>
      </c>
      <c r="G219">
        <v>21</v>
      </c>
      <c r="H219">
        <v>16</v>
      </c>
      <c r="I219">
        <v>4</v>
      </c>
      <c r="J219" s="1" t="s">
        <v>29</v>
      </c>
      <c r="K219">
        <v>0.76</v>
      </c>
      <c r="L219">
        <v>1.5</v>
      </c>
      <c r="M219" s="1" t="s">
        <v>26</v>
      </c>
      <c r="N219">
        <v>2</v>
      </c>
      <c r="O219">
        <v>2015</v>
      </c>
      <c r="P219">
        <v>9.146761390333312</v>
      </c>
      <c r="Q219">
        <v>5.0107019585407988</v>
      </c>
    </row>
    <row r="220" spans="1:17" x14ac:dyDescent="0.3">
      <c r="A220">
        <v>219</v>
      </c>
      <c r="B220">
        <v>316704</v>
      </c>
      <c r="C220" s="1" t="s">
        <v>451</v>
      </c>
      <c r="D220" s="1" t="s">
        <v>452</v>
      </c>
      <c r="E220">
        <v>20</v>
      </c>
      <c r="F220">
        <v>9381</v>
      </c>
      <c r="G220">
        <v>138</v>
      </c>
      <c r="H220">
        <v>131</v>
      </c>
      <c r="I220">
        <v>1</v>
      </c>
      <c r="J220" s="1" t="s">
        <v>19</v>
      </c>
      <c r="K220">
        <v>0.8</v>
      </c>
      <c r="L220">
        <v>11</v>
      </c>
      <c r="M220" s="1" t="s">
        <v>26</v>
      </c>
      <c r="N220">
        <v>2</v>
      </c>
      <c r="O220">
        <v>2014</v>
      </c>
      <c r="P220">
        <v>9.1464416461259503</v>
      </c>
      <c r="Q220">
        <v>2.996232148595642</v>
      </c>
    </row>
    <row r="221" spans="1:17" x14ac:dyDescent="0.3">
      <c r="A221">
        <v>220</v>
      </c>
      <c r="B221">
        <v>134144</v>
      </c>
      <c r="C221" s="1" t="s">
        <v>453</v>
      </c>
      <c r="D221" s="1" t="s">
        <v>454</v>
      </c>
      <c r="E221">
        <v>95</v>
      </c>
      <c r="F221">
        <v>9375</v>
      </c>
      <c r="G221">
        <v>219</v>
      </c>
      <c r="H221">
        <v>43</v>
      </c>
      <c r="I221">
        <v>2</v>
      </c>
      <c r="J221" s="1" t="s">
        <v>38</v>
      </c>
      <c r="K221">
        <v>0.38</v>
      </c>
      <c r="L221">
        <v>7</v>
      </c>
      <c r="M221" s="1" t="s">
        <v>26</v>
      </c>
      <c r="N221">
        <v>2</v>
      </c>
      <c r="O221">
        <v>2014</v>
      </c>
      <c r="P221">
        <v>9.1458018508386107</v>
      </c>
      <c r="Q221">
        <v>4.5539821492186583</v>
      </c>
    </row>
    <row r="222" spans="1:17" x14ac:dyDescent="0.3">
      <c r="A222">
        <v>221</v>
      </c>
      <c r="B222">
        <v>336938</v>
      </c>
      <c r="C222" s="1" t="s">
        <v>455</v>
      </c>
      <c r="D222" s="1" t="s">
        <v>456</v>
      </c>
      <c r="E222">
        <v>0</v>
      </c>
      <c r="F222">
        <v>9364</v>
      </c>
      <c r="G222">
        <v>311</v>
      </c>
      <c r="H222">
        <v>10</v>
      </c>
      <c r="I222">
        <v>4</v>
      </c>
      <c r="J222" s="1" t="s">
        <v>29</v>
      </c>
      <c r="K222">
        <v>0.28000000000000003</v>
      </c>
      <c r="L222">
        <v>0.53333333000000005</v>
      </c>
      <c r="M222" s="1" t="s">
        <v>20</v>
      </c>
      <c r="N222">
        <v>1</v>
      </c>
      <c r="O222">
        <v>2015</v>
      </c>
      <c r="P222">
        <v>9.1446278286108011</v>
      </c>
      <c r="Q222">
        <v>-4.6051701859880909</v>
      </c>
    </row>
    <row r="223" spans="1:17" x14ac:dyDescent="0.3">
      <c r="A223">
        <v>222</v>
      </c>
      <c r="B223">
        <v>924704</v>
      </c>
      <c r="C223" s="1" t="s">
        <v>457</v>
      </c>
      <c r="D223" s="1" t="s">
        <v>458</v>
      </c>
      <c r="E223">
        <v>200</v>
      </c>
      <c r="F223">
        <v>9359</v>
      </c>
      <c r="G223">
        <v>110</v>
      </c>
      <c r="H223">
        <v>402</v>
      </c>
      <c r="I223">
        <v>2</v>
      </c>
      <c r="J223" s="1" t="s">
        <v>38</v>
      </c>
      <c r="K223">
        <v>7.0000000000000007E-2</v>
      </c>
      <c r="L223">
        <v>32.5</v>
      </c>
      <c r="M223" s="1" t="s">
        <v>26</v>
      </c>
      <c r="N223">
        <v>2</v>
      </c>
      <c r="O223">
        <v>2016</v>
      </c>
      <c r="P223">
        <v>9.1440937261572568</v>
      </c>
      <c r="Q223">
        <v>5.2983673652980787</v>
      </c>
    </row>
    <row r="224" spans="1:17" x14ac:dyDescent="0.3">
      <c r="A224">
        <v>223</v>
      </c>
      <c r="B224">
        <v>260756</v>
      </c>
      <c r="C224" s="1" t="s">
        <v>459</v>
      </c>
      <c r="D224" s="1" t="s">
        <v>460</v>
      </c>
      <c r="E224">
        <v>200</v>
      </c>
      <c r="F224">
        <v>9355</v>
      </c>
      <c r="G224">
        <v>390</v>
      </c>
      <c r="H224">
        <v>177</v>
      </c>
      <c r="I224">
        <v>4</v>
      </c>
      <c r="J224" s="1" t="s">
        <v>29</v>
      </c>
      <c r="K224">
        <v>0.94</v>
      </c>
      <c r="L224">
        <v>16.5</v>
      </c>
      <c r="M224" s="1" t="s">
        <v>26</v>
      </c>
      <c r="N224">
        <v>2</v>
      </c>
      <c r="O224">
        <v>2015</v>
      </c>
      <c r="P224">
        <v>9.1436662387081906</v>
      </c>
      <c r="Q224">
        <v>5.2983673652980787</v>
      </c>
    </row>
    <row r="225" spans="1:17" x14ac:dyDescent="0.3">
      <c r="A225">
        <v>224</v>
      </c>
      <c r="B225">
        <v>704732</v>
      </c>
      <c r="C225" s="1" t="s">
        <v>461</v>
      </c>
      <c r="D225" s="1" t="s">
        <v>462</v>
      </c>
      <c r="E225">
        <v>20</v>
      </c>
      <c r="F225">
        <v>9349</v>
      </c>
      <c r="G225">
        <v>206</v>
      </c>
      <c r="H225">
        <v>69</v>
      </c>
      <c r="I225">
        <v>2</v>
      </c>
      <c r="J225" s="1" t="s">
        <v>38</v>
      </c>
      <c r="K225">
        <v>0.81</v>
      </c>
      <c r="L225">
        <v>4</v>
      </c>
      <c r="M225" s="1" t="s">
        <v>26</v>
      </c>
      <c r="N225">
        <v>2</v>
      </c>
      <c r="O225">
        <v>2016</v>
      </c>
      <c r="P225">
        <v>9.1430246646913158</v>
      </c>
      <c r="Q225">
        <v>2.996232148595642</v>
      </c>
    </row>
    <row r="226" spans="1:17" x14ac:dyDescent="0.3">
      <c r="A226">
        <v>225</v>
      </c>
      <c r="B226">
        <v>673420</v>
      </c>
      <c r="C226" s="1" t="s">
        <v>463</v>
      </c>
      <c r="D226" s="1" t="s">
        <v>464</v>
      </c>
      <c r="E226">
        <v>170</v>
      </c>
      <c r="F226">
        <v>9332</v>
      </c>
      <c r="G226">
        <v>172</v>
      </c>
      <c r="H226">
        <v>33</v>
      </c>
      <c r="I226">
        <v>4</v>
      </c>
      <c r="J226" s="1" t="s">
        <v>29</v>
      </c>
      <c r="K226">
        <v>0.04</v>
      </c>
      <c r="L226">
        <v>3.5</v>
      </c>
      <c r="M226" s="1" t="s">
        <v>26</v>
      </c>
      <c r="N226">
        <v>2</v>
      </c>
      <c r="O226">
        <v>2015</v>
      </c>
      <c r="P226">
        <v>9.1412046331413208</v>
      </c>
      <c r="Q226">
        <v>5.1358572588496374</v>
      </c>
    </row>
    <row r="227" spans="1:17" x14ac:dyDescent="0.3">
      <c r="A227">
        <v>226</v>
      </c>
      <c r="B227">
        <v>947098</v>
      </c>
      <c r="C227" s="1" t="s">
        <v>465</v>
      </c>
      <c r="D227" s="1" t="s">
        <v>466</v>
      </c>
      <c r="E227">
        <v>110</v>
      </c>
      <c r="F227">
        <v>9132</v>
      </c>
      <c r="G227">
        <v>1560</v>
      </c>
      <c r="H227">
        <v>137</v>
      </c>
      <c r="I227">
        <v>4</v>
      </c>
      <c r="J227" s="1" t="s">
        <v>29</v>
      </c>
      <c r="K227">
        <v>0.18</v>
      </c>
      <c r="L227">
        <v>7</v>
      </c>
      <c r="M227" s="1" t="s">
        <v>26</v>
      </c>
      <c r="N227">
        <v>2</v>
      </c>
      <c r="O227">
        <v>2016</v>
      </c>
      <c r="P227">
        <v>9.119540007649686</v>
      </c>
      <c r="Q227">
        <v>4.7005712707513441</v>
      </c>
    </row>
    <row r="228" spans="1:17" x14ac:dyDescent="0.3">
      <c r="A228">
        <v>227</v>
      </c>
      <c r="B228">
        <v>295843</v>
      </c>
      <c r="C228" s="1" t="s">
        <v>467</v>
      </c>
      <c r="D228" s="1" t="s">
        <v>468</v>
      </c>
      <c r="E228">
        <v>0</v>
      </c>
      <c r="F228">
        <v>9110</v>
      </c>
      <c r="G228">
        <v>411</v>
      </c>
      <c r="H228">
        <v>22</v>
      </c>
      <c r="I228">
        <v>4</v>
      </c>
      <c r="J228" s="1" t="s">
        <v>29</v>
      </c>
      <c r="K228">
        <v>0.73</v>
      </c>
      <c r="L228">
        <v>2.5</v>
      </c>
      <c r="M228" s="1" t="s">
        <v>20</v>
      </c>
      <c r="N228">
        <v>1</v>
      </c>
      <c r="O228">
        <v>2014</v>
      </c>
      <c r="P228">
        <v>9.1171279902540032</v>
      </c>
      <c r="Q228">
        <v>-4.6051701859880909</v>
      </c>
    </row>
    <row r="229" spans="1:17" x14ac:dyDescent="0.3">
      <c r="A229">
        <v>228</v>
      </c>
      <c r="B229">
        <v>318638</v>
      </c>
      <c r="C229" s="1" t="s">
        <v>469</v>
      </c>
      <c r="D229" s="1" t="s">
        <v>470</v>
      </c>
      <c r="E229">
        <v>60</v>
      </c>
      <c r="F229">
        <v>9109</v>
      </c>
      <c r="G229">
        <v>620</v>
      </c>
      <c r="H229">
        <v>50</v>
      </c>
      <c r="I229">
        <v>4</v>
      </c>
      <c r="J229" s="1" t="s">
        <v>29</v>
      </c>
      <c r="K229">
        <v>0.28000000000000003</v>
      </c>
      <c r="L229">
        <v>9</v>
      </c>
      <c r="M229" s="1" t="s">
        <v>26</v>
      </c>
      <c r="N229">
        <v>2</v>
      </c>
      <c r="O229">
        <v>2014</v>
      </c>
      <c r="P229">
        <v>9.1170182147448102</v>
      </c>
      <c r="Q229">
        <v>4.0945112150014218</v>
      </c>
    </row>
    <row r="230" spans="1:17" x14ac:dyDescent="0.3">
      <c r="A230">
        <v>229</v>
      </c>
      <c r="B230">
        <v>246154</v>
      </c>
      <c r="C230" s="1" t="s">
        <v>471</v>
      </c>
      <c r="D230" s="1" t="s">
        <v>472</v>
      </c>
      <c r="E230">
        <v>100</v>
      </c>
      <c r="F230">
        <v>9103</v>
      </c>
      <c r="G230">
        <v>1724</v>
      </c>
      <c r="H230">
        <v>58</v>
      </c>
      <c r="I230">
        <v>1</v>
      </c>
      <c r="J230" s="1" t="s">
        <v>19</v>
      </c>
      <c r="K230">
        <v>0.23</v>
      </c>
      <c r="L230">
        <v>9</v>
      </c>
      <c r="M230" s="1" t="s">
        <v>26</v>
      </c>
      <c r="N230">
        <v>2</v>
      </c>
      <c r="O230">
        <v>2014</v>
      </c>
      <c r="P230">
        <v>9.1163593085052881</v>
      </c>
      <c r="Q230">
        <v>4.6052701809884251</v>
      </c>
    </row>
    <row r="231" spans="1:17" x14ac:dyDescent="0.3">
      <c r="A231">
        <v>230</v>
      </c>
      <c r="B231">
        <v>1073793</v>
      </c>
      <c r="C231" s="1" t="s">
        <v>473</v>
      </c>
      <c r="D231" s="1" t="s">
        <v>474</v>
      </c>
      <c r="E231">
        <v>100</v>
      </c>
      <c r="F231">
        <v>9067</v>
      </c>
      <c r="G231">
        <v>41</v>
      </c>
      <c r="H231">
        <v>27</v>
      </c>
      <c r="I231">
        <v>4</v>
      </c>
      <c r="J231" s="1" t="s">
        <v>29</v>
      </c>
      <c r="K231">
        <v>0.89</v>
      </c>
      <c r="L231">
        <v>3</v>
      </c>
      <c r="M231" s="1" t="s">
        <v>26</v>
      </c>
      <c r="N231">
        <v>2</v>
      </c>
      <c r="O231">
        <v>2017</v>
      </c>
      <c r="P231">
        <v>9.1123967276460558</v>
      </c>
      <c r="Q231">
        <v>4.6052701809884251</v>
      </c>
    </row>
    <row r="232" spans="1:17" x14ac:dyDescent="0.3">
      <c r="A232">
        <v>231</v>
      </c>
      <c r="B232">
        <v>752432</v>
      </c>
      <c r="C232" s="1" t="s">
        <v>475</v>
      </c>
      <c r="D232" s="1" t="s">
        <v>476</v>
      </c>
      <c r="E232">
        <v>195</v>
      </c>
      <c r="F232">
        <v>9056</v>
      </c>
      <c r="G232">
        <v>96</v>
      </c>
      <c r="H232">
        <v>31</v>
      </c>
      <c r="I232">
        <v>4</v>
      </c>
      <c r="J232" s="1" t="s">
        <v>29</v>
      </c>
      <c r="K232">
        <v>0.92</v>
      </c>
      <c r="L232">
        <v>1.5</v>
      </c>
      <c r="M232" s="1" t="s">
        <v>26</v>
      </c>
      <c r="N232">
        <v>2</v>
      </c>
      <c r="O232">
        <v>2016</v>
      </c>
      <c r="P232">
        <v>9.1111828004429647</v>
      </c>
      <c r="Q232">
        <v>5.273050839300149</v>
      </c>
    </row>
    <row r="233" spans="1:17" x14ac:dyDescent="0.3">
      <c r="A233">
        <v>232</v>
      </c>
      <c r="B233">
        <v>566910</v>
      </c>
      <c r="C233" s="1" t="s">
        <v>477</v>
      </c>
      <c r="D233" s="1" t="s">
        <v>478</v>
      </c>
      <c r="E233">
        <v>20</v>
      </c>
      <c r="F233">
        <v>9028</v>
      </c>
      <c r="G233">
        <v>87</v>
      </c>
      <c r="H233">
        <v>12</v>
      </c>
      <c r="I233">
        <v>4</v>
      </c>
      <c r="J233" s="1" t="s">
        <v>29</v>
      </c>
      <c r="K233">
        <v>0.78</v>
      </c>
      <c r="L233">
        <v>1.5</v>
      </c>
      <c r="M233" s="1" t="s">
        <v>26</v>
      </c>
      <c r="N233">
        <v>2</v>
      </c>
      <c r="O233">
        <v>2015</v>
      </c>
      <c r="P233">
        <v>9.1080861379374269</v>
      </c>
      <c r="Q233">
        <v>2.996232148595642</v>
      </c>
    </row>
    <row r="234" spans="1:17" x14ac:dyDescent="0.3">
      <c r="A234">
        <v>233</v>
      </c>
      <c r="B234">
        <v>778226</v>
      </c>
      <c r="C234" s="1" t="s">
        <v>479</v>
      </c>
      <c r="D234" s="1" t="s">
        <v>480</v>
      </c>
      <c r="E234">
        <v>100</v>
      </c>
      <c r="F234">
        <v>8968</v>
      </c>
      <c r="G234">
        <v>35</v>
      </c>
      <c r="H234">
        <v>25</v>
      </c>
      <c r="I234">
        <v>1</v>
      </c>
      <c r="J234" s="1" t="s">
        <v>19</v>
      </c>
      <c r="K234">
        <v>0.78</v>
      </c>
      <c r="L234">
        <v>2</v>
      </c>
      <c r="M234" s="1" t="s">
        <v>26</v>
      </c>
      <c r="N234">
        <v>2</v>
      </c>
      <c r="O234">
        <v>2016</v>
      </c>
      <c r="P234">
        <v>9.1014179647519953</v>
      </c>
      <c r="Q234">
        <v>4.6052701809884251</v>
      </c>
    </row>
    <row r="235" spans="1:17" x14ac:dyDescent="0.3">
      <c r="A235">
        <v>234</v>
      </c>
      <c r="B235">
        <v>1039062</v>
      </c>
      <c r="C235" s="1" t="s">
        <v>481</v>
      </c>
      <c r="D235" s="1" t="s">
        <v>482</v>
      </c>
      <c r="E235">
        <v>75</v>
      </c>
      <c r="F235">
        <v>8964</v>
      </c>
      <c r="G235">
        <v>1893</v>
      </c>
      <c r="H235">
        <v>56</v>
      </c>
      <c r="I235">
        <v>1</v>
      </c>
      <c r="J235" s="1" t="s">
        <v>19</v>
      </c>
      <c r="K235">
        <v>0.57999999999999996</v>
      </c>
      <c r="L235">
        <v>5.5</v>
      </c>
      <c r="M235" s="1" t="s">
        <v>26</v>
      </c>
      <c r="N235">
        <v>2</v>
      </c>
      <c r="O235">
        <v>2017</v>
      </c>
      <c r="P235">
        <v>9.1009718349208182</v>
      </c>
      <c r="Q235">
        <v>4.3176214379815452</v>
      </c>
    </row>
    <row r="236" spans="1:17" x14ac:dyDescent="0.3">
      <c r="A236">
        <v>235</v>
      </c>
      <c r="B236">
        <v>197836</v>
      </c>
      <c r="C236" s="1" t="s">
        <v>483</v>
      </c>
      <c r="D236" s="1" t="s">
        <v>484</v>
      </c>
      <c r="E236">
        <v>60</v>
      </c>
      <c r="F236">
        <v>8777</v>
      </c>
      <c r="G236">
        <v>206</v>
      </c>
      <c r="H236">
        <v>75</v>
      </c>
      <c r="I236">
        <v>4</v>
      </c>
      <c r="J236" s="1" t="s">
        <v>29</v>
      </c>
      <c r="K236">
        <v>0.79</v>
      </c>
      <c r="L236">
        <v>15.5</v>
      </c>
      <c r="M236" s="1" t="s">
        <v>26</v>
      </c>
      <c r="N236">
        <v>2</v>
      </c>
      <c r="O236">
        <v>2014</v>
      </c>
      <c r="P236">
        <v>9.0798899425921178</v>
      </c>
      <c r="Q236">
        <v>4.0945112150014218</v>
      </c>
    </row>
    <row r="237" spans="1:17" x14ac:dyDescent="0.3">
      <c r="A237">
        <v>236</v>
      </c>
      <c r="B237">
        <v>599532</v>
      </c>
      <c r="C237" s="1" t="s">
        <v>485</v>
      </c>
      <c r="D237" s="1" t="s">
        <v>486</v>
      </c>
      <c r="E237">
        <v>0</v>
      </c>
      <c r="F237">
        <v>8770</v>
      </c>
      <c r="G237">
        <v>261</v>
      </c>
      <c r="H237">
        <v>13</v>
      </c>
      <c r="I237">
        <v>4</v>
      </c>
      <c r="J237" s="1" t="s">
        <v>29</v>
      </c>
      <c r="K237">
        <v>0.62</v>
      </c>
      <c r="L237">
        <v>0.53333333000000005</v>
      </c>
      <c r="M237" s="1" t="s">
        <v>20</v>
      </c>
      <c r="N237">
        <v>1</v>
      </c>
      <c r="O237">
        <v>2015</v>
      </c>
      <c r="P237">
        <v>9.0790920853662289</v>
      </c>
      <c r="Q237">
        <v>-4.6051701859880909</v>
      </c>
    </row>
    <row r="238" spans="1:17" x14ac:dyDescent="0.3">
      <c r="A238">
        <v>237</v>
      </c>
      <c r="B238">
        <v>1033944</v>
      </c>
      <c r="C238" s="1" t="s">
        <v>487</v>
      </c>
      <c r="D238" s="1" t="s">
        <v>488</v>
      </c>
      <c r="E238">
        <v>0</v>
      </c>
      <c r="F238">
        <v>8768</v>
      </c>
      <c r="G238">
        <v>173</v>
      </c>
      <c r="H238">
        <v>8</v>
      </c>
      <c r="I238">
        <v>4</v>
      </c>
      <c r="J238" s="1" t="s">
        <v>29</v>
      </c>
      <c r="K238">
        <v>0.87</v>
      </c>
      <c r="L238">
        <v>1</v>
      </c>
      <c r="M238" s="1" t="s">
        <v>20</v>
      </c>
      <c r="N238">
        <v>1</v>
      </c>
      <c r="O238">
        <v>2016</v>
      </c>
      <c r="P238">
        <v>9.0788640091877966</v>
      </c>
      <c r="Q238">
        <v>-4.6051701859880909</v>
      </c>
    </row>
    <row r="239" spans="1:17" x14ac:dyDescent="0.3">
      <c r="A239">
        <v>238</v>
      </c>
      <c r="B239">
        <v>82778</v>
      </c>
      <c r="C239" s="1" t="s">
        <v>489</v>
      </c>
      <c r="D239" s="1" t="s">
        <v>490</v>
      </c>
      <c r="E239">
        <v>50</v>
      </c>
      <c r="F239">
        <v>8755</v>
      </c>
      <c r="G239">
        <v>931</v>
      </c>
      <c r="H239">
        <v>133</v>
      </c>
      <c r="I239">
        <v>4</v>
      </c>
      <c r="J239" s="1" t="s">
        <v>29</v>
      </c>
      <c r="K239">
        <v>0.12</v>
      </c>
      <c r="L239">
        <v>15.5</v>
      </c>
      <c r="M239" s="1" t="s">
        <v>26</v>
      </c>
      <c r="N239">
        <v>2</v>
      </c>
      <c r="O239">
        <v>2014</v>
      </c>
      <c r="P239">
        <v>9.0773802447199525</v>
      </c>
      <c r="Q239">
        <v>3.9122229854308124</v>
      </c>
    </row>
    <row r="240" spans="1:17" x14ac:dyDescent="0.3">
      <c r="A240">
        <v>239</v>
      </c>
      <c r="B240">
        <v>629082</v>
      </c>
      <c r="C240" s="1" t="s">
        <v>491</v>
      </c>
      <c r="D240" s="1" t="s">
        <v>492</v>
      </c>
      <c r="E240">
        <v>85</v>
      </c>
      <c r="F240">
        <v>8711</v>
      </c>
      <c r="G240">
        <v>44</v>
      </c>
      <c r="H240">
        <v>22</v>
      </c>
      <c r="I240">
        <v>4</v>
      </c>
      <c r="J240" s="1" t="s">
        <v>29</v>
      </c>
      <c r="K240">
        <v>0.04</v>
      </c>
      <c r="L240">
        <v>1.5</v>
      </c>
      <c r="M240" s="1" t="s">
        <v>26</v>
      </c>
      <c r="N240">
        <v>2</v>
      </c>
      <c r="O240">
        <v>2015</v>
      </c>
      <c r="P240">
        <v>9.0723418738188926</v>
      </c>
      <c r="Q240">
        <v>4.4427688966292678</v>
      </c>
    </row>
    <row r="241" spans="1:17" x14ac:dyDescent="0.3">
      <c r="A241">
        <v>240</v>
      </c>
      <c r="B241">
        <v>944906</v>
      </c>
      <c r="C241" s="1" t="s">
        <v>493</v>
      </c>
      <c r="D241" s="1" t="s">
        <v>494</v>
      </c>
      <c r="E241">
        <v>40</v>
      </c>
      <c r="F241">
        <v>8711</v>
      </c>
      <c r="G241">
        <v>29</v>
      </c>
      <c r="H241">
        <v>12</v>
      </c>
      <c r="I241">
        <v>4</v>
      </c>
      <c r="J241" s="1" t="s">
        <v>29</v>
      </c>
      <c r="K241">
        <v>0.96</v>
      </c>
      <c r="L241">
        <v>1</v>
      </c>
      <c r="M241" s="1" t="s">
        <v>26</v>
      </c>
      <c r="N241">
        <v>2</v>
      </c>
      <c r="O241">
        <v>2016</v>
      </c>
      <c r="P241">
        <v>9.0723418738188926</v>
      </c>
      <c r="Q241">
        <v>3.6891294228691436</v>
      </c>
    </row>
    <row r="242" spans="1:17" x14ac:dyDescent="0.3">
      <c r="A242">
        <v>241</v>
      </c>
      <c r="B242">
        <v>1158572</v>
      </c>
      <c r="C242" s="1" t="s">
        <v>495</v>
      </c>
      <c r="D242" s="1" t="s">
        <v>496</v>
      </c>
      <c r="E242">
        <v>0</v>
      </c>
      <c r="F242">
        <v>8693</v>
      </c>
      <c r="G242">
        <v>522</v>
      </c>
      <c r="H242">
        <v>11</v>
      </c>
      <c r="I242">
        <v>4</v>
      </c>
      <c r="J242" s="1" t="s">
        <v>29</v>
      </c>
      <c r="K242">
        <v>0.24</v>
      </c>
      <c r="L242">
        <v>1.5</v>
      </c>
      <c r="M242" s="1" t="s">
        <v>20</v>
      </c>
      <c r="N242">
        <v>1</v>
      </c>
      <c r="O242">
        <v>2017</v>
      </c>
      <c r="P242">
        <v>9.0702733830790638</v>
      </c>
      <c r="Q242">
        <v>-4.6051701859880909</v>
      </c>
    </row>
    <row r="243" spans="1:17" x14ac:dyDescent="0.3">
      <c r="A243">
        <v>242</v>
      </c>
      <c r="B243">
        <v>671552</v>
      </c>
      <c r="C243" s="1" t="s">
        <v>497</v>
      </c>
      <c r="D243" s="1" t="s">
        <v>498</v>
      </c>
      <c r="E243">
        <v>100</v>
      </c>
      <c r="F243">
        <v>8691</v>
      </c>
      <c r="G243">
        <v>836</v>
      </c>
      <c r="H243">
        <v>63</v>
      </c>
      <c r="I243">
        <v>4</v>
      </c>
      <c r="J243" s="1" t="s">
        <v>29</v>
      </c>
      <c r="K243">
        <v>0.69</v>
      </c>
      <c r="L243">
        <v>11</v>
      </c>
      <c r="M243" s="1" t="s">
        <v>26</v>
      </c>
      <c r="N243">
        <v>2</v>
      </c>
      <c r="O243">
        <v>2015</v>
      </c>
      <c r="P243">
        <v>9.0700432864374605</v>
      </c>
      <c r="Q243">
        <v>4.6052701809884251</v>
      </c>
    </row>
    <row r="244" spans="1:17" x14ac:dyDescent="0.3">
      <c r="A244">
        <v>243</v>
      </c>
      <c r="B244">
        <v>797038</v>
      </c>
      <c r="C244" s="1" t="s">
        <v>499</v>
      </c>
      <c r="D244" s="1" t="s">
        <v>500</v>
      </c>
      <c r="E244">
        <v>170</v>
      </c>
      <c r="F244">
        <v>8625</v>
      </c>
      <c r="G244">
        <v>94</v>
      </c>
      <c r="H244">
        <v>73</v>
      </c>
      <c r="I244">
        <v>4</v>
      </c>
      <c r="J244" s="1" t="s">
        <v>29</v>
      </c>
      <c r="K244">
        <v>0.98</v>
      </c>
      <c r="L244">
        <v>5</v>
      </c>
      <c r="M244" s="1" t="s">
        <v>26</v>
      </c>
      <c r="N244">
        <v>2</v>
      </c>
      <c r="O244">
        <v>2016</v>
      </c>
      <c r="P244">
        <v>9.0624202418995612</v>
      </c>
      <c r="Q244">
        <v>5.1358572588496374</v>
      </c>
    </row>
    <row r="245" spans="1:17" x14ac:dyDescent="0.3">
      <c r="A245">
        <v>244</v>
      </c>
      <c r="B245">
        <v>856490</v>
      </c>
      <c r="C245" s="1" t="s">
        <v>501</v>
      </c>
      <c r="D245" s="1" t="s">
        <v>502</v>
      </c>
      <c r="E245">
        <v>95</v>
      </c>
      <c r="F245">
        <v>8594</v>
      </c>
      <c r="G245">
        <v>37</v>
      </c>
      <c r="H245">
        <v>18</v>
      </c>
      <c r="I245">
        <v>1</v>
      </c>
      <c r="J245" s="1" t="s">
        <v>19</v>
      </c>
      <c r="K245">
        <v>0.77</v>
      </c>
      <c r="L245">
        <v>2</v>
      </c>
      <c r="M245" s="1" t="s">
        <v>26</v>
      </c>
      <c r="N245">
        <v>2</v>
      </c>
      <c r="O245">
        <v>2016</v>
      </c>
      <c r="P245">
        <v>9.0588195643349412</v>
      </c>
      <c r="Q245">
        <v>4.5539821492186583</v>
      </c>
    </row>
    <row r="246" spans="1:17" x14ac:dyDescent="0.3">
      <c r="A246">
        <v>245</v>
      </c>
      <c r="B246">
        <v>59535</v>
      </c>
      <c r="C246" s="1" t="s">
        <v>503</v>
      </c>
      <c r="D246" s="1" t="s">
        <v>504</v>
      </c>
      <c r="E246">
        <v>0</v>
      </c>
      <c r="F246">
        <v>8592</v>
      </c>
      <c r="G246">
        <v>336</v>
      </c>
      <c r="H246">
        <v>35</v>
      </c>
      <c r="I246">
        <v>1</v>
      </c>
      <c r="J246" s="1" t="s">
        <v>19</v>
      </c>
      <c r="K246">
        <v>0.8</v>
      </c>
      <c r="L246">
        <v>2.5</v>
      </c>
      <c r="M246" s="1" t="s">
        <v>20</v>
      </c>
      <c r="N246">
        <v>1</v>
      </c>
      <c r="O246">
        <v>2013</v>
      </c>
      <c r="P246">
        <v>9.0585868167486456</v>
      </c>
      <c r="Q246">
        <v>-4.6051701859880909</v>
      </c>
    </row>
    <row r="247" spans="1:17" x14ac:dyDescent="0.3">
      <c r="A247">
        <v>246</v>
      </c>
      <c r="B247">
        <v>570416</v>
      </c>
      <c r="C247" s="1" t="s">
        <v>505</v>
      </c>
      <c r="D247" s="1" t="s">
        <v>506</v>
      </c>
      <c r="E247">
        <v>200</v>
      </c>
      <c r="F247">
        <v>8577</v>
      </c>
      <c r="G247">
        <v>69</v>
      </c>
      <c r="H247">
        <v>31</v>
      </c>
      <c r="I247">
        <v>4</v>
      </c>
      <c r="J247" s="1" t="s">
        <v>29</v>
      </c>
      <c r="K247">
        <v>0.22</v>
      </c>
      <c r="L247">
        <v>1.5</v>
      </c>
      <c r="M247" s="1" t="s">
        <v>26</v>
      </c>
      <c r="N247">
        <v>2</v>
      </c>
      <c r="O247">
        <v>2015</v>
      </c>
      <c r="P247">
        <v>9.0568394809904209</v>
      </c>
      <c r="Q247">
        <v>5.2983673652980787</v>
      </c>
    </row>
    <row r="248" spans="1:17" x14ac:dyDescent="0.3">
      <c r="A248">
        <v>247</v>
      </c>
      <c r="B248">
        <v>758582</v>
      </c>
      <c r="C248" s="1" t="s">
        <v>507</v>
      </c>
      <c r="D248" s="1" t="s">
        <v>508</v>
      </c>
      <c r="E248">
        <v>150</v>
      </c>
      <c r="F248">
        <v>8496</v>
      </c>
      <c r="G248">
        <v>1838</v>
      </c>
      <c r="H248">
        <v>308</v>
      </c>
      <c r="I248">
        <v>4</v>
      </c>
      <c r="J248" s="1" t="s">
        <v>29</v>
      </c>
      <c r="K248">
        <v>0.93</v>
      </c>
      <c r="L248">
        <v>29.5</v>
      </c>
      <c r="M248" s="1" t="s">
        <v>26</v>
      </c>
      <c r="N248">
        <v>2</v>
      </c>
      <c r="O248">
        <v>2016</v>
      </c>
      <c r="P248">
        <v>9.0473507434817204</v>
      </c>
      <c r="Q248">
        <v>5.0107019585407988</v>
      </c>
    </row>
    <row r="249" spans="1:17" x14ac:dyDescent="0.3">
      <c r="A249">
        <v>248</v>
      </c>
      <c r="B249">
        <v>169144</v>
      </c>
      <c r="C249" s="1" t="s">
        <v>509</v>
      </c>
      <c r="D249" s="1" t="s">
        <v>510</v>
      </c>
      <c r="E249">
        <v>20</v>
      </c>
      <c r="F249">
        <v>8462</v>
      </c>
      <c r="G249">
        <v>50</v>
      </c>
      <c r="H249">
        <v>21</v>
      </c>
      <c r="I249">
        <v>1</v>
      </c>
      <c r="J249" s="1" t="s">
        <v>19</v>
      </c>
      <c r="K249">
        <v>0.68</v>
      </c>
      <c r="L249">
        <v>2</v>
      </c>
      <c r="M249" s="1" t="s">
        <v>26</v>
      </c>
      <c r="N249">
        <v>2</v>
      </c>
      <c r="O249">
        <v>2014</v>
      </c>
      <c r="P249">
        <v>9.0433408312800125</v>
      </c>
      <c r="Q249">
        <v>2.996232148595642</v>
      </c>
    </row>
    <row r="250" spans="1:17" x14ac:dyDescent="0.3">
      <c r="A250">
        <v>249</v>
      </c>
      <c r="B250">
        <v>264790</v>
      </c>
      <c r="C250" s="1" t="s">
        <v>511</v>
      </c>
      <c r="D250" s="1" t="s">
        <v>512</v>
      </c>
      <c r="E250">
        <v>0</v>
      </c>
      <c r="F250">
        <v>8415</v>
      </c>
      <c r="G250">
        <v>56</v>
      </c>
      <c r="H250">
        <v>13</v>
      </c>
      <c r="I250">
        <v>4</v>
      </c>
      <c r="J250" s="1" t="s">
        <v>29</v>
      </c>
      <c r="K250">
        <v>0.66</v>
      </c>
      <c r="L250">
        <v>1</v>
      </c>
      <c r="M250" s="1" t="s">
        <v>20</v>
      </c>
      <c r="N250">
        <v>1</v>
      </c>
      <c r="O250">
        <v>2014</v>
      </c>
      <c r="P250">
        <v>9.0377711066249056</v>
      </c>
      <c r="Q250">
        <v>-4.6051701859880909</v>
      </c>
    </row>
    <row r="251" spans="1:17" x14ac:dyDescent="0.3">
      <c r="A251">
        <v>250</v>
      </c>
      <c r="B251">
        <v>212624</v>
      </c>
      <c r="C251" s="1" t="s">
        <v>513</v>
      </c>
      <c r="D251" s="1" t="s">
        <v>514</v>
      </c>
      <c r="E251">
        <v>0</v>
      </c>
      <c r="F251">
        <v>8371</v>
      </c>
      <c r="G251">
        <v>212</v>
      </c>
      <c r="H251">
        <v>18</v>
      </c>
      <c r="I251">
        <v>4</v>
      </c>
      <c r="J251" s="1" t="s">
        <v>29</v>
      </c>
      <c r="K251">
        <v>0.78</v>
      </c>
      <c r="L251">
        <v>1.5</v>
      </c>
      <c r="M251" s="1" t="s">
        <v>20</v>
      </c>
      <c r="N251">
        <v>1</v>
      </c>
      <c r="O251">
        <v>2014</v>
      </c>
      <c r="P251">
        <v>9.0325286306600567</v>
      </c>
      <c r="Q251">
        <v>-4.6051701859880909</v>
      </c>
    </row>
    <row r="252" spans="1:17" x14ac:dyDescent="0.3">
      <c r="A252">
        <v>251</v>
      </c>
      <c r="B252">
        <v>311538</v>
      </c>
      <c r="C252" s="1" t="s">
        <v>515</v>
      </c>
      <c r="D252" s="1" t="s">
        <v>516</v>
      </c>
      <c r="E252">
        <v>0</v>
      </c>
      <c r="F252">
        <v>8337</v>
      </c>
      <c r="G252">
        <v>300</v>
      </c>
      <c r="H252">
        <v>129</v>
      </c>
      <c r="I252">
        <v>4</v>
      </c>
      <c r="J252" s="1" t="s">
        <v>29</v>
      </c>
      <c r="K252">
        <v>0.53</v>
      </c>
      <c r="L252">
        <v>20.5</v>
      </c>
      <c r="M252" s="1" t="s">
        <v>20</v>
      </c>
      <c r="N252">
        <v>1</v>
      </c>
      <c r="O252">
        <v>2014</v>
      </c>
      <c r="P252">
        <v>9.0284587184106133</v>
      </c>
      <c r="Q252">
        <v>-4.6051701859880909</v>
      </c>
    </row>
    <row r="253" spans="1:17" x14ac:dyDescent="0.3">
      <c r="A253">
        <v>252</v>
      </c>
      <c r="B253">
        <v>639848</v>
      </c>
      <c r="C253" s="1" t="s">
        <v>517</v>
      </c>
      <c r="D253" s="1" t="s">
        <v>518</v>
      </c>
      <c r="E253">
        <v>20</v>
      </c>
      <c r="F253">
        <v>8320</v>
      </c>
      <c r="G253">
        <v>73</v>
      </c>
      <c r="H253">
        <v>11</v>
      </c>
      <c r="I253">
        <v>4</v>
      </c>
      <c r="J253" s="1" t="s">
        <v>29</v>
      </c>
      <c r="K253">
        <v>0.3</v>
      </c>
      <c r="L253">
        <v>0.71666666999999995</v>
      </c>
      <c r="M253" s="1" t="s">
        <v>26</v>
      </c>
      <c r="N253">
        <v>2</v>
      </c>
      <c r="O253">
        <v>2015</v>
      </c>
      <c r="P253">
        <v>9.0264175338152537</v>
      </c>
      <c r="Q253">
        <v>2.996232148595642</v>
      </c>
    </row>
    <row r="254" spans="1:17" x14ac:dyDescent="0.3">
      <c r="A254">
        <v>253</v>
      </c>
      <c r="B254">
        <v>641868</v>
      </c>
      <c r="C254" s="1" t="s">
        <v>519</v>
      </c>
      <c r="D254" s="1" t="s">
        <v>520</v>
      </c>
      <c r="E254">
        <v>25</v>
      </c>
      <c r="F254">
        <v>8234</v>
      </c>
      <c r="G254">
        <v>1111</v>
      </c>
      <c r="H254">
        <v>110</v>
      </c>
      <c r="I254">
        <v>4</v>
      </c>
      <c r="J254" s="1" t="s">
        <v>29</v>
      </c>
      <c r="K254">
        <v>0.78</v>
      </c>
      <c r="L254">
        <v>7.5</v>
      </c>
      <c r="M254" s="1" t="s">
        <v>26</v>
      </c>
      <c r="N254">
        <v>2</v>
      </c>
      <c r="O254">
        <v>2015</v>
      </c>
      <c r="P254">
        <v>9.01602720232985</v>
      </c>
      <c r="Q254">
        <v>3.2192757448895279</v>
      </c>
    </row>
    <row r="255" spans="1:17" x14ac:dyDescent="0.3">
      <c r="A255">
        <v>254</v>
      </c>
      <c r="B255">
        <v>674646</v>
      </c>
      <c r="C255" s="1" t="s">
        <v>521</v>
      </c>
      <c r="D255" s="1" t="s">
        <v>522</v>
      </c>
      <c r="E255">
        <v>75</v>
      </c>
      <c r="F255">
        <v>8067</v>
      </c>
      <c r="G255">
        <v>30</v>
      </c>
      <c r="H255">
        <v>44</v>
      </c>
      <c r="I255">
        <v>4</v>
      </c>
      <c r="J255" s="1" t="s">
        <v>29</v>
      </c>
      <c r="K255">
        <v>0.24</v>
      </c>
      <c r="L255">
        <v>3.5</v>
      </c>
      <c r="M255" s="1" t="s">
        <v>26</v>
      </c>
      <c r="N255">
        <v>2</v>
      </c>
      <c r="O255">
        <v>2015</v>
      </c>
      <c r="P255">
        <v>8.9955369449369744</v>
      </c>
      <c r="Q255">
        <v>4.3176214379815452</v>
      </c>
    </row>
    <row r="256" spans="1:17" x14ac:dyDescent="0.3">
      <c r="A256">
        <v>255</v>
      </c>
      <c r="B256">
        <v>906700</v>
      </c>
      <c r="C256" s="1" t="s">
        <v>523</v>
      </c>
      <c r="D256" s="1" t="s">
        <v>524</v>
      </c>
      <c r="E256">
        <v>40</v>
      </c>
      <c r="F256">
        <v>8059</v>
      </c>
      <c r="G256">
        <v>231</v>
      </c>
      <c r="H256">
        <v>39</v>
      </c>
      <c r="I256">
        <v>4</v>
      </c>
      <c r="J256" s="1" t="s">
        <v>29</v>
      </c>
      <c r="K256">
        <v>0.05</v>
      </c>
      <c r="L256">
        <v>2</v>
      </c>
      <c r="M256" s="1" t="s">
        <v>26</v>
      </c>
      <c r="N256">
        <v>2</v>
      </c>
      <c r="O256">
        <v>2016</v>
      </c>
      <c r="P256">
        <v>8.9945447583245119</v>
      </c>
      <c r="Q256">
        <v>3.6891294228691436</v>
      </c>
    </row>
    <row r="257" spans="1:17" x14ac:dyDescent="0.3">
      <c r="A257">
        <v>256</v>
      </c>
      <c r="B257">
        <v>1090870</v>
      </c>
      <c r="C257" s="1" t="s">
        <v>525</v>
      </c>
      <c r="D257" s="1" t="s">
        <v>526</v>
      </c>
      <c r="E257">
        <v>0</v>
      </c>
      <c r="F257">
        <v>7922</v>
      </c>
      <c r="G257">
        <v>183</v>
      </c>
      <c r="H257">
        <v>16</v>
      </c>
      <c r="I257">
        <v>1</v>
      </c>
      <c r="J257" s="1" t="s">
        <v>19</v>
      </c>
      <c r="K257">
        <v>0.69</v>
      </c>
      <c r="L257">
        <v>1.5</v>
      </c>
      <c r="M257" s="1" t="s">
        <v>20</v>
      </c>
      <c r="N257">
        <v>1</v>
      </c>
      <c r="O257">
        <v>2017</v>
      </c>
      <c r="P257">
        <v>8.9773989781818617</v>
      </c>
      <c r="Q257">
        <v>-4.6051701859880909</v>
      </c>
    </row>
    <row r="258" spans="1:17" x14ac:dyDescent="0.3">
      <c r="A258">
        <v>257</v>
      </c>
      <c r="B258">
        <v>866696</v>
      </c>
      <c r="C258" s="1" t="s">
        <v>527</v>
      </c>
      <c r="D258" s="1" t="s">
        <v>528</v>
      </c>
      <c r="E258">
        <v>0</v>
      </c>
      <c r="F258">
        <v>7905</v>
      </c>
      <c r="G258">
        <v>561</v>
      </c>
      <c r="H258">
        <v>5</v>
      </c>
      <c r="I258">
        <v>4</v>
      </c>
      <c r="J258" s="1" t="s">
        <v>29</v>
      </c>
      <c r="K258">
        <v>0.66</v>
      </c>
      <c r="L258">
        <v>0.68333332999999996</v>
      </c>
      <c r="M258" s="1" t="s">
        <v>20</v>
      </c>
      <c r="N258">
        <v>1</v>
      </c>
      <c r="O258">
        <v>2016</v>
      </c>
      <c r="P258">
        <v>8.9752507496435729</v>
      </c>
      <c r="Q258">
        <v>-4.6051701859880909</v>
      </c>
    </row>
    <row r="259" spans="1:17" x14ac:dyDescent="0.3">
      <c r="A259">
        <v>258</v>
      </c>
      <c r="B259">
        <v>747552</v>
      </c>
      <c r="C259" s="1" t="s">
        <v>529</v>
      </c>
      <c r="D259" s="1" t="s">
        <v>530</v>
      </c>
      <c r="E259">
        <v>150</v>
      </c>
      <c r="F259">
        <v>7884</v>
      </c>
      <c r="G259">
        <v>44</v>
      </c>
      <c r="H259">
        <v>28</v>
      </c>
      <c r="I259">
        <v>1</v>
      </c>
      <c r="J259" s="1" t="s">
        <v>19</v>
      </c>
      <c r="K259">
        <v>0.53</v>
      </c>
      <c r="L259">
        <v>2</v>
      </c>
      <c r="M259" s="1" t="s">
        <v>26</v>
      </c>
      <c r="N259">
        <v>2</v>
      </c>
      <c r="O259">
        <v>2016</v>
      </c>
      <c r="P259">
        <v>8.9725906682726109</v>
      </c>
      <c r="Q259">
        <v>5.0107019585407988</v>
      </c>
    </row>
    <row r="260" spans="1:17" x14ac:dyDescent="0.3">
      <c r="A260">
        <v>259</v>
      </c>
      <c r="B260">
        <v>16151</v>
      </c>
      <c r="C260" s="1" t="s">
        <v>531</v>
      </c>
      <c r="D260" s="1" t="s">
        <v>532</v>
      </c>
      <c r="E260">
        <v>20</v>
      </c>
      <c r="F260">
        <v>7867</v>
      </c>
      <c r="G260">
        <v>147</v>
      </c>
      <c r="H260">
        <v>23</v>
      </c>
      <c r="I260">
        <v>1</v>
      </c>
      <c r="J260" s="1" t="s">
        <v>19</v>
      </c>
      <c r="K260">
        <v>0.95</v>
      </c>
      <c r="L260">
        <v>3</v>
      </c>
      <c r="M260" s="1" t="s">
        <v>26</v>
      </c>
      <c r="N260">
        <v>2</v>
      </c>
      <c r="O260">
        <v>2012</v>
      </c>
      <c r="P260">
        <v>8.9704320743292421</v>
      </c>
      <c r="Q260">
        <v>2.996232148595642</v>
      </c>
    </row>
    <row r="261" spans="1:17" x14ac:dyDescent="0.3">
      <c r="A261">
        <v>260</v>
      </c>
      <c r="B261">
        <v>1166070</v>
      </c>
      <c r="C261" s="1" t="s">
        <v>533</v>
      </c>
      <c r="D261" s="1" t="s">
        <v>534</v>
      </c>
      <c r="E261">
        <v>0</v>
      </c>
      <c r="F261">
        <v>7865</v>
      </c>
      <c r="G261">
        <v>241</v>
      </c>
      <c r="H261">
        <v>36</v>
      </c>
      <c r="I261">
        <v>4</v>
      </c>
      <c r="J261" s="1" t="s">
        <v>29</v>
      </c>
      <c r="K261">
        <v>0.76</v>
      </c>
      <c r="L261">
        <v>5</v>
      </c>
      <c r="M261" s="1" t="s">
        <v>20</v>
      </c>
      <c r="N261">
        <v>1</v>
      </c>
      <c r="O261">
        <v>2017</v>
      </c>
      <c r="P261">
        <v>8.970177815492379</v>
      </c>
      <c r="Q261">
        <v>-4.6051701859880909</v>
      </c>
    </row>
    <row r="262" spans="1:17" x14ac:dyDescent="0.3">
      <c r="A262">
        <v>261</v>
      </c>
      <c r="B262">
        <v>425910</v>
      </c>
      <c r="C262" s="1" t="s">
        <v>535</v>
      </c>
      <c r="D262" s="1" t="s">
        <v>536</v>
      </c>
      <c r="E262">
        <v>125</v>
      </c>
      <c r="F262">
        <v>7852</v>
      </c>
      <c r="G262">
        <v>46</v>
      </c>
      <c r="H262">
        <v>31</v>
      </c>
      <c r="I262">
        <v>3</v>
      </c>
      <c r="J262" s="1" t="s">
        <v>23</v>
      </c>
      <c r="K262">
        <v>0.78</v>
      </c>
      <c r="L262">
        <v>3.5</v>
      </c>
      <c r="M262" s="1" t="s">
        <v>26</v>
      </c>
      <c r="N262">
        <v>2</v>
      </c>
      <c r="O262">
        <v>2015</v>
      </c>
      <c r="P262">
        <v>8.9685235553963523</v>
      </c>
      <c r="Q262">
        <v>4.8283937341024714</v>
      </c>
    </row>
    <row r="263" spans="1:17" x14ac:dyDescent="0.3">
      <c r="A263">
        <v>262</v>
      </c>
      <c r="B263">
        <v>938560</v>
      </c>
      <c r="C263" s="1" t="s">
        <v>537</v>
      </c>
      <c r="D263" s="1" t="s">
        <v>538</v>
      </c>
      <c r="E263">
        <v>195</v>
      </c>
      <c r="F263">
        <v>7827</v>
      </c>
      <c r="G263">
        <v>268</v>
      </c>
      <c r="H263">
        <v>66</v>
      </c>
      <c r="I263">
        <v>4</v>
      </c>
      <c r="J263" s="1" t="s">
        <v>29</v>
      </c>
      <c r="K263">
        <v>0.76</v>
      </c>
      <c r="L263">
        <v>11</v>
      </c>
      <c r="M263" s="1" t="s">
        <v>26</v>
      </c>
      <c r="N263">
        <v>2</v>
      </c>
      <c r="O263">
        <v>2016</v>
      </c>
      <c r="P263">
        <v>8.9653345738048387</v>
      </c>
      <c r="Q263">
        <v>5.273050839300149</v>
      </c>
    </row>
    <row r="264" spans="1:17" x14ac:dyDescent="0.3">
      <c r="A264">
        <v>263</v>
      </c>
      <c r="B264">
        <v>607056</v>
      </c>
      <c r="C264" s="1" t="s">
        <v>539</v>
      </c>
      <c r="D264" s="1" t="s">
        <v>540</v>
      </c>
      <c r="E264">
        <v>90</v>
      </c>
      <c r="F264">
        <v>7789</v>
      </c>
      <c r="G264">
        <v>59</v>
      </c>
      <c r="H264">
        <v>23</v>
      </c>
      <c r="I264">
        <v>2</v>
      </c>
      <c r="J264" s="1" t="s">
        <v>38</v>
      </c>
      <c r="K264">
        <v>0.15</v>
      </c>
      <c r="L264">
        <v>1.5</v>
      </c>
      <c r="M264" s="1" t="s">
        <v>26</v>
      </c>
      <c r="N264">
        <v>2</v>
      </c>
      <c r="O264">
        <v>2015</v>
      </c>
      <c r="P264">
        <v>8.9604677609199488</v>
      </c>
      <c r="Q264">
        <v>4.4999207752689943</v>
      </c>
    </row>
    <row r="265" spans="1:17" x14ac:dyDescent="0.3">
      <c r="A265">
        <v>264</v>
      </c>
      <c r="B265">
        <v>147908</v>
      </c>
      <c r="C265" s="1" t="s">
        <v>541</v>
      </c>
      <c r="D265" s="1" t="s">
        <v>542</v>
      </c>
      <c r="E265">
        <v>75</v>
      </c>
      <c r="F265">
        <v>7785</v>
      </c>
      <c r="G265">
        <v>416</v>
      </c>
      <c r="H265">
        <v>33</v>
      </c>
      <c r="I265">
        <v>4</v>
      </c>
      <c r="J265" s="1" t="s">
        <v>29</v>
      </c>
      <c r="K265">
        <v>0.76</v>
      </c>
      <c r="L265">
        <v>4.5</v>
      </c>
      <c r="M265" s="1" t="s">
        <v>26</v>
      </c>
      <c r="N265">
        <v>2</v>
      </c>
      <c r="O265">
        <v>2014</v>
      </c>
      <c r="P265">
        <v>8.959954084268098</v>
      </c>
      <c r="Q265">
        <v>4.3176214379815452</v>
      </c>
    </row>
    <row r="266" spans="1:17" x14ac:dyDescent="0.3">
      <c r="A266">
        <v>265</v>
      </c>
      <c r="B266">
        <v>1016536</v>
      </c>
      <c r="C266" s="1" t="s">
        <v>543</v>
      </c>
      <c r="D266" s="1" t="s">
        <v>544</v>
      </c>
      <c r="E266">
        <v>140</v>
      </c>
      <c r="F266">
        <v>7741</v>
      </c>
      <c r="G266">
        <v>9</v>
      </c>
      <c r="H266">
        <v>36</v>
      </c>
      <c r="I266">
        <v>4</v>
      </c>
      <c r="J266" s="1" t="s">
        <v>29</v>
      </c>
      <c r="K266">
        <v>0.67</v>
      </c>
      <c r="L266">
        <v>2.5</v>
      </c>
      <c r="M266" s="1" t="s">
        <v>26</v>
      </c>
      <c r="N266">
        <v>2</v>
      </c>
      <c r="O266">
        <v>2016</v>
      </c>
      <c r="P266">
        <v>8.954286157204713</v>
      </c>
      <c r="Q266">
        <v>4.941713848629834</v>
      </c>
    </row>
    <row r="267" spans="1:17" x14ac:dyDescent="0.3">
      <c r="A267">
        <v>266</v>
      </c>
      <c r="B267">
        <v>803378</v>
      </c>
      <c r="C267" s="1" t="s">
        <v>545</v>
      </c>
      <c r="D267" s="1" t="s">
        <v>546</v>
      </c>
      <c r="E267">
        <v>150</v>
      </c>
      <c r="F267">
        <v>7720</v>
      </c>
      <c r="G267">
        <v>58</v>
      </c>
      <c r="H267">
        <v>17</v>
      </c>
      <c r="I267">
        <v>1</v>
      </c>
      <c r="J267" s="1" t="s">
        <v>19</v>
      </c>
      <c r="K267">
        <v>0.73</v>
      </c>
      <c r="L267">
        <v>1.5</v>
      </c>
      <c r="M267" s="1" t="s">
        <v>26</v>
      </c>
      <c r="N267">
        <v>2</v>
      </c>
      <c r="O267">
        <v>2016</v>
      </c>
      <c r="P267">
        <v>8.9515696430188214</v>
      </c>
      <c r="Q267">
        <v>5.0107019585407988</v>
      </c>
    </row>
    <row r="268" spans="1:17" x14ac:dyDescent="0.3">
      <c r="A268">
        <v>267</v>
      </c>
      <c r="B268">
        <v>30911</v>
      </c>
      <c r="C268" s="1" t="s">
        <v>547</v>
      </c>
      <c r="D268" s="1" t="s">
        <v>548</v>
      </c>
      <c r="E268">
        <v>50</v>
      </c>
      <c r="F268">
        <v>7706</v>
      </c>
      <c r="G268">
        <v>62</v>
      </c>
      <c r="H268">
        <v>45</v>
      </c>
      <c r="I268">
        <v>4</v>
      </c>
      <c r="J268" s="1" t="s">
        <v>29</v>
      </c>
      <c r="K268">
        <v>0.12</v>
      </c>
      <c r="L268">
        <v>5</v>
      </c>
      <c r="M268" s="1" t="s">
        <v>26</v>
      </c>
      <c r="N268">
        <v>2</v>
      </c>
      <c r="O268">
        <v>2012</v>
      </c>
      <c r="P268">
        <v>8.949754525186103</v>
      </c>
      <c r="Q268">
        <v>3.9122229854308124</v>
      </c>
    </row>
    <row r="269" spans="1:17" x14ac:dyDescent="0.3">
      <c r="A269">
        <v>268</v>
      </c>
      <c r="B269">
        <v>161986</v>
      </c>
      <c r="C269" s="1" t="s">
        <v>549</v>
      </c>
      <c r="D269" s="1" t="s">
        <v>550</v>
      </c>
      <c r="E269">
        <v>50</v>
      </c>
      <c r="F269">
        <v>7660</v>
      </c>
      <c r="G269">
        <v>7</v>
      </c>
      <c r="H269">
        <v>19</v>
      </c>
      <c r="I269">
        <v>4</v>
      </c>
      <c r="J269" s="1" t="s">
        <v>29</v>
      </c>
      <c r="K269">
        <v>0.08</v>
      </c>
      <c r="L269">
        <v>2</v>
      </c>
      <c r="M269" s="1" t="s">
        <v>26</v>
      </c>
      <c r="N269">
        <v>2</v>
      </c>
      <c r="O269">
        <v>2014</v>
      </c>
      <c r="P269">
        <v>8.943767262734637</v>
      </c>
      <c r="Q269">
        <v>3.9122229854308124</v>
      </c>
    </row>
    <row r="270" spans="1:17" x14ac:dyDescent="0.3">
      <c r="A270">
        <v>269</v>
      </c>
      <c r="B270">
        <v>159760</v>
      </c>
      <c r="C270" s="1" t="s">
        <v>551</v>
      </c>
      <c r="D270" s="1" t="s">
        <v>552</v>
      </c>
      <c r="E270">
        <v>95</v>
      </c>
      <c r="F270">
        <v>7517</v>
      </c>
      <c r="G270">
        <v>89</v>
      </c>
      <c r="H270">
        <v>47</v>
      </c>
      <c r="I270">
        <v>2</v>
      </c>
      <c r="J270" s="1" t="s">
        <v>38</v>
      </c>
      <c r="K270">
        <v>0.89</v>
      </c>
      <c r="L270">
        <v>4.5</v>
      </c>
      <c r="M270" s="1" t="s">
        <v>26</v>
      </c>
      <c r="N270">
        <v>2</v>
      </c>
      <c r="O270">
        <v>2014</v>
      </c>
      <c r="P270">
        <v>8.9249224011774686</v>
      </c>
      <c r="Q270">
        <v>4.5539821492186583</v>
      </c>
    </row>
    <row r="271" spans="1:17" x14ac:dyDescent="0.3">
      <c r="A271">
        <v>270</v>
      </c>
      <c r="B271">
        <v>548278</v>
      </c>
      <c r="C271" s="1" t="s">
        <v>553</v>
      </c>
      <c r="D271" s="1" t="s">
        <v>554</v>
      </c>
      <c r="E271">
        <v>200</v>
      </c>
      <c r="F271">
        <v>7501</v>
      </c>
      <c r="G271">
        <v>1213</v>
      </c>
      <c r="H271">
        <v>384</v>
      </c>
      <c r="I271">
        <v>4</v>
      </c>
      <c r="J271" s="1" t="s">
        <v>29</v>
      </c>
      <c r="K271">
        <v>0.42</v>
      </c>
      <c r="L271">
        <v>76.5</v>
      </c>
      <c r="M271" s="1" t="s">
        <v>26</v>
      </c>
      <c r="N271">
        <v>2</v>
      </c>
      <c r="O271">
        <v>2015</v>
      </c>
      <c r="P271">
        <v>8.922791623969637</v>
      </c>
      <c r="Q271">
        <v>5.2983673652980787</v>
      </c>
    </row>
    <row r="272" spans="1:17" x14ac:dyDescent="0.3">
      <c r="A272">
        <v>271</v>
      </c>
      <c r="B272">
        <v>631128</v>
      </c>
      <c r="C272" s="1" t="s">
        <v>555</v>
      </c>
      <c r="D272" s="1" t="s">
        <v>556</v>
      </c>
      <c r="E272">
        <v>110</v>
      </c>
      <c r="F272">
        <v>7489</v>
      </c>
      <c r="G272">
        <v>941</v>
      </c>
      <c r="H272">
        <v>173</v>
      </c>
      <c r="I272">
        <v>4</v>
      </c>
      <c r="J272" s="1" t="s">
        <v>29</v>
      </c>
      <c r="K272">
        <v>0.42</v>
      </c>
      <c r="L272">
        <v>16</v>
      </c>
      <c r="M272" s="1" t="s">
        <v>26</v>
      </c>
      <c r="N272">
        <v>2</v>
      </c>
      <c r="O272">
        <v>2015</v>
      </c>
      <c r="P272">
        <v>8.9211905562493676</v>
      </c>
      <c r="Q272">
        <v>4.7005712707513441</v>
      </c>
    </row>
    <row r="273" spans="1:17" x14ac:dyDescent="0.3">
      <c r="A273">
        <v>272</v>
      </c>
      <c r="B273">
        <v>436496</v>
      </c>
      <c r="C273" s="1" t="s">
        <v>557</v>
      </c>
      <c r="D273" s="1" t="s">
        <v>558</v>
      </c>
      <c r="E273">
        <v>0</v>
      </c>
      <c r="F273">
        <v>7484</v>
      </c>
      <c r="G273">
        <v>304</v>
      </c>
      <c r="H273">
        <v>5</v>
      </c>
      <c r="I273">
        <v>1</v>
      </c>
      <c r="J273" s="1" t="s">
        <v>19</v>
      </c>
      <c r="K273">
        <v>0.24</v>
      </c>
      <c r="L273">
        <v>1</v>
      </c>
      <c r="M273" s="1" t="s">
        <v>20</v>
      </c>
      <c r="N273">
        <v>1</v>
      </c>
      <c r="O273">
        <v>2015</v>
      </c>
      <c r="P273">
        <v>8.92052268739398</v>
      </c>
      <c r="Q273">
        <v>-4.6051701859880909</v>
      </c>
    </row>
    <row r="274" spans="1:17" x14ac:dyDescent="0.3">
      <c r="A274">
        <v>273</v>
      </c>
      <c r="B274">
        <v>200742</v>
      </c>
      <c r="C274" s="1" t="s">
        <v>559</v>
      </c>
      <c r="D274" s="1" t="s">
        <v>560</v>
      </c>
      <c r="E274">
        <v>20</v>
      </c>
      <c r="F274">
        <v>7449</v>
      </c>
      <c r="G274">
        <v>111</v>
      </c>
      <c r="H274">
        <v>13</v>
      </c>
      <c r="I274">
        <v>3</v>
      </c>
      <c r="J274" s="1" t="s">
        <v>23</v>
      </c>
      <c r="K274">
        <v>0.3</v>
      </c>
      <c r="L274">
        <v>1</v>
      </c>
      <c r="M274" s="1" t="s">
        <v>26</v>
      </c>
      <c r="N274">
        <v>2</v>
      </c>
      <c r="O274">
        <v>2014</v>
      </c>
      <c r="P274">
        <v>8.9158350741762771</v>
      </c>
      <c r="Q274">
        <v>2.996232148595642</v>
      </c>
    </row>
    <row r="275" spans="1:17" x14ac:dyDescent="0.3">
      <c r="A275">
        <v>274</v>
      </c>
      <c r="B275">
        <v>513958</v>
      </c>
      <c r="C275" s="1" t="s">
        <v>561</v>
      </c>
      <c r="D275" s="1" t="s">
        <v>562</v>
      </c>
      <c r="E275">
        <v>200</v>
      </c>
      <c r="F275">
        <v>7449</v>
      </c>
      <c r="G275">
        <v>91</v>
      </c>
      <c r="H275">
        <v>32</v>
      </c>
      <c r="I275">
        <v>1</v>
      </c>
      <c r="J275" s="1" t="s">
        <v>19</v>
      </c>
      <c r="K275">
        <v>0.38</v>
      </c>
      <c r="L275">
        <v>4</v>
      </c>
      <c r="M275" s="1" t="s">
        <v>26</v>
      </c>
      <c r="N275">
        <v>2</v>
      </c>
      <c r="O275">
        <v>2015</v>
      </c>
      <c r="P275">
        <v>8.9158350741762771</v>
      </c>
      <c r="Q275">
        <v>5.2983673652980787</v>
      </c>
    </row>
    <row r="276" spans="1:17" x14ac:dyDescent="0.3">
      <c r="A276">
        <v>275</v>
      </c>
      <c r="B276">
        <v>911318</v>
      </c>
      <c r="C276" s="1" t="s">
        <v>563</v>
      </c>
      <c r="D276" s="1" t="s">
        <v>564</v>
      </c>
      <c r="E276">
        <v>0</v>
      </c>
      <c r="F276">
        <v>7438</v>
      </c>
      <c r="G276">
        <v>441</v>
      </c>
      <c r="H276">
        <v>37</v>
      </c>
      <c r="I276">
        <v>4</v>
      </c>
      <c r="J276" s="1" t="s">
        <v>29</v>
      </c>
      <c r="K276">
        <v>0.78</v>
      </c>
      <c r="L276">
        <v>2.5</v>
      </c>
      <c r="M276" s="1" t="s">
        <v>20</v>
      </c>
      <c r="N276">
        <v>1</v>
      </c>
      <c r="O276">
        <v>2016</v>
      </c>
      <c r="P276">
        <v>8.914357274485015</v>
      </c>
      <c r="Q276">
        <v>-4.6051701859880909</v>
      </c>
    </row>
    <row r="277" spans="1:17" x14ac:dyDescent="0.3">
      <c r="A277">
        <v>276</v>
      </c>
      <c r="B277">
        <v>515188</v>
      </c>
      <c r="C277" s="1" t="s">
        <v>565</v>
      </c>
      <c r="D277" s="1" t="s">
        <v>566</v>
      </c>
      <c r="E277">
        <v>20</v>
      </c>
      <c r="F277">
        <v>7416</v>
      </c>
      <c r="G277">
        <v>65</v>
      </c>
      <c r="H277">
        <v>14</v>
      </c>
      <c r="I277">
        <v>4</v>
      </c>
      <c r="J277" s="1" t="s">
        <v>29</v>
      </c>
      <c r="K277">
        <v>0.96</v>
      </c>
      <c r="L277">
        <v>0.65</v>
      </c>
      <c r="M277" s="1" t="s">
        <v>26</v>
      </c>
      <c r="N277">
        <v>2</v>
      </c>
      <c r="O277">
        <v>2015</v>
      </c>
      <c r="P277">
        <v>8.9113951072456903</v>
      </c>
      <c r="Q277">
        <v>2.996232148595642</v>
      </c>
    </row>
    <row r="278" spans="1:17" x14ac:dyDescent="0.3">
      <c r="A278">
        <v>277</v>
      </c>
      <c r="B278">
        <v>76052</v>
      </c>
      <c r="C278" s="1" t="s">
        <v>567</v>
      </c>
      <c r="D278" s="1" t="s">
        <v>568</v>
      </c>
      <c r="E278">
        <v>50</v>
      </c>
      <c r="F278">
        <v>7407</v>
      </c>
      <c r="G278">
        <v>172</v>
      </c>
      <c r="H278">
        <v>147</v>
      </c>
      <c r="I278">
        <v>1</v>
      </c>
      <c r="J278" s="1" t="s">
        <v>19</v>
      </c>
      <c r="K278">
        <v>0.68</v>
      </c>
      <c r="L278">
        <v>20</v>
      </c>
      <c r="M278" s="1" t="s">
        <v>26</v>
      </c>
      <c r="N278">
        <v>2</v>
      </c>
      <c r="O278">
        <v>2014</v>
      </c>
      <c r="P278">
        <v>8.9101807780132898</v>
      </c>
      <c r="Q278">
        <v>3.9122229854308124</v>
      </c>
    </row>
    <row r="279" spans="1:17" x14ac:dyDescent="0.3">
      <c r="A279">
        <v>278</v>
      </c>
      <c r="B279">
        <v>560990</v>
      </c>
      <c r="C279" s="1" t="s">
        <v>569</v>
      </c>
      <c r="D279" s="1" t="s">
        <v>570</v>
      </c>
      <c r="E279">
        <v>75</v>
      </c>
      <c r="F279">
        <v>7380</v>
      </c>
      <c r="G279">
        <v>43</v>
      </c>
      <c r="H279">
        <v>59</v>
      </c>
      <c r="I279">
        <v>4</v>
      </c>
      <c r="J279" s="1" t="s">
        <v>29</v>
      </c>
      <c r="K279">
        <v>0.68</v>
      </c>
      <c r="L279">
        <v>2.5</v>
      </c>
      <c r="M279" s="1" t="s">
        <v>26</v>
      </c>
      <c r="N279">
        <v>2</v>
      </c>
      <c r="O279">
        <v>2015</v>
      </c>
      <c r="P279">
        <v>8.9065289175945175</v>
      </c>
      <c r="Q279">
        <v>4.3176214379815452</v>
      </c>
    </row>
    <row r="280" spans="1:17" x14ac:dyDescent="0.3">
      <c r="A280">
        <v>279</v>
      </c>
      <c r="B280">
        <v>783158</v>
      </c>
      <c r="C280" s="1" t="s">
        <v>571</v>
      </c>
      <c r="D280" s="1" t="s">
        <v>572</v>
      </c>
      <c r="E280">
        <v>40</v>
      </c>
      <c r="F280">
        <v>7375</v>
      </c>
      <c r="G280">
        <v>52</v>
      </c>
      <c r="H280">
        <v>17</v>
      </c>
      <c r="I280">
        <v>1</v>
      </c>
      <c r="J280" s="1" t="s">
        <v>19</v>
      </c>
      <c r="K280">
        <v>0.24</v>
      </c>
      <c r="L280">
        <v>1.5</v>
      </c>
      <c r="M280" s="1" t="s">
        <v>26</v>
      </c>
      <c r="N280">
        <v>2</v>
      </c>
      <c r="O280">
        <v>2016</v>
      </c>
      <c r="P280">
        <v>8.9058511812080212</v>
      </c>
      <c r="Q280">
        <v>3.6891294228691436</v>
      </c>
    </row>
    <row r="281" spans="1:17" x14ac:dyDescent="0.3">
      <c r="A281">
        <v>280</v>
      </c>
      <c r="B281">
        <v>92760</v>
      </c>
      <c r="C281" s="1" t="s">
        <v>573</v>
      </c>
      <c r="D281" s="1" t="s">
        <v>574</v>
      </c>
      <c r="E281">
        <v>20</v>
      </c>
      <c r="F281">
        <v>7368</v>
      </c>
      <c r="G281">
        <v>216</v>
      </c>
      <c r="H281">
        <v>52</v>
      </c>
      <c r="I281">
        <v>4</v>
      </c>
      <c r="J281" s="1" t="s">
        <v>29</v>
      </c>
      <c r="K281">
        <v>0.61</v>
      </c>
      <c r="L281">
        <v>2</v>
      </c>
      <c r="M281" s="1" t="s">
        <v>26</v>
      </c>
      <c r="N281">
        <v>2</v>
      </c>
      <c r="O281">
        <v>2013</v>
      </c>
      <c r="P281">
        <v>8.9049015779351421</v>
      </c>
      <c r="Q281">
        <v>2.996232148595642</v>
      </c>
    </row>
    <row r="282" spans="1:17" x14ac:dyDescent="0.3">
      <c r="A282">
        <v>281</v>
      </c>
      <c r="B282">
        <v>1109736</v>
      </c>
      <c r="C282" s="1" t="s">
        <v>575</v>
      </c>
      <c r="D282" s="1" t="s">
        <v>576</v>
      </c>
      <c r="E282">
        <v>200</v>
      </c>
      <c r="F282">
        <v>7331</v>
      </c>
      <c r="G282">
        <v>55</v>
      </c>
      <c r="H282">
        <v>18</v>
      </c>
      <c r="I282">
        <v>4</v>
      </c>
      <c r="J282" s="1" t="s">
        <v>29</v>
      </c>
      <c r="K282">
        <v>0.12</v>
      </c>
      <c r="L282">
        <v>1.5</v>
      </c>
      <c r="M282" s="1" t="s">
        <v>26</v>
      </c>
      <c r="N282">
        <v>2</v>
      </c>
      <c r="O282">
        <v>2017</v>
      </c>
      <c r="P282">
        <v>8.8998672112235866</v>
      </c>
      <c r="Q282">
        <v>5.2983673652980787</v>
      </c>
    </row>
    <row r="283" spans="1:17" x14ac:dyDescent="0.3">
      <c r="A283">
        <v>282</v>
      </c>
      <c r="B283">
        <v>270976</v>
      </c>
      <c r="C283" s="1" t="s">
        <v>577</v>
      </c>
      <c r="D283" s="1" t="s">
        <v>578</v>
      </c>
      <c r="E283">
        <v>0</v>
      </c>
      <c r="F283">
        <v>7318</v>
      </c>
      <c r="G283">
        <v>205</v>
      </c>
      <c r="H283">
        <v>8</v>
      </c>
      <c r="I283">
        <v>1</v>
      </c>
      <c r="J283" s="1" t="s">
        <v>19</v>
      </c>
      <c r="K283">
        <v>0.23</v>
      </c>
      <c r="L283">
        <v>0.58333332999999998</v>
      </c>
      <c r="M283" s="1" t="s">
        <v>20</v>
      </c>
      <c r="N283">
        <v>1</v>
      </c>
      <c r="O283">
        <v>2014</v>
      </c>
      <c r="P283">
        <v>8.898092345579153</v>
      </c>
      <c r="Q283">
        <v>-4.6051701859880909</v>
      </c>
    </row>
    <row r="284" spans="1:17" x14ac:dyDescent="0.3">
      <c r="A284">
        <v>283</v>
      </c>
      <c r="B284">
        <v>784544</v>
      </c>
      <c r="C284" s="1" t="s">
        <v>579</v>
      </c>
      <c r="D284" s="1" t="s">
        <v>580</v>
      </c>
      <c r="E284">
        <v>0</v>
      </c>
      <c r="F284">
        <v>7304</v>
      </c>
      <c r="G284">
        <v>368</v>
      </c>
      <c r="H284">
        <v>28</v>
      </c>
      <c r="I284">
        <v>1</v>
      </c>
      <c r="J284" s="1" t="s">
        <v>19</v>
      </c>
      <c r="K284">
        <v>0.64</v>
      </c>
      <c r="L284">
        <v>2</v>
      </c>
      <c r="M284" s="1" t="s">
        <v>20</v>
      </c>
      <c r="N284">
        <v>1</v>
      </c>
      <c r="O284">
        <v>2016</v>
      </c>
      <c r="P284">
        <v>8.8961774222748051</v>
      </c>
      <c r="Q284">
        <v>-4.6051701859880909</v>
      </c>
    </row>
    <row r="285" spans="1:17" x14ac:dyDescent="0.3">
      <c r="A285">
        <v>284</v>
      </c>
      <c r="B285">
        <v>718426</v>
      </c>
      <c r="C285" s="1" t="s">
        <v>581</v>
      </c>
      <c r="D285" s="1" t="s">
        <v>582</v>
      </c>
      <c r="E285">
        <v>100</v>
      </c>
      <c r="F285">
        <v>7213</v>
      </c>
      <c r="G285">
        <v>50</v>
      </c>
      <c r="H285">
        <v>38</v>
      </c>
      <c r="I285">
        <v>4</v>
      </c>
      <c r="J285" s="1" t="s">
        <v>29</v>
      </c>
      <c r="K285">
        <v>0.73</v>
      </c>
      <c r="L285">
        <v>3</v>
      </c>
      <c r="M285" s="1" t="s">
        <v>26</v>
      </c>
      <c r="N285">
        <v>2</v>
      </c>
      <c r="O285">
        <v>2016</v>
      </c>
      <c r="P285">
        <v>8.883640232503673</v>
      </c>
      <c r="Q285">
        <v>4.6052701809884251</v>
      </c>
    </row>
    <row r="286" spans="1:17" x14ac:dyDescent="0.3">
      <c r="A286">
        <v>285</v>
      </c>
      <c r="B286">
        <v>481696</v>
      </c>
      <c r="C286" s="1" t="s">
        <v>583</v>
      </c>
      <c r="D286" s="1" t="s">
        <v>584</v>
      </c>
      <c r="E286">
        <v>200</v>
      </c>
      <c r="F286">
        <v>7211</v>
      </c>
      <c r="G286">
        <v>52</v>
      </c>
      <c r="H286">
        <v>491</v>
      </c>
      <c r="I286">
        <v>4</v>
      </c>
      <c r="J286" s="1" t="s">
        <v>29</v>
      </c>
      <c r="K286">
        <v>0.28999999999999998</v>
      </c>
      <c r="L286">
        <v>57</v>
      </c>
      <c r="M286" s="1" t="s">
        <v>26</v>
      </c>
      <c r="N286">
        <v>2</v>
      </c>
      <c r="O286">
        <v>2016</v>
      </c>
      <c r="P286">
        <v>8.8833629169167594</v>
      </c>
      <c r="Q286">
        <v>5.2983673652980787</v>
      </c>
    </row>
    <row r="287" spans="1:17" x14ac:dyDescent="0.3">
      <c r="A287">
        <v>286</v>
      </c>
      <c r="B287">
        <v>1241518</v>
      </c>
      <c r="C287" s="1" t="s">
        <v>585</v>
      </c>
      <c r="D287" s="1" t="s">
        <v>586</v>
      </c>
      <c r="E287">
        <v>30</v>
      </c>
      <c r="F287">
        <v>7196</v>
      </c>
      <c r="G287">
        <v>8</v>
      </c>
      <c r="H287">
        <v>38</v>
      </c>
      <c r="I287">
        <v>4</v>
      </c>
      <c r="J287" s="1" t="s">
        <v>29</v>
      </c>
      <c r="K287">
        <v>0.47</v>
      </c>
      <c r="L287">
        <v>6.5</v>
      </c>
      <c r="M287" s="1" t="s">
        <v>26</v>
      </c>
      <c r="N287">
        <v>2</v>
      </c>
      <c r="O287">
        <v>2017</v>
      </c>
      <c r="P287">
        <v>8.8812805950704234</v>
      </c>
      <c r="Q287">
        <v>3.4015306594522756</v>
      </c>
    </row>
    <row r="288" spans="1:17" x14ac:dyDescent="0.3">
      <c r="A288">
        <v>287</v>
      </c>
      <c r="B288">
        <v>928858</v>
      </c>
      <c r="C288" s="1" t="s">
        <v>587</v>
      </c>
      <c r="D288" s="1" t="s">
        <v>588</v>
      </c>
      <c r="E288">
        <v>70</v>
      </c>
      <c r="F288">
        <v>7184</v>
      </c>
      <c r="G288">
        <v>22</v>
      </c>
      <c r="H288">
        <v>29</v>
      </c>
      <c r="I288">
        <v>4</v>
      </c>
      <c r="J288" s="1" t="s">
        <v>29</v>
      </c>
      <c r="K288">
        <v>0.34</v>
      </c>
      <c r="L288">
        <v>4</v>
      </c>
      <c r="M288" s="1" t="s">
        <v>26</v>
      </c>
      <c r="N288">
        <v>2</v>
      </c>
      <c r="O288">
        <v>2016</v>
      </c>
      <c r="P288">
        <v>8.8796116099820352</v>
      </c>
      <c r="Q288">
        <v>4.2486380889891064</v>
      </c>
    </row>
    <row r="289" spans="1:17" x14ac:dyDescent="0.3">
      <c r="A289">
        <v>288</v>
      </c>
      <c r="B289">
        <v>989452</v>
      </c>
      <c r="C289" s="1" t="s">
        <v>589</v>
      </c>
      <c r="D289" s="1" t="s">
        <v>590</v>
      </c>
      <c r="E289">
        <v>80</v>
      </c>
      <c r="F289">
        <v>7169</v>
      </c>
      <c r="G289">
        <v>277</v>
      </c>
      <c r="H289">
        <v>20</v>
      </c>
      <c r="I289">
        <v>4</v>
      </c>
      <c r="J289" s="1" t="s">
        <v>29</v>
      </c>
      <c r="K289">
        <v>0.16</v>
      </c>
      <c r="L289">
        <v>1</v>
      </c>
      <c r="M289" s="1" t="s">
        <v>26</v>
      </c>
      <c r="N289">
        <v>2</v>
      </c>
      <c r="O289">
        <v>2016</v>
      </c>
      <c r="P289">
        <v>8.8775214538528715</v>
      </c>
      <c r="Q289">
        <v>4.3821516268620329</v>
      </c>
    </row>
    <row r="290" spans="1:17" x14ac:dyDescent="0.3">
      <c r="A290">
        <v>289</v>
      </c>
      <c r="B290">
        <v>531954</v>
      </c>
      <c r="C290" s="1" t="s">
        <v>591</v>
      </c>
      <c r="D290" s="1" t="s">
        <v>592</v>
      </c>
      <c r="E290">
        <v>40</v>
      </c>
      <c r="F290">
        <v>7146</v>
      </c>
      <c r="G290">
        <v>629</v>
      </c>
      <c r="H290">
        <v>77</v>
      </c>
      <c r="I290">
        <v>1</v>
      </c>
      <c r="J290" s="1" t="s">
        <v>19</v>
      </c>
      <c r="K290">
        <v>0.89</v>
      </c>
      <c r="L290">
        <v>14.5</v>
      </c>
      <c r="M290" s="1" t="s">
        <v>26</v>
      </c>
      <c r="N290">
        <v>2</v>
      </c>
      <c r="O290">
        <v>2015</v>
      </c>
      <c r="P290">
        <v>8.8743080385833544</v>
      </c>
      <c r="Q290">
        <v>3.6891294228691436</v>
      </c>
    </row>
    <row r="291" spans="1:17" x14ac:dyDescent="0.3">
      <c r="A291">
        <v>290</v>
      </c>
      <c r="B291">
        <v>716310</v>
      </c>
      <c r="C291" s="1" t="s">
        <v>593</v>
      </c>
      <c r="D291" s="1" t="s">
        <v>594</v>
      </c>
      <c r="E291">
        <v>0</v>
      </c>
      <c r="F291">
        <v>7142</v>
      </c>
      <c r="G291">
        <v>41</v>
      </c>
      <c r="H291">
        <v>25</v>
      </c>
      <c r="I291">
        <v>4</v>
      </c>
      <c r="J291" s="1" t="s">
        <v>29</v>
      </c>
      <c r="K291">
        <v>0.18</v>
      </c>
      <c r="L291">
        <v>4</v>
      </c>
      <c r="M291" s="1" t="s">
        <v>20</v>
      </c>
      <c r="N291">
        <v>1</v>
      </c>
      <c r="O291">
        <v>2016</v>
      </c>
      <c r="P291">
        <v>8.8737481281543946</v>
      </c>
      <c r="Q291">
        <v>-4.6051701859880909</v>
      </c>
    </row>
    <row r="292" spans="1:17" x14ac:dyDescent="0.3">
      <c r="A292">
        <v>291</v>
      </c>
      <c r="B292">
        <v>65493</v>
      </c>
      <c r="C292" s="1" t="s">
        <v>595</v>
      </c>
      <c r="D292" s="1" t="s">
        <v>596</v>
      </c>
      <c r="E292">
        <v>100</v>
      </c>
      <c r="F292">
        <v>7130</v>
      </c>
      <c r="G292">
        <v>30</v>
      </c>
      <c r="H292">
        <v>17</v>
      </c>
      <c r="I292">
        <v>2</v>
      </c>
      <c r="J292" s="1" t="s">
        <v>38</v>
      </c>
      <c r="K292">
        <v>0.8</v>
      </c>
      <c r="L292">
        <v>1</v>
      </c>
      <c r="M292" s="1" t="s">
        <v>26</v>
      </c>
      <c r="N292">
        <v>2</v>
      </c>
      <c r="O292">
        <v>2013</v>
      </c>
      <c r="P292">
        <v>8.8720665134083418</v>
      </c>
      <c r="Q292">
        <v>4.6052701809884251</v>
      </c>
    </row>
    <row r="293" spans="1:17" x14ac:dyDescent="0.3">
      <c r="A293">
        <v>292</v>
      </c>
      <c r="B293">
        <v>584786</v>
      </c>
      <c r="C293" s="1" t="s">
        <v>597</v>
      </c>
      <c r="D293" s="1" t="s">
        <v>598</v>
      </c>
      <c r="E293">
        <v>95</v>
      </c>
      <c r="F293">
        <v>7130</v>
      </c>
      <c r="G293">
        <v>39</v>
      </c>
      <c r="H293">
        <v>24</v>
      </c>
      <c r="I293">
        <v>2</v>
      </c>
      <c r="J293" s="1" t="s">
        <v>38</v>
      </c>
      <c r="K293">
        <v>0.3</v>
      </c>
      <c r="L293">
        <v>2</v>
      </c>
      <c r="M293" s="1" t="s">
        <v>26</v>
      </c>
      <c r="N293">
        <v>2</v>
      </c>
      <c r="O293">
        <v>2015</v>
      </c>
      <c r="P293">
        <v>8.8720665134083418</v>
      </c>
      <c r="Q293">
        <v>4.5539821492186583</v>
      </c>
    </row>
    <row r="294" spans="1:17" x14ac:dyDescent="0.3">
      <c r="A294">
        <v>293</v>
      </c>
      <c r="B294">
        <v>106178</v>
      </c>
      <c r="C294" s="1" t="s">
        <v>599</v>
      </c>
      <c r="D294" s="1" t="s">
        <v>600</v>
      </c>
      <c r="E294">
        <v>50</v>
      </c>
      <c r="F294">
        <v>7090</v>
      </c>
      <c r="G294">
        <v>52</v>
      </c>
      <c r="H294">
        <v>30</v>
      </c>
      <c r="I294">
        <v>4</v>
      </c>
      <c r="J294" s="1" t="s">
        <v>29</v>
      </c>
      <c r="K294">
        <v>0.78</v>
      </c>
      <c r="L294">
        <v>8.5</v>
      </c>
      <c r="M294" s="1" t="s">
        <v>26</v>
      </c>
      <c r="N294">
        <v>2</v>
      </c>
      <c r="O294">
        <v>2014</v>
      </c>
      <c r="P294">
        <v>8.8664406195261734</v>
      </c>
      <c r="Q294">
        <v>3.9122229854308124</v>
      </c>
    </row>
    <row r="295" spans="1:17" x14ac:dyDescent="0.3">
      <c r="A295">
        <v>294</v>
      </c>
      <c r="B295">
        <v>1217948</v>
      </c>
      <c r="C295" s="1" t="s">
        <v>601</v>
      </c>
      <c r="D295" s="1" t="s">
        <v>602</v>
      </c>
      <c r="E295">
        <v>200</v>
      </c>
      <c r="F295">
        <v>7062</v>
      </c>
      <c r="G295">
        <v>72</v>
      </c>
      <c r="H295">
        <v>172</v>
      </c>
      <c r="I295">
        <v>1</v>
      </c>
      <c r="J295" s="1" t="s">
        <v>19</v>
      </c>
      <c r="K295">
        <v>0.61</v>
      </c>
      <c r="L295">
        <v>11</v>
      </c>
      <c r="M295" s="1" t="s">
        <v>26</v>
      </c>
      <c r="N295">
        <v>2</v>
      </c>
      <c r="O295">
        <v>2017</v>
      </c>
      <c r="P295">
        <v>8.8624835764883318</v>
      </c>
      <c r="Q295">
        <v>5.2983673652980787</v>
      </c>
    </row>
    <row r="296" spans="1:17" x14ac:dyDescent="0.3">
      <c r="A296">
        <v>295</v>
      </c>
      <c r="B296">
        <v>1252630</v>
      </c>
      <c r="C296" s="1" t="s">
        <v>603</v>
      </c>
      <c r="D296" s="1" t="s">
        <v>604</v>
      </c>
      <c r="E296">
        <v>100</v>
      </c>
      <c r="F296">
        <v>7059</v>
      </c>
      <c r="G296">
        <v>116</v>
      </c>
      <c r="H296">
        <v>58</v>
      </c>
      <c r="I296">
        <v>1</v>
      </c>
      <c r="J296" s="1" t="s">
        <v>19</v>
      </c>
      <c r="K296">
        <v>0.75</v>
      </c>
      <c r="L296">
        <v>5</v>
      </c>
      <c r="M296" s="1" t="s">
        <v>26</v>
      </c>
      <c r="N296">
        <v>2</v>
      </c>
      <c r="O296">
        <v>2017</v>
      </c>
      <c r="P296">
        <v>8.8620586773954724</v>
      </c>
      <c r="Q296">
        <v>4.6052701809884251</v>
      </c>
    </row>
    <row r="297" spans="1:17" x14ac:dyDescent="0.3">
      <c r="A297">
        <v>296</v>
      </c>
      <c r="B297">
        <v>1009254</v>
      </c>
      <c r="C297" s="1" t="s">
        <v>605</v>
      </c>
      <c r="D297" s="1" t="s">
        <v>606</v>
      </c>
      <c r="E297">
        <v>165</v>
      </c>
      <c r="F297">
        <v>7057</v>
      </c>
      <c r="G297">
        <v>655</v>
      </c>
      <c r="H297">
        <v>65</v>
      </c>
      <c r="I297">
        <v>1</v>
      </c>
      <c r="J297" s="1" t="s">
        <v>19</v>
      </c>
      <c r="K297">
        <v>0.74</v>
      </c>
      <c r="L297">
        <v>18.5</v>
      </c>
      <c r="M297" s="1" t="s">
        <v>26</v>
      </c>
      <c r="N297">
        <v>2</v>
      </c>
      <c r="O297">
        <v>2016</v>
      </c>
      <c r="P297">
        <v>8.8617753110008302</v>
      </c>
      <c r="Q297">
        <v>5.1060060781247136</v>
      </c>
    </row>
    <row r="298" spans="1:17" x14ac:dyDescent="0.3">
      <c r="A298">
        <v>297</v>
      </c>
      <c r="B298">
        <v>1041426</v>
      </c>
      <c r="C298" s="1" t="s">
        <v>607</v>
      </c>
      <c r="D298" s="1" t="s">
        <v>608</v>
      </c>
      <c r="E298">
        <v>0</v>
      </c>
      <c r="F298">
        <v>7055</v>
      </c>
      <c r="G298">
        <v>166</v>
      </c>
      <c r="H298">
        <v>24</v>
      </c>
      <c r="I298">
        <v>4</v>
      </c>
      <c r="J298" s="1" t="s">
        <v>29</v>
      </c>
      <c r="K298">
        <v>0.96</v>
      </c>
      <c r="L298">
        <v>2</v>
      </c>
      <c r="M298" s="1" t="s">
        <v>20</v>
      </c>
      <c r="N298">
        <v>1</v>
      </c>
      <c r="O298">
        <v>2017</v>
      </c>
      <c r="P298">
        <v>8.8614918642869149</v>
      </c>
      <c r="Q298">
        <v>-4.6051701859880909</v>
      </c>
    </row>
    <row r="299" spans="1:17" x14ac:dyDescent="0.3">
      <c r="A299">
        <v>298</v>
      </c>
      <c r="B299">
        <v>389018</v>
      </c>
      <c r="C299" s="1" t="s">
        <v>609</v>
      </c>
      <c r="D299" s="1" t="s">
        <v>610</v>
      </c>
      <c r="E299">
        <v>20</v>
      </c>
      <c r="F299">
        <v>7018</v>
      </c>
      <c r="G299">
        <v>28</v>
      </c>
      <c r="H299">
        <v>38</v>
      </c>
      <c r="I299">
        <v>4</v>
      </c>
      <c r="J299" s="1" t="s">
        <v>29</v>
      </c>
      <c r="K299">
        <v>0.16</v>
      </c>
      <c r="L299">
        <v>3</v>
      </c>
      <c r="M299" s="1" t="s">
        <v>26</v>
      </c>
      <c r="N299">
        <v>2</v>
      </c>
      <c r="O299">
        <v>2015</v>
      </c>
      <c r="P299">
        <v>8.8562335561431595</v>
      </c>
      <c r="Q299">
        <v>2.996232148595642</v>
      </c>
    </row>
    <row r="300" spans="1:17" x14ac:dyDescent="0.3">
      <c r="A300">
        <v>299</v>
      </c>
      <c r="B300">
        <v>462668</v>
      </c>
      <c r="C300" s="1" t="s">
        <v>611</v>
      </c>
      <c r="D300" s="1" t="s">
        <v>612</v>
      </c>
      <c r="E300">
        <v>20</v>
      </c>
      <c r="F300">
        <v>7017</v>
      </c>
      <c r="G300">
        <v>37</v>
      </c>
      <c r="H300">
        <v>28</v>
      </c>
      <c r="I300">
        <v>2</v>
      </c>
      <c r="J300" s="1" t="s">
        <v>38</v>
      </c>
      <c r="K300">
        <v>0.71</v>
      </c>
      <c r="L300">
        <v>3.5</v>
      </c>
      <c r="M300" s="1" t="s">
        <v>26</v>
      </c>
      <c r="N300">
        <v>2</v>
      </c>
      <c r="O300">
        <v>2015</v>
      </c>
      <c r="P300">
        <v>8.8560910552522891</v>
      </c>
      <c r="Q300">
        <v>2.996232148595642</v>
      </c>
    </row>
    <row r="301" spans="1:17" x14ac:dyDescent="0.3">
      <c r="A301">
        <v>300</v>
      </c>
      <c r="B301">
        <v>11153</v>
      </c>
      <c r="C301" s="1" t="s">
        <v>613</v>
      </c>
      <c r="D301" s="1" t="s">
        <v>614</v>
      </c>
      <c r="E301">
        <v>50</v>
      </c>
      <c r="F301">
        <v>7014</v>
      </c>
      <c r="G301">
        <v>95</v>
      </c>
      <c r="H301">
        <v>62</v>
      </c>
      <c r="I301">
        <v>4</v>
      </c>
      <c r="J301" s="1" t="s">
        <v>29</v>
      </c>
      <c r="K301">
        <v>0.54</v>
      </c>
      <c r="L301">
        <v>4.5</v>
      </c>
      <c r="M301" s="1" t="s">
        <v>26</v>
      </c>
      <c r="N301">
        <v>2</v>
      </c>
      <c r="O301">
        <v>2011</v>
      </c>
      <c r="P301">
        <v>8.8556634307001243</v>
      </c>
      <c r="Q301">
        <v>3.9122229854308124</v>
      </c>
    </row>
    <row r="302" spans="1:17" x14ac:dyDescent="0.3">
      <c r="A302">
        <v>301</v>
      </c>
      <c r="B302">
        <v>1227322</v>
      </c>
      <c r="C302" s="1" t="s">
        <v>615</v>
      </c>
      <c r="D302" s="1" t="s">
        <v>616</v>
      </c>
      <c r="E302">
        <v>0</v>
      </c>
      <c r="F302">
        <v>6958</v>
      </c>
      <c r="G302">
        <v>132</v>
      </c>
      <c r="H302">
        <v>30</v>
      </c>
      <c r="I302">
        <v>4</v>
      </c>
      <c r="J302" s="1" t="s">
        <v>29</v>
      </c>
      <c r="K302">
        <v>0.53</v>
      </c>
      <c r="L302">
        <v>3.5</v>
      </c>
      <c r="M302" s="1" t="s">
        <v>20</v>
      </c>
      <c r="N302">
        <v>1</v>
      </c>
      <c r="O302">
        <v>2017</v>
      </c>
      <c r="P302">
        <v>8.8476473557118869</v>
      </c>
      <c r="Q302">
        <v>-4.6051701859880909</v>
      </c>
    </row>
    <row r="303" spans="1:17" x14ac:dyDescent="0.3">
      <c r="A303">
        <v>302</v>
      </c>
      <c r="B303">
        <v>451938</v>
      </c>
      <c r="C303" s="1" t="s">
        <v>617</v>
      </c>
      <c r="D303" s="1" t="s">
        <v>618</v>
      </c>
      <c r="E303">
        <v>25</v>
      </c>
      <c r="F303">
        <v>6937</v>
      </c>
      <c r="G303">
        <v>22</v>
      </c>
      <c r="H303">
        <v>7</v>
      </c>
      <c r="I303">
        <v>1</v>
      </c>
      <c r="J303" s="1" t="s">
        <v>19</v>
      </c>
      <c r="K303">
        <v>0.76</v>
      </c>
      <c r="L303">
        <v>1</v>
      </c>
      <c r="M303" s="1" t="s">
        <v>26</v>
      </c>
      <c r="N303">
        <v>2</v>
      </c>
      <c r="O303">
        <v>2015</v>
      </c>
      <c r="P303">
        <v>8.8446246833853017</v>
      </c>
      <c r="Q303">
        <v>3.2192757448895279</v>
      </c>
    </row>
    <row r="304" spans="1:17" x14ac:dyDescent="0.3">
      <c r="A304">
        <v>303</v>
      </c>
      <c r="B304">
        <v>1191946</v>
      </c>
      <c r="C304" s="1" t="s">
        <v>619</v>
      </c>
      <c r="D304" s="1" t="s">
        <v>620</v>
      </c>
      <c r="E304">
        <v>0</v>
      </c>
      <c r="F304">
        <v>6909</v>
      </c>
      <c r="G304">
        <v>401</v>
      </c>
      <c r="H304">
        <v>14</v>
      </c>
      <c r="I304">
        <v>1</v>
      </c>
      <c r="J304" s="1" t="s">
        <v>19</v>
      </c>
      <c r="K304">
        <v>0.78</v>
      </c>
      <c r="L304">
        <v>2</v>
      </c>
      <c r="M304" s="1" t="s">
        <v>20</v>
      </c>
      <c r="N304">
        <v>1</v>
      </c>
      <c r="O304">
        <v>2017</v>
      </c>
      <c r="P304">
        <v>8.8405801884887953</v>
      </c>
      <c r="Q304">
        <v>-4.6051701859880909</v>
      </c>
    </row>
    <row r="305" spans="1:17" x14ac:dyDescent="0.3">
      <c r="A305">
        <v>304</v>
      </c>
      <c r="B305">
        <v>511838</v>
      </c>
      <c r="C305" s="1" t="s">
        <v>621</v>
      </c>
      <c r="D305" s="1" t="s">
        <v>622</v>
      </c>
      <c r="E305">
        <v>100</v>
      </c>
      <c r="F305">
        <v>6890</v>
      </c>
      <c r="G305">
        <v>99</v>
      </c>
      <c r="H305">
        <v>90</v>
      </c>
      <c r="I305">
        <v>1</v>
      </c>
      <c r="J305" s="1" t="s">
        <v>19</v>
      </c>
      <c r="K305">
        <v>0.96</v>
      </c>
      <c r="L305">
        <v>10.5</v>
      </c>
      <c r="M305" s="1" t="s">
        <v>26</v>
      </c>
      <c r="N305">
        <v>2</v>
      </c>
      <c r="O305">
        <v>2015</v>
      </c>
      <c r="P305">
        <v>8.8378263640077037</v>
      </c>
      <c r="Q305">
        <v>4.6052701809884251</v>
      </c>
    </row>
    <row r="306" spans="1:17" x14ac:dyDescent="0.3">
      <c r="A306">
        <v>305</v>
      </c>
      <c r="B306">
        <v>1024888</v>
      </c>
      <c r="C306" s="1" t="s">
        <v>623</v>
      </c>
      <c r="D306" s="1" t="s">
        <v>624</v>
      </c>
      <c r="E306">
        <v>0</v>
      </c>
      <c r="F306">
        <v>6856</v>
      </c>
      <c r="G306">
        <v>137</v>
      </c>
      <c r="H306">
        <v>19</v>
      </c>
      <c r="I306">
        <v>4</v>
      </c>
      <c r="J306" s="1" t="s">
        <v>29</v>
      </c>
      <c r="K306">
        <v>0.62</v>
      </c>
      <c r="L306">
        <v>2</v>
      </c>
      <c r="M306" s="1" t="s">
        <v>20</v>
      </c>
      <c r="N306">
        <v>1</v>
      </c>
      <c r="O306">
        <v>2016</v>
      </c>
      <c r="P306">
        <v>8.8328794602776153</v>
      </c>
      <c r="Q306">
        <v>-4.6051701859880909</v>
      </c>
    </row>
    <row r="307" spans="1:17" x14ac:dyDescent="0.3">
      <c r="A307">
        <v>306</v>
      </c>
      <c r="B307">
        <v>140238</v>
      </c>
      <c r="C307" s="1" t="s">
        <v>625</v>
      </c>
      <c r="D307" s="1" t="s">
        <v>626</v>
      </c>
      <c r="E307">
        <v>200</v>
      </c>
      <c r="F307">
        <v>6851</v>
      </c>
      <c r="G307">
        <v>276</v>
      </c>
      <c r="H307">
        <v>454</v>
      </c>
      <c r="I307">
        <v>4</v>
      </c>
      <c r="J307" s="1" t="s">
        <v>29</v>
      </c>
      <c r="K307">
        <v>0.94</v>
      </c>
      <c r="L307">
        <v>60</v>
      </c>
      <c r="M307" s="1" t="s">
        <v>26</v>
      </c>
      <c r="N307">
        <v>2</v>
      </c>
      <c r="O307">
        <v>2014</v>
      </c>
      <c r="P307">
        <v>8.8321499060028987</v>
      </c>
      <c r="Q307">
        <v>5.2983673652980787</v>
      </c>
    </row>
    <row r="308" spans="1:17" x14ac:dyDescent="0.3">
      <c r="A308">
        <v>307</v>
      </c>
      <c r="B308">
        <v>125806</v>
      </c>
      <c r="C308" s="1" t="s">
        <v>627</v>
      </c>
      <c r="D308" s="1" t="s">
        <v>628</v>
      </c>
      <c r="E308">
        <v>20</v>
      </c>
      <c r="F308">
        <v>6760</v>
      </c>
      <c r="G308">
        <v>84</v>
      </c>
      <c r="H308">
        <v>27</v>
      </c>
      <c r="I308">
        <v>1</v>
      </c>
      <c r="J308" s="1" t="s">
        <v>19</v>
      </c>
      <c r="K308">
        <v>0.47</v>
      </c>
      <c r="L308">
        <v>3</v>
      </c>
      <c r="M308" s="1" t="s">
        <v>26</v>
      </c>
      <c r="N308">
        <v>2</v>
      </c>
      <c r="O308">
        <v>2013</v>
      </c>
      <c r="P308">
        <v>8.8187781690370102</v>
      </c>
      <c r="Q308">
        <v>2.996232148595642</v>
      </c>
    </row>
    <row r="309" spans="1:17" x14ac:dyDescent="0.3">
      <c r="A309">
        <v>308</v>
      </c>
      <c r="B309">
        <v>288466</v>
      </c>
      <c r="C309" s="1" t="s">
        <v>629</v>
      </c>
      <c r="D309" s="1" t="s">
        <v>630</v>
      </c>
      <c r="E309">
        <v>200</v>
      </c>
      <c r="F309">
        <v>6751</v>
      </c>
      <c r="G309">
        <v>44</v>
      </c>
      <c r="H309">
        <v>353</v>
      </c>
      <c r="I309">
        <v>2</v>
      </c>
      <c r="J309" s="1" t="s">
        <v>38</v>
      </c>
      <c r="K309">
        <v>0.17</v>
      </c>
      <c r="L309">
        <v>48.5</v>
      </c>
      <c r="M309" s="1" t="s">
        <v>26</v>
      </c>
      <c r="N309">
        <v>2</v>
      </c>
      <c r="O309">
        <v>2014</v>
      </c>
      <c r="P309">
        <v>8.8174459210418696</v>
      </c>
      <c r="Q309">
        <v>5.2983673652980787</v>
      </c>
    </row>
    <row r="310" spans="1:17" x14ac:dyDescent="0.3">
      <c r="A310">
        <v>309</v>
      </c>
      <c r="B310">
        <v>730542</v>
      </c>
      <c r="C310" s="1" t="s">
        <v>631</v>
      </c>
      <c r="D310" s="1" t="s">
        <v>632</v>
      </c>
      <c r="E310">
        <v>0</v>
      </c>
      <c r="F310">
        <v>6742</v>
      </c>
      <c r="G310">
        <v>1036</v>
      </c>
      <c r="H310">
        <v>6</v>
      </c>
      <c r="I310">
        <v>1</v>
      </c>
      <c r="J310" s="1" t="s">
        <v>19</v>
      </c>
      <c r="K310">
        <v>0.63</v>
      </c>
      <c r="L310">
        <v>0.68333332999999996</v>
      </c>
      <c r="M310" s="1" t="s">
        <v>20</v>
      </c>
      <c r="N310">
        <v>1</v>
      </c>
      <c r="O310">
        <v>2016</v>
      </c>
      <c r="P310">
        <v>8.8161118957940054</v>
      </c>
      <c r="Q310">
        <v>-4.6051701859880909</v>
      </c>
    </row>
    <row r="311" spans="1:17" x14ac:dyDescent="0.3">
      <c r="A311">
        <v>310</v>
      </c>
      <c r="B311">
        <v>1105778</v>
      </c>
      <c r="C311" s="1" t="s">
        <v>633</v>
      </c>
      <c r="D311" s="1" t="s">
        <v>634</v>
      </c>
      <c r="E311">
        <v>40</v>
      </c>
      <c r="F311">
        <v>6648</v>
      </c>
      <c r="G311">
        <v>16</v>
      </c>
      <c r="H311">
        <v>22</v>
      </c>
      <c r="I311">
        <v>4</v>
      </c>
      <c r="J311" s="1" t="s">
        <v>29</v>
      </c>
      <c r="K311">
        <v>0.15</v>
      </c>
      <c r="L311">
        <v>1.5</v>
      </c>
      <c r="M311" s="1" t="s">
        <v>26</v>
      </c>
      <c r="N311">
        <v>2</v>
      </c>
      <c r="O311">
        <v>2017</v>
      </c>
      <c r="P311">
        <v>8.8020713365352847</v>
      </c>
      <c r="Q311">
        <v>3.6891294228691436</v>
      </c>
    </row>
    <row r="312" spans="1:17" x14ac:dyDescent="0.3">
      <c r="A312">
        <v>311</v>
      </c>
      <c r="B312">
        <v>812588</v>
      </c>
      <c r="C312" s="1" t="s">
        <v>635</v>
      </c>
      <c r="D312" s="1" t="s">
        <v>636</v>
      </c>
      <c r="E312">
        <v>195</v>
      </c>
      <c r="F312">
        <v>6636</v>
      </c>
      <c r="G312">
        <v>302</v>
      </c>
      <c r="H312">
        <v>50</v>
      </c>
      <c r="I312">
        <v>4</v>
      </c>
      <c r="J312" s="1" t="s">
        <v>29</v>
      </c>
      <c r="K312">
        <v>0.66</v>
      </c>
      <c r="L312">
        <v>6</v>
      </c>
      <c r="M312" s="1" t="s">
        <v>26</v>
      </c>
      <c r="N312">
        <v>2</v>
      </c>
      <c r="O312">
        <v>2016</v>
      </c>
      <c r="P312">
        <v>8.8002646513103358</v>
      </c>
      <c r="Q312">
        <v>5.273050839300149</v>
      </c>
    </row>
    <row r="313" spans="1:17" x14ac:dyDescent="0.3">
      <c r="A313">
        <v>312</v>
      </c>
      <c r="B313">
        <v>65492</v>
      </c>
      <c r="C313" s="1" t="s">
        <v>637</v>
      </c>
      <c r="D313" s="1" t="s">
        <v>638</v>
      </c>
      <c r="E313">
        <v>20</v>
      </c>
      <c r="F313">
        <v>6628</v>
      </c>
      <c r="G313">
        <v>53</v>
      </c>
      <c r="H313">
        <v>19</v>
      </c>
      <c r="I313">
        <v>1</v>
      </c>
      <c r="J313" s="1" t="s">
        <v>19</v>
      </c>
      <c r="K313">
        <v>0.82</v>
      </c>
      <c r="L313">
        <v>1</v>
      </c>
      <c r="M313" s="1" t="s">
        <v>26</v>
      </c>
      <c r="N313">
        <v>2</v>
      </c>
      <c r="O313">
        <v>2013</v>
      </c>
      <c r="P313">
        <v>8.7990583785464533</v>
      </c>
      <c r="Q313">
        <v>2.996232148595642</v>
      </c>
    </row>
    <row r="314" spans="1:17" x14ac:dyDescent="0.3">
      <c r="A314">
        <v>313</v>
      </c>
      <c r="B314">
        <v>670034</v>
      </c>
      <c r="C314" s="1" t="s">
        <v>639</v>
      </c>
      <c r="D314" s="1" t="s">
        <v>640</v>
      </c>
      <c r="E314">
        <v>200</v>
      </c>
      <c r="F314">
        <v>6601</v>
      </c>
      <c r="G314">
        <v>1304</v>
      </c>
      <c r="H314">
        <v>26</v>
      </c>
      <c r="I314">
        <v>1</v>
      </c>
      <c r="J314" s="1" t="s">
        <v>19</v>
      </c>
      <c r="K314">
        <v>0.15</v>
      </c>
      <c r="L314">
        <v>3.5</v>
      </c>
      <c r="M314" s="1" t="s">
        <v>26</v>
      </c>
      <c r="N314">
        <v>2</v>
      </c>
      <c r="O314">
        <v>2015</v>
      </c>
      <c r="P314">
        <v>8.7949764316887702</v>
      </c>
      <c r="Q314">
        <v>5.2983673652980787</v>
      </c>
    </row>
    <row r="315" spans="1:17" x14ac:dyDescent="0.3">
      <c r="A315">
        <v>314</v>
      </c>
      <c r="B315">
        <v>242574</v>
      </c>
      <c r="C315" s="1" t="s">
        <v>641</v>
      </c>
      <c r="D315" s="1" t="s">
        <v>642</v>
      </c>
      <c r="E315">
        <v>20</v>
      </c>
      <c r="F315">
        <v>6588</v>
      </c>
      <c r="G315">
        <v>721</v>
      </c>
      <c r="H315">
        <v>36</v>
      </c>
      <c r="I315">
        <v>1</v>
      </c>
      <c r="J315" s="1" t="s">
        <v>19</v>
      </c>
      <c r="K315">
        <v>0.43</v>
      </c>
      <c r="L315">
        <v>2</v>
      </c>
      <c r="M315" s="1" t="s">
        <v>26</v>
      </c>
      <c r="N315">
        <v>2</v>
      </c>
      <c r="O315">
        <v>2014</v>
      </c>
      <c r="P315">
        <v>8.7930050912975304</v>
      </c>
      <c r="Q315">
        <v>2.996232148595642</v>
      </c>
    </row>
    <row r="316" spans="1:17" x14ac:dyDescent="0.3">
      <c r="A316">
        <v>315</v>
      </c>
      <c r="B316">
        <v>1027812</v>
      </c>
      <c r="C316" s="1" t="s">
        <v>643</v>
      </c>
      <c r="D316" s="1" t="s">
        <v>644</v>
      </c>
      <c r="E316">
        <v>20</v>
      </c>
      <c r="F316">
        <v>6548</v>
      </c>
      <c r="G316">
        <v>44</v>
      </c>
      <c r="H316">
        <v>38</v>
      </c>
      <c r="I316">
        <v>4</v>
      </c>
      <c r="J316" s="1" t="s">
        <v>29</v>
      </c>
      <c r="K316">
        <v>0.79</v>
      </c>
      <c r="L316">
        <v>4</v>
      </c>
      <c r="M316" s="1" t="s">
        <v>26</v>
      </c>
      <c r="N316">
        <v>2</v>
      </c>
      <c r="O316">
        <v>2016</v>
      </c>
      <c r="P316">
        <v>8.7869149384910248</v>
      </c>
      <c r="Q316">
        <v>2.996232148595642</v>
      </c>
    </row>
    <row r="317" spans="1:17" x14ac:dyDescent="0.3">
      <c r="A317">
        <v>316</v>
      </c>
      <c r="B317">
        <v>832862</v>
      </c>
      <c r="C317" s="1" t="s">
        <v>645</v>
      </c>
      <c r="D317" s="1" t="s">
        <v>646</v>
      </c>
      <c r="E317">
        <v>140</v>
      </c>
      <c r="F317">
        <v>6527</v>
      </c>
      <c r="G317">
        <v>1384</v>
      </c>
      <c r="H317">
        <v>111</v>
      </c>
      <c r="I317">
        <v>4</v>
      </c>
      <c r="J317" s="1" t="s">
        <v>29</v>
      </c>
      <c r="K317">
        <v>0.24</v>
      </c>
      <c r="L317">
        <v>9</v>
      </c>
      <c r="M317" s="1" t="s">
        <v>26</v>
      </c>
      <c r="N317">
        <v>2</v>
      </c>
      <c r="O317">
        <v>2016</v>
      </c>
      <c r="P317">
        <v>8.7837026986352171</v>
      </c>
      <c r="Q317">
        <v>4.941713848629834</v>
      </c>
    </row>
    <row r="318" spans="1:17" x14ac:dyDescent="0.3">
      <c r="A318">
        <v>317</v>
      </c>
      <c r="B318">
        <v>565282</v>
      </c>
      <c r="C318" s="1" t="s">
        <v>647</v>
      </c>
      <c r="D318" s="1" t="s">
        <v>648</v>
      </c>
      <c r="E318">
        <v>195</v>
      </c>
      <c r="F318">
        <v>6510</v>
      </c>
      <c r="G318">
        <v>45</v>
      </c>
      <c r="H318">
        <v>22</v>
      </c>
      <c r="I318">
        <v>4</v>
      </c>
      <c r="J318" s="1" t="s">
        <v>29</v>
      </c>
      <c r="K318">
        <v>0.27</v>
      </c>
      <c r="L318">
        <v>2</v>
      </c>
      <c r="M318" s="1" t="s">
        <v>26</v>
      </c>
      <c r="N318">
        <v>2</v>
      </c>
      <c r="O318">
        <v>2015</v>
      </c>
      <c r="P318">
        <v>8.7810947352026147</v>
      </c>
      <c r="Q318">
        <v>5.273050839300149</v>
      </c>
    </row>
    <row r="319" spans="1:17" x14ac:dyDescent="0.3">
      <c r="A319">
        <v>318</v>
      </c>
      <c r="B319">
        <v>611308</v>
      </c>
      <c r="C319" s="1" t="s">
        <v>649</v>
      </c>
      <c r="D319" s="1" t="s">
        <v>650</v>
      </c>
      <c r="E319">
        <v>200</v>
      </c>
      <c r="F319">
        <v>6508</v>
      </c>
      <c r="G319">
        <v>137</v>
      </c>
      <c r="H319">
        <v>90</v>
      </c>
      <c r="I319">
        <v>1</v>
      </c>
      <c r="J319" s="1" t="s">
        <v>19</v>
      </c>
      <c r="K319">
        <v>0.87</v>
      </c>
      <c r="L319">
        <v>6.5</v>
      </c>
      <c r="M319" s="1" t="s">
        <v>26</v>
      </c>
      <c r="N319">
        <v>2</v>
      </c>
      <c r="O319">
        <v>2015</v>
      </c>
      <c r="P319">
        <v>8.7807874683389286</v>
      </c>
      <c r="Q319">
        <v>5.2983673652980787</v>
      </c>
    </row>
    <row r="320" spans="1:17" x14ac:dyDescent="0.3">
      <c r="A320">
        <v>319</v>
      </c>
      <c r="B320">
        <v>473548</v>
      </c>
      <c r="C320" s="1" t="s">
        <v>651</v>
      </c>
      <c r="D320" s="1" t="s">
        <v>652</v>
      </c>
      <c r="E320">
        <v>200</v>
      </c>
      <c r="F320">
        <v>6497</v>
      </c>
      <c r="G320">
        <v>901</v>
      </c>
      <c r="H320">
        <v>221</v>
      </c>
      <c r="I320">
        <v>2</v>
      </c>
      <c r="J320" s="1" t="s">
        <v>38</v>
      </c>
      <c r="K320">
        <v>0.11</v>
      </c>
      <c r="L320">
        <v>18</v>
      </c>
      <c r="M320" s="1" t="s">
        <v>26</v>
      </c>
      <c r="N320">
        <v>2</v>
      </c>
      <c r="O320">
        <v>2015</v>
      </c>
      <c r="P320">
        <v>8.7790958108805306</v>
      </c>
      <c r="Q320">
        <v>5.2983673652980787</v>
      </c>
    </row>
    <row r="321" spans="1:17" x14ac:dyDescent="0.3">
      <c r="A321">
        <v>320</v>
      </c>
      <c r="B321">
        <v>552598</v>
      </c>
      <c r="C321" s="1" t="s">
        <v>653</v>
      </c>
      <c r="D321" s="1" t="s">
        <v>654</v>
      </c>
      <c r="E321">
        <v>0</v>
      </c>
      <c r="F321">
        <v>6474</v>
      </c>
      <c r="G321">
        <v>86</v>
      </c>
      <c r="H321">
        <v>15</v>
      </c>
      <c r="I321">
        <v>1</v>
      </c>
      <c r="J321" s="1" t="s">
        <v>19</v>
      </c>
      <c r="K321">
        <v>0.05</v>
      </c>
      <c r="L321">
        <v>1</v>
      </c>
      <c r="M321" s="1" t="s">
        <v>20</v>
      </c>
      <c r="N321">
        <v>1</v>
      </c>
      <c r="O321">
        <v>2015</v>
      </c>
      <c r="P321">
        <v>8.7755494344861891</v>
      </c>
      <c r="Q321">
        <v>-4.6051701859880909</v>
      </c>
    </row>
    <row r="322" spans="1:17" x14ac:dyDescent="0.3">
      <c r="A322">
        <v>321</v>
      </c>
      <c r="B322">
        <v>1161118</v>
      </c>
      <c r="C322" s="1" t="s">
        <v>655</v>
      </c>
      <c r="D322" s="1" t="s">
        <v>656</v>
      </c>
      <c r="E322">
        <v>0</v>
      </c>
      <c r="F322">
        <v>6437</v>
      </c>
      <c r="G322">
        <v>313</v>
      </c>
      <c r="H322">
        <v>22</v>
      </c>
      <c r="I322">
        <v>4</v>
      </c>
      <c r="J322" s="1" t="s">
        <v>29</v>
      </c>
      <c r="K322">
        <v>0.34</v>
      </c>
      <c r="L322">
        <v>1.5</v>
      </c>
      <c r="M322" s="1" t="s">
        <v>20</v>
      </c>
      <c r="N322">
        <v>1</v>
      </c>
      <c r="O322">
        <v>2017</v>
      </c>
      <c r="P322">
        <v>8.7698178720526165</v>
      </c>
      <c r="Q322">
        <v>-4.6051701859880909</v>
      </c>
    </row>
    <row r="323" spans="1:17" x14ac:dyDescent="0.3">
      <c r="A323">
        <v>322</v>
      </c>
      <c r="B323">
        <v>877124</v>
      </c>
      <c r="C323" s="1" t="s">
        <v>657</v>
      </c>
      <c r="D323" s="1" t="s">
        <v>658</v>
      </c>
      <c r="E323">
        <v>200</v>
      </c>
      <c r="F323">
        <v>6420</v>
      </c>
      <c r="G323">
        <v>134</v>
      </c>
      <c r="H323">
        <v>188</v>
      </c>
      <c r="I323">
        <v>4</v>
      </c>
      <c r="J323" s="1" t="s">
        <v>29</v>
      </c>
      <c r="K323">
        <v>0.75</v>
      </c>
      <c r="L323">
        <v>22.5</v>
      </c>
      <c r="M323" s="1" t="s">
        <v>26</v>
      </c>
      <c r="N323">
        <v>2</v>
      </c>
      <c r="O323">
        <v>2016</v>
      </c>
      <c r="P323">
        <v>8.7671733966840062</v>
      </c>
      <c r="Q323">
        <v>5.2983673652980787</v>
      </c>
    </row>
    <row r="324" spans="1:17" x14ac:dyDescent="0.3">
      <c r="A324">
        <v>323</v>
      </c>
      <c r="B324">
        <v>389240</v>
      </c>
      <c r="C324" s="1" t="s">
        <v>659</v>
      </c>
      <c r="D324" s="1" t="s">
        <v>660</v>
      </c>
      <c r="E324">
        <v>30</v>
      </c>
      <c r="F324">
        <v>6413</v>
      </c>
      <c r="G324">
        <v>107</v>
      </c>
      <c r="H324">
        <v>123</v>
      </c>
      <c r="I324">
        <v>4</v>
      </c>
      <c r="J324" s="1" t="s">
        <v>29</v>
      </c>
      <c r="K324">
        <v>0.31</v>
      </c>
      <c r="L324">
        <v>9</v>
      </c>
      <c r="M324" s="1" t="s">
        <v>26</v>
      </c>
      <c r="N324">
        <v>2</v>
      </c>
      <c r="O324">
        <v>2015</v>
      </c>
      <c r="P324">
        <v>8.7660824591488637</v>
      </c>
      <c r="Q324">
        <v>3.4015306594522756</v>
      </c>
    </row>
    <row r="325" spans="1:17" x14ac:dyDescent="0.3">
      <c r="A325">
        <v>324</v>
      </c>
      <c r="B325">
        <v>1109926</v>
      </c>
      <c r="C325" s="1" t="s">
        <v>661</v>
      </c>
      <c r="D325" s="1" t="s">
        <v>662</v>
      </c>
      <c r="E325">
        <v>150</v>
      </c>
      <c r="F325">
        <v>6412</v>
      </c>
      <c r="G325">
        <v>987</v>
      </c>
      <c r="H325">
        <v>114</v>
      </c>
      <c r="I325">
        <v>1</v>
      </c>
      <c r="J325" s="1" t="s">
        <v>19</v>
      </c>
      <c r="K325">
        <v>0.77</v>
      </c>
      <c r="L325">
        <v>13</v>
      </c>
      <c r="M325" s="1" t="s">
        <v>26</v>
      </c>
      <c r="N325">
        <v>2</v>
      </c>
      <c r="O325">
        <v>2017</v>
      </c>
      <c r="P325">
        <v>8.7659265137294433</v>
      </c>
      <c r="Q325">
        <v>5.0107019585407988</v>
      </c>
    </row>
    <row r="326" spans="1:17" x14ac:dyDescent="0.3">
      <c r="A326">
        <v>325</v>
      </c>
      <c r="B326">
        <v>883706</v>
      </c>
      <c r="C326" s="1" t="s">
        <v>663</v>
      </c>
      <c r="D326" s="1" t="s">
        <v>664</v>
      </c>
      <c r="E326">
        <v>0</v>
      </c>
      <c r="F326">
        <v>6402</v>
      </c>
      <c r="G326">
        <v>104</v>
      </c>
      <c r="H326">
        <v>23</v>
      </c>
      <c r="I326">
        <v>1</v>
      </c>
      <c r="J326" s="1" t="s">
        <v>19</v>
      </c>
      <c r="K326">
        <v>0.5</v>
      </c>
      <c r="L326">
        <v>1.5</v>
      </c>
      <c r="M326" s="1" t="s">
        <v>20</v>
      </c>
      <c r="N326">
        <v>1</v>
      </c>
      <c r="O326">
        <v>2016</v>
      </c>
      <c r="P326">
        <v>8.764365720529808</v>
      </c>
      <c r="Q326">
        <v>-4.6051701859880909</v>
      </c>
    </row>
    <row r="327" spans="1:17" x14ac:dyDescent="0.3">
      <c r="A327">
        <v>326</v>
      </c>
      <c r="B327">
        <v>366720</v>
      </c>
      <c r="C327" s="1" t="s">
        <v>665</v>
      </c>
      <c r="D327" s="1" t="s">
        <v>666</v>
      </c>
      <c r="E327">
        <v>0</v>
      </c>
      <c r="F327">
        <v>6315</v>
      </c>
      <c r="G327">
        <v>53</v>
      </c>
      <c r="H327">
        <v>16</v>
      </c>
      <c r="I327">
        <v>4</v>
      </c>
      <c r="J327" s="1" t="s">
        <v>29</v>
      </c>
      <c r="K327">
        <v>0.06</v>
      </c>
      <c r="L327">
        <v>1.5</v>
      </c>
      <c r="M327" s="1" t="s">
        <v>20</v>
      </c>
      <c r="N327">
        <v>1</v>
      </c>
      <c r="O327">
        <v>2014</v>
      </c>
      <c r="P327">
        <v>8.7506830347845916</v>
      </c>
      <c r="Q327">
        <v>-4.6051701859880909</v>
      </c>
    </row>
    <row r="328" spans="1:17" x14ac:dyDescent="0.3">
      <c r="A328">
        <v>327</v>
      </c>
      <c r="B328">
        <v>651780</v>
      </c>
      <c r="C328" s="1" t="s">
        <v>667</v>
      </c>
      <c r="D328" s="1" t="s">
        <v>668</v>
      </c>
      <c r="E328">
        <v>65</v>
      </c>
      <c r="F328">
        <v>6293</v>
      </c>
      <c r="G328">
        <v>165</v>
      </c>
      <c r="H328">
        <v>8</v>
      </c>
      <c r="I328">
        <v>1</v>
      </c>
      <c r="J328" s="1" t="s">
        <v>19</v>
      </c>
      <c r="K328">
        <v>0.6</v>
      </c>
      <c r="L328">
        <v>1</v>
      </c>
      <c r="M328" s="1" t="s">
        <v>26</v>
      </c>
      <c r="N328">
        <v>2</v>
      </c>
      <c r="O328">
        <v>2015</v>
      </c>
      <c r="P328">
        <v>8.7471931835269334</v>
      </c>
      <c r="Q328">
        <v>4.1745411042163774</v>
      </c>
    </row>
    <row r="329" spans="1:17" x14ac:dyDescent="0.3">
      <c r="A329">
        <v>328</v>
      </c>
      <c r="B329">
        <v>73080</v>
      </c>
      <c r="C329" s="1" t="s">
        <v>669</v>
      </c>
      <c r="D329" s="1" t="s">
        <v>670</v>
      </c>
      <c r="E329">
        <v>120</v>
      </c>
      <c r="F329">
        <v>6162</v>
      </c>
      <c r="G329">
        <v>324</v>
      </c>
      <c r="H329">
        <v>43</v>
      </c>
      <c r="I329">
        <v>3</v>
      </c>
      <c r="J329" s="1" t="s">
        <v>23</v>
      </c>
      <c r="K329">
        <v>0</v>
      </c>
      <c r="L329">
        <v>4</v>
      </c>
      <c r="M329" s="1" t="s">
        <v>26</v>
      </c>
      <c r="N329">
        <v>2</v>
      </c>
      <c r="O329">
        <v>2013</v>
      </c>
      <c r="P329">
        <v>8.7261566791566132</v>
      </c>
      <c r="Q329">
        <v>4.7875750726433504</v>
      </c>
    </row>
    <row r="330" spans="1:17" x14ac:dyDescent="0.3">
      <c r="A330">
        <v>329</v>
      </c>
      <c r="B330">
        <v>477702</v>
      </c>
      <c r="C330" s="1" t="s">
        <v>671</v>
      </c>
      <c r="D330" s="1" t="s">
        <v>672</v>
      </c>
      <c r="E330">
        <v>150</v>
      </c>
      <c r="F330">
        <v>6153</v>
      </c>
      <c r="G330">
        <v>125</v>
      </c>
      <c r="H330">
        <v>84</v>
      </c>
      <c r="I330">
        <v>4</v>
      </c>
      <c r="J330" s="1" t="s">
        <v>29</v>
      </c>
      <c r="K330">
        <v>0</v>
      </c>
      <c r="L330">
        <v>5</v>
      </c>
      <c r="M330" s="1" t="s">
        <v>26</v>
      </c>
      <c r="N330">
        <v>2</v>
      </c>
      <c r="O330">
        <v>2015</v>
      </c>
      <c r="P330">
        <v>8.7246950467404911</v>
      </c>
      <c r="Q330">
        <v>5.0107019585407988</v>
      </c>
    </row>
    <row r="331" spans="1:17" x14ac:dyDescent="0.3">
      <c r="A331">
        <v>330</v>
      </c>
      <c r="B331">
        <v>823996</v>
      </c>
      <c r="C331" s="1" t="s">
        <v>673</v>
      </c>
      <c r="D331" s="1" t="s">
        <v>674</v>
      </c>
      <c r="E331">
        <v>50</v>
      </c>
      <c r="F331">
        <v>6134</v>
      </c>
      <c r="G331">
        <v>93</v>
      </c>
      <c r="H331">
        <v>15</v>
      </c>
      <c r="I331">
        <v>1</v>
      </c>
      <c r="J331" s="1" t="s">
        <v>19</v>
      </c>
      <c r="K331">
        <v>0.98</v>
      </c>
      <c r="L331">
        <v>2</v>
      </c>
      <c r="M331" s="1" t="s">
        <v>26</v>
      </c>
      <c r="N331">
        <v>2</v>
      </c>
      <c r="O331">
        <v>2016</v>
      </c>
      <c r="P331">
        <v>8.7216023446741975</v>
      </c>
      <c r="Q331">
        <v>3.9122229854308124</v>
      </c>
    </row>
    <row r="332" spans="1:17" x14ac:dyDescent="0.3">
      <c r="A332">
        <v>331</v>
      </c>
      <c r="B332">
        <v>959586</v>
      </c>
      <c r="C332" s="1" t="s">
        <v>675</v>
      </c>
      <c r="D332" s="1" t="s">
        <v>676</v>
      </c>
      <c r="E332">
        <v>195</v>
      </c>
      <c r="F332">
        <v>6134</v>
      </c>
      <c r="G332">
        <v>160</v>
      </c>
      <c r="H332">
        <v>50</v>
      </c>
      <c r="I332">
        <v>4</v>
      </c>
      <c r="J332" s="1" t="s">
        <v>29</v>
      </c>
      <c r="K332">
        <v>0.14000000000000001</v>
      </c>
      <c r="L332">
        <v>6.5</v>
      </c>
      <c r="M332" s="1" t="s">
        <v>26</v>
      </c>
      <c r="N332">
        <v>2</v>
      </c>
      <c r="O332">
        <v>2016</v>
      </c>
      <c r="P332">
        <v>8.7216023446741975</v>
      </c>
      <c r="Q332">
        <v>5.273050839300149</v>
      </c>
    </row>
    <row r="333" spans="1:17" x14ac:dyDescent="0.3">
      <c r="A333">
        <v>332</v>
      </c>
      <c r="B333">
        <v>326244</v>
      </c>
      <c r="C333" s="1" t="s">
        <v>677</v>
      </c>
      <c r="D333" s="1" t="s">
        <v>678</v>
      </c>
      <c r="E333">
        <v>45</v>
      </c>
      <c r="F333">
        <v>6117</v>
      </c>
      <c r="G333">
        <v>188</v>
      </c>
      <c r="H333">
        <v>28</v>
      </c>
      <c r="I333">
        <v>4</v>
      </c>
      <c r="J333" s="1" t="s">
        <v>29</v>
      </c>
      <c r="K333">
        <v>0.76</v>
      </c>
      <c r="L333">
        <v>2.5</v>
      </c>
      <c r="M333" s="1" t="s">
        <v>26</v>
      </c>
      <c r="N333">
        <v>2</v>
      </c>
      <c r="O333">
        <v>2014</v>
      </c>
      <c r="P333">
        <v>8.7188270592425656</v>
      </c>
      <c r="Q333">
        <v>3.8068846873048412</v>
      </c>
    </row>
    <row r="334" spans="1:17" x14ac:dyDescent="0.3">
      <c r="A334">
        <v>333</v>
      </c>
      <c r="B334">
        <v>1009452</v>
      </c>
      <c r="C334" s="1" t="s">
        <v>679</v>
      </c>
      <c r="D334" s="1" t="s">
        <v>680</v>
      </c>
      <c r="E334">
        <v>190</v>
      </c>
      <c r="F334">
        <v>6082</v>
      </c>
      <c r="G334">
        <v>848</v>
      </c>
      <c r="H334">
        <v>135</v>
      </c>
      <c r="I334">
        <v>1</v>
      </c>
      <c r="J334" s="1" t="s">
        <v>19</v>
      </c>
      <c r="K334">
        <v>0.3</v>
      </c>
      <c r="L334">
        <v>9.5</v>
      </c>
      <c r="M334" s="1" t="s">
        <v>26</v>
      </c>
      <c r="N334">
        <v>2</v>
      </c>
      <c r="O334">
        <v>2016</v>
      </c>
      <c r="P334">
        <v>8.7130888682373104</v>
      </c>
      <c r="Q334">
        <v>5.2470767023544402</v>
      </c>
    </row>
    <row r="335" spans="1:17" x14ac:dyDescent="0.3">
      <c r="A335">
        <v>334</v>
      </c>
      <c r="B335">
        <v>328476</v>
      </c>
      <c r="C335" s="1" t="s">
        <v>681</v>
      </c>
      <c r="D335" s="1" t="s">
        <v>682</v>
      </c>
      <c r="E335">
        <v>195</v>
      </c>
      <c r="F335">
        <v>6073</v>
      </c>
      <c r="G335">
        <v>627</v>
      </c>
      <c r="H335">
        <v>66</v>
      </c>
      <c r="I335">
        <v>4</v>
      </c>
      <c r="J335" s="1" t="s">
        <v>29</v>
      </c>
      <c r="K335">
        <v>0.51</v>
      </c>
      <c r="L335">
        <v>9</v>
      </c>
      <c r="M335" s="1" t="s">
        <v>26</v>
      </c>
      <c r="N335">
        <v>2</v>
      </c>
      <c r="O335">
        <v>2014</v>
      </c>
      <c r="P335">
        <v>8.711607995897575</v>
      </c>
      <c r="Q335">
        <v>5.273050839300149</v>
      </c>
    </row>
    <row r="336" spans="1:17" x14ac:dyDescent="0.3">
      <c r="A336">
        <v>335</v>
      </c>
      <c r="B336">
        <v>399640</v>
      </c>
      <c r="C336" s="1" t="s">
        <v>683</v>
      </c>
      <c r="D336" s="1" t="s">
        <v>684</v>
      </c>
      <c r="E336">
        <v>20</v>
      </c>
      <c r="F336">
        <v>6008</v>
      </c>
      <c r="G336">
        <v>203</v>
      </c>
      <c r="H336">
        <v>35</v>
      </c>
      <c r="I336">
        <v>4</v>
      </c>
      <c r="J336" s="1" t="s">
        <v>29</v>
      </c>
      <c r="K336">
        <v>0.76</v>
      </c>
      <c r="L336">
        <v>4</v>
      </c>
      <c r="M336" s="1" t="s">
        <v>26</v>
      </c>
      <c r="N336">
        <v>2</v>
      </c>
      <c r="O336">
        <v>2015</v>
      </c>
      <c r="P336">
        <v>8.7008471934439715</v>
      </c>
      <c r="Q336">
        <v>2.996232148595642</v>
      </c>
    </row>
    <row r="337" spans="1:17" x14ac:dyDescent="0.3">
      <c r="A337">
        <v>336</v>
      </c>
      <c r="B337">
        <v>628430</v>
      </c>
      <c r="C337" s="1" t="s">
        <v>685</v>
      </c>
      <c r="D337" s="1" t="s">
        <v>686</v>
      </c>
      <c r="E337">
        <v>95</v>
      </c>
      <c r="F337">
        <v>6000</v>
      </c>
      <c r="G337">
        <v>21</v>
      </c>
      <c r="H337">
        <v>25</v>
      </c>
      <c r="I337">
        <v>4</v>
      </c>
      <c r="J337" s="1" t="s">
        <v>29</v>
      </c>
      <c r="K337">
        <v>0.2</v>
      </c>
      <c r="L337">
        <v>1.5</v>
      </c>
      <c r="M337" s="1" t="s">
        <v>26</v>
      </c>
      <c r="N337">
        <v>2</v>
      </c>
      <c r="O337">
        <v>2015</v>
      </c>
      <c r="P337">
        <v>8.6995147482101913</v>
      </c>
      <c r="Q337">
        <v>4.5539821492186583</v>
      </c>
    </row>
    <row r="338" spans="1:17" x14ac:dyDescent="0.3">
      <c r="A338">
        <v>337</v>
      </c>
      <c r="B338">
        <v>665042</v>
      </c>
      <c r="C338" s="1" t="s">
        <v>687</v>
      </c>
      <c r="D338" s="1" t="s">
        <v>688</v>
      </c>
      <c r="E338">
        <v>100</v>
      </c>
      <c r="F338">
        <v>5962</v>
      </c>
      <c r="G338">
        <v>466</v>
      </c>
      <c r="H338">
        <v>132</v>
      </c>
      <c r="I338">
        <v>1</v>
      </c>
      <c r="J338" s="1" t="s">
        <v>19</v>
      </c>
      <c r="K338">
        <v>1</v>
      </c>
      <c r="L338">
        <v>16</v>
      </c>
      <c r="M338" s="1" t="s">
        <v>26</v>
      </c>
      <c r="N338">
        <v>2</v>
      </c>
      <c r="O338">
        <v>2016</v>
      </c>
      <c r="P338">
        <v>8.6931612742380171</v>
      </c>
      <c r="Q338">
        <v>4.6052701809884251</v>
      </c>
    </row>
    <row r="339" spans="1:17" x14ac:dyDescent="0.3">
      <c r="A339">
        <v>338</v>
      </c>
      <c r="B339">
        <v>178640</v>
      </c>
      <c r="C339" s="1" t="s">
        <v>185</v>
      </c>
      <c r="D339" s="1" t="s">
        <v>689</v>
      </c>
      <c r="E339">
        <v>50</v>
      </c>
      <c r="F339">
        <v>5921</v>
      </c>
      <c r="G339">
        <v>35</v>
      </c>
      <c r="H339">
        <v>42</v>
      </c>
      <c r="I339">
        <v>4</v>
      </c>
      <c r="J339" s="1" t="s">
        <v>29</v>
      </c>
      <c r="K339">
        <v>0.01</v>
      </c>
      <c r="L339">
        <v>4.5</v>
      </c>
      <c r="M339" s="1" t="s">
        <v>26</v>
      </c>
      <c r="N339">
        <v>2</v>
      </c>
      <c r="O339">
        <v>2014</v>
      </c>
      <c r="P339">
        <v>8.6862606325317753</v>
      </c>
      <c r="Q339">
        <v>3.9122229854308124</v>
      </c>
    </row>
    <row r="340" spans="1:17" x14ac:dyDescent="0.3">
      <c r="A340">
        <v>339</v>
      </c>
      <c r="B340">
        <v>886614</v>
      </c>
      <c r="C340" s="1" t="s">
        <v>690</v>
      </c>
      <c r="D340" s="1" t="s">
        <v>691</v>
      </c>
      <c r="E340">
        <v>110</v>
      </c>
      <c r="F340">
        <v>5811</v>
      </c>
      <c r="G340">
        <v>850</v>
      </c>
      <c r="H340">
        <v>114</v>
      </c>
      <c r="I340">
        <v>4</v>
      </c>
      <c r="J340" s="1" t="s">
        <v>29</v>
      </c>
      <c r="K340">
        <v>0.76</v>
      </c>
      <c r="L340">
        <v>6</v>
      </c>
      <c r="M340" s="1" t="s">
        <v>26</v>
      </c>
      <c r="N340">
        <v>2</v>
      </c>
      <c r="O340">
        <v>2016</v>
      </c>
      <c r="P340">
        <v>8.6675079520751055</v>
      </c>
      <c r="Q340">
        <v>4.7005712707513441</v>
      </c>
    </row>
    <row r="341" spans="1:17" x14ac:dyDescent="0.3">
      <c r="A341">
        <v>340</v>
      </c>
      <c r="B341">
        <v>818990</v>
      </c>
      <c r="C341" s="1" t="s">
        <v>692</v>
      </c>
      <c r="D341" s="1" t="s">
        <v>693</v>
      </c>
      <c r="E341">
        <v>200</v>
      </c>
      <c r="F341">
        <v>5809</v>
      </c>
      <c r="G341">
        <v>1445</v>
      </c>
      <c r="H341">
        <v>61</v>
      </c>
      <c r="I341">
        <v>4</v>
      </c>
      <c r="J341" s="1" t="s">
        <v>29</v>
      </c>
      <c r="K341">
        <v>0.36</v>
      </c>
      <c r="L341">
        <v>15</v>
      </c>
      <c r="M341" s="1" t="s">
        <v>26</v>
      </c>
      <c r="N341">
        <v>2</v>
      </c>
      <c r="O341">
        <v>2016</v>
      </c>
      <c r="P341">
        <v>8.6671637179925334</v>
      </c>
      <c r="Q341">
        <v>5.2983673652980787</v>
      </c>
    </row>
    <row r="342" spans="1:17" x14ac:dyDescent="0.3">
      <c r="A342">
        <v>341</v>
      </c>
      <c r="B342">
        <v>537008</v>
      </c>
      <c r="C342" s="1" t="s">
        <v>694</v>
      </c>
      <c r="D342" s="1" t="s">
        <v>695</v>
      </c>
      <c r="E342">
        <v>100</v>
      </c>
      <c r="F342">
        <v>5800</v>
      </c>
      <c r="G342">
        <v>185</v>
      </c>
      <c r="H342">
        <v>32</v>
      </c>
      <c r="I342">
        <v>2</v>
      </c>
      <c r="J342" s="1" t="s">
        <v>38</v>
      </c>
      <c r="K342">
        <v>0.88</v>
      </c>
      <c r="L342">
        <v>3.5</v>
      </c>
      <c r="M342" s="1" t="s">
        <v>26</v>
      </c>
      <c r="N342">
        <v>2</v>
      </c>
      <c r="O342">
        <v>2015</v>
      </c>
      <c r="P342">
        <v>8.66561319653451</v>
      </c>
      <c r="Q342">
        <v>4.6052701809884251</v>
      </c>
    </row>
    <row r="343" spans="1:17" x14ac:dyDescent="0.3">
      <c r="A343">
        <v>342</v>
      </c>
      <c r="B343">
        <v>98140</v>
      </c>
      <c r="C343" s="1" t="s">
        <v>696</v>
      </c>
      <c r="D343" s="1" t="s">
        <v>697</v>
      </c>
      <c r="E343">
        <v>20</v>
      </c>
      <c r="F343">
        <v>5795</v>
      </c>
      <c r="G343">
        <v>79</v>
      </c>
      <c r="H343">
        <v>29</v>
      </c>
      <c r="I343">
        <v>4</v>
      </c>
      <c r="J343" s="1" t="s">
        <v>29</v>
      </c>
      <c r="K343">
        <v>0</v>
      </c>
      <c r="L343">
        <v>2.5</v>
      </c>
      <c r="M343" s="1" t="s">
        <v>26</v>
      </c>
      <c r="N343">
        <v>2</v>
      </c>
      <c r="O343">
        <v>2013</v>
      </c>
      <c r="P343">
        <v>8.6647507557738521</v>
      </c>
      <c r="Q343">
        <v>2.996232148595642</v>
      </c>
    </row>
    <row r="344" spans="1:17" x14ac:dyDescent="0.3">
      <c r="A344">
        <v>343</v>
      </c>
      <c r="B344">
        <v>1140532</v>
      </c>
      <c r="C344" s="1" t="s">
        <v>698</v>
      </c>
      <c r="D344" s="1" t="s">
        <v>699</v>
      </c>
      <c r="E344">
        <v>200</v>
      </c>
      <c r="F344">
        <v>5739</v>
      </c>
      <c r="G344">
        <v>26</v>
      </c>
      <c r="H344">
        <v>29</v>
      </c>
      <c r="I344">
        <v>1</v>
      </c>
      <c r="J344" s="1" t="s">
        <v>19</v>
      </c>
      <c r="K344">
        <v>0.94</v>
      </c>
      <c r="L344">
        <v>2.5</v>
      </c>
      <c r="M344" s="1" t="s">
        <v>26</v>
      </c>
      <c r="N344">
        <v>2</v>
      </c>
      <c r="O344">
        <v>2017</v>
      </c>
      <c r="P344">
        <v>8.6550402581083627</v>
      </c>
      <c r="Q344">
        <v>5.2983673652980787</v>
      </c>
    </row>
    <row r="345" spans="1:17" x14ac:dyDescent="0.3">
      <c r="A345">
        <v>344</v>
      </c>
      <c r="B345">
        <v>1254172</v>
      </c>
      <c r="C345" s="1" t="s">
        <v>700</v>
      </c>
      <c r="D345" s="1" t="s">
        <v>701</v>
      </c>
      <c r="E345">
        <v>95</v>
      </c>
      <c r="F345">
        <v>5738</v>
      </c>
      <c r="G345">
        <v>9</v>
      </c>
      <c r="H345">
        <v>35</v>
      </c>
      <c r="I345">
        <v>4</v>
      </c>
      <c r="J345" s="1" t="s">
        <v>29</v>
      </c>
      <c r="K345">
        <v>0.5</v>
      </c>
      <c r="L345">
        <v>4</v>
      </c>
      <c r="M345" s="1" t="s">
        <v>26</v>
      </c>
      <c r="N345">
        <v>2</v>
      </c>
      <c r="O345">
        <v>2017</v>
      </c>
      <c r="P345">
        <v>8.6548659965413108</v>
      </c>
      <c r="Q345">
        <v>4.5539821492186583</v>
      </c>
    </row>
    <row r="346" spans="1:17" x14ac:dyDescent="0.3">
      <c r="A346">
        <v>345</v>
      </c>
      <c r="B346">
        <v>476408</v>
      </c>
      <c r="C346" s="1" t="s">
        <v>702</v>
      </c>
      <c r="D346" s="1" t="s">
        <v>703</v>
      </c>
      <c r="E346">
        <v>100</v>
      </c>
      <c r="F346">
        <v>5715</v>
      </c>
      <c r="G346">
        <v>52</v>
      </c>
      <c r="H346">
        <v>31</v>
      </c>
      <c r="I346">
        <v>2</v>
      </c>
      <c r="J346" s="1" t="s">
        <v>38</v>
      </c>
      <c r="K346">
        <v>0.89</v>
      </c>
      <c r="L346">
        <v>3</v>
      </c>
      <c r="M346" s="1" t="s">
        <v>26</v>
      </c>
      <c r="N346">
        <v>2</v>
      </c>
      <c r="O346">
        <v>2015</v>
      </c>
      <c r="P346">
        <v>8.6508495762289108</v>
      </c>
      <c r="Q346">
        <v>4.6052701809884251</v>
      </c>
    </row>
    <row r="347" spans="1:17" x14ac:dyDescent="0.3">
      <c r="A347">
        <v>346</v>
      </c>
      <c r="B347">
        <v>945602</v>
      </c>
      <c r="C347" s="1" t="s">
        <v>704</v>
      </c>
      <c r="D347" s="1" t="s">
        <v>705</v>
      </c>
      <c r="E347">
        <v>200</v>
      </c>
      <c r="F347">
        <v>5603</v>
      </c>
      <c r="G347">
        <v>46</v>
      </c>
      <c r="H347">
        <v>47</v>
      </c>
      <c r="I347">
        <v>1</v>
      </c>
      <c r="J347" s="1" t="s">
        <v>19</v>
      </c>
      <c r="K347">
        <v>0.76</v>
      </c>
      <c r="L347">
        <v>4</v>
      </c>
      <c r="M347" s="1" t="s">
        <v>26</v>
      </c>
      <c r="N347">
        <v>2</v>
      </c>
      <c r="O347">
        <v>2016</v>
      </c>
      <c r="P347">
        <v>8.6310574475652846</v>
      </c>
      <c r="Q347">
        <v>5.2983673652980787</v>
      </c>
    </row>
    <row r="348" spans="1:17" x14ac:dyDescent="0.3">
      <c r="A348">
        <v>347</v>
      </c>
      <c r="B348">
        <v>1181900</v>
      </c>
      <c r="C348" s="1" t="s">
        <v>706</v>
      </c>
      <c r="D348" s="1" t="s">
        <v>707</v>
      </c>
      <c r="E348">
        <v>200</v>
      </c>
      <c r="F348">
        <v>5559</v>
      </c>
      <c r="G348">
        <v>35</v>
      </c>
      <c r="H348">
        <v>21</v>
      </c>
      <c r="I348">
        <v>4</v>
      </c>
      <c r="J348" s="1" t="s">
        <v>29</v>
      </c>
      <c r="K348">
        <v>0.88</v>
      </c>
      <c r="L348">
        <v>2</v>
      </c>
      <c r="M348" s="1" t="s">
        <v>26</v>
      </c>
      <c r="N348">
        <v>2</v>
      </c>
      <c r="O348">
        <v>2017</v>
      </c>
      <c r="P348">
        <v>8.6231735149534696</v>
      </c>
      <c r="Q348">
        <v>5.2983673652980787</v>
      </c>
    </row>
    <row r="349" spans="1:17" x14ac:dyDescent="0.3">
      <c r="A349">
        <v>348</v>
      </c>
      <c r="B349">
        <v>32649</v>
      </c>
      <c r="C349" s="1" t="s">
        <v>708</v>
      </c>
      <c r="D349" s="1" t="s">
        <v>709</v>
      </c>
      <c r="E349">
        <v>50</v>
      </c>
      <c r="F349">
        <v>5549</v>
      </c>
      <c r="G349">
        <v>92</v>
      </c>
      <c r="H349">
        <v>143</v>
      </c>
      <c r="I349">
        <v>4</v>
      </c>
      <c r="J349" s="1" t="s">
        <v>29</v>
      </c>
      <c r="K349">
        <v>0.76</v>
      </c>
      <c r="L349">
        <v>15.5</v>
      </c>
      <c r="M349" s="1" t="s">
        <v>26</v>
      </c>
      <c r="N349">
        <v>2</v>
      </c>
      <c r="O349">
        <v>2012</v>
      </c>
      <c r="P349">
        <v>8.6213730103259021</v>
      </c>
      <c r="Q349">
        <v>3.9122229854308124</v>
      </c>
    </row>
    <row r="350" spans="1:17" x14ac:dyDescent="0.3">
      <c r="A350">
        <v>349</v>
      </c>
      <c r="B350">
        <v>309370</v>
      </c>
      <c r="C350" s="1" t="s">
        <v>710</v>
      </c>
      <c r="D350" s="1" t="s">
        <v>711</v>
      </c>
      <c r="E350">
        <v>40</v>
      </c>
      <c r="F350">
        <v>5547</v>
      </c>
      <c r="G350">
        <v>80</v>
      </c>
      <c r="H350">
        <v>40</v>
      </c>
      <c r="I350">
        <v>4</v>
      </c>
      <c r="J350" s="1" t="s">
        <v>29</v>
      </c>
      <c r="K350">
        <v>0.8</v>
      </c>
      <c r="L350">
        <v>3.5</v>
      </c>
      <c r="M350" s="1" t="s">
        <v>26</v>
      </c>
      <c r="N350">
        <v>2</v>
      </c>
      <c r="O350">
        <v>2014</v>
      </c>
      <c r="P350">
        <v>8.6210125200552348</v>
      </c>
      <c r="Q350">
        <v>3.6891294228691436</v>
      </c>
    </row>
    <row r="351" spans="1:17" x14ac:dyDescent="0.3">
      <c r="A351">
        <v>350</v>
      </c>
      <c r="B351">
        <v>1248974</v>
      </c>
      <c r="C351" s="1" t="s">
        <v>712</v>
      </c>
      <c r="D351" s="1" t="s">
        <v>713</v>
      </c>
      <c r="E351">
        <v>0</v>
      </c>
      <c r="F351">
        <v>5542</v>
      </c>
      <c r="G351">
        <v>54</v>
      </c>
      <c r="H351">
        <v>9</v>
      </c>
      <c r="I351">
        <v>4</v>
      </c>
      <c r="J351" s="1" t="s">
        <v>29</v>
      </c>
      <c r="K351">
        <v>0.18</v>
      </c>
      <c r="L351">
        <v>1</v>
      </c>
      <c r="M351" s="1" t="s">
        <v>20</v>
      </c>
      <c r="N351">
        <v>1</v>
      </c>
      <c r="O351">
        <v>2017</v>
      </c>
      <c r="P351">
        <v>8.6201107254229239</v>
      </c>
      <c r="Q351">
        <v>-4.6051701859880909</v>
      </c>
    </row>
    <row r="352" spans="1:17" x14ac:dyDescent="0.3">
      <c r="A352">
        <v>351</v>
      </c>
      <c r="B352">
        <v>380178</v>
      </c>
      <c r="C352" s="1" t="s">
        <v>714</v>
      </c>
      <c r="D352" s="1" t="s">
        <v>715</v>
      </c>
      <c r="E352">
        <v>0</v>
      </c>
      <c r="F352">
        <v>5533</v>
      </c>
      <c r="G352">
        <v>137</v>
      </c>
      <c r="H352">
        <v>11</v>
      </c>
      <c r="I352">
        <v>1</v>
      </c>
      <c r="J352" s="1" t="s">
        <v>19</v>
      </c>
      <c r="K352">
        <v>0.14000000000000001</v>
      </c>
      <c r="L352">
        <v>1</v>
      </c>
      <c r="M352" s="1" t="s">
        <v>20</v>
      </c>
      <c r="N352">
        <v>1</v>
      </c>
      <c r="O352">
        <v>2015</v>
      </c>
      <c r="P352">
        <v>8.618485442898109</v>
      </c>
      <c r="Q352">
        <v>-4.6051701859880909</v>
      </c>
    </row>
    <row r="353" spans="1:17" x14ac:dyDescent="0.3">
      <c r="A353">
        <v>352</v>
      </c>
      <c r="B353">
        <v>760752</v>
      </c>
      <c r="C353" s="1" t="s">
        <v>716</v>
      </c>
      <c r="D353" s="1" t="s">
        <v>717</v>
      </c>
      <c r="E353">
        <v>150</v>
      </c>
      <c r="F353">
        <v>5495</v>
      </c>
      <c r="G353">
        <v>52</v>
      </c>
      <c r="H353">
        <v>18</v>
      </c>
      <c r="I353">
        <v>1</v>
      </c>
      <c r="J353" s="1" t="s">
        <v>19</v>
      </c>
      <c r="K353">
        <v>0.89</v>
      </c>
      <c r="L353">
        <v>1.5</v>
      </c>
      <c r="M353" s="1" t="s">
        <v>26</v>
      </c>
      <c r="N353">
        <v>2</v>
      </c>
      <c r="O353">
        <v>2016</v>
      </c>
      <c r="P353">
        <v>8.6115938668377225</v>
      </c>
      <c r="Q353">
        <v>5.0107019585407988</v>
      </c>
    </row>
    <row r="354" spans="1:17" x14ac:dyDescent="0.3">
      <c r="A354">
        <v>353</v>
      </c>
      <c r="B354">
        <v>426196</v>
      </c>
      <c r="C354" s="1" t="s">
        <v>718</v>
      </c>
      <c r="D354" s="1" t="s">
        <v>719</v>
      </c>
      <c r="E354">
        <v>125</v>
      </c>
      <c r="F354">
        <v>5484</v>
      </c>
      <c r="G354">
        <v>439</v>
      </c>
      <c r="H354">
        <v>92</v>
      </c>
      <c r="I354">
        <v>4</v>
      </c>
      <c r="J354" s="1" t="s">
        <v>29</v>
      </c>
      <c r="K354">
        <v>0.67</v>
      </c>
      <c r="L354">
        <v>12.5</v>
      </c>
      <c r="M354" s="1" t="s">
        <v>26</v>
      </c>
      <c r="N354">
        <v>2</v>
      </c>
      <c r="O354">
        <v>2015</v>
      </c>
      <c r="P354">
        <v>8.609590040682205</v>
      </c>
      <c r="Q354">
        <v>4.8283937341024714</v>
      </c>
    </row>
    <row r="355" spans="1:17" x14ac:dyDescent="0.3">
      <c r="A355">
        <v>354</v>
      </c>
      <c r="B355">
        <v>72262</v>
      </c>
      <c r="C355" s="1" t="s">
        <v>720</v>
      </c>
      <c r="D355" s="1" t="s">
        <v>721</v>
      </c>
      <c r="E355">
        <v>100</v>
      </c>
      <c r="F355">
        <v>5456</v>
      </c>
      <c r="G355">
        <v>133</v>
      </c>
      <c r="H355">
        <v>25</v>
      </c>
      <c r="I355">
        <v>1</v>
      </c>
      <c r="J355" s="1" t="s">
        <v>19</v>
      </c>
      <c r="K355">
        <v>0.8</v>
      </c>
      <c r="L355">
        <v>1</v>
      </c>
      <c r="M355" s="1" t="s">
        <v>26</v>
      </c>
      <c r="N355">
        <v>2</v>
      </c>
      <c r="O355">
        <v>2013</v>
      </c>
      <c r="P355">
        <v>8.6044711995232976</v>
      </c>
      <c r="Q355">
        <v>4.6052701809884251</v>
      </c>
    </row>
    <row r="356" spans="1:17" x14ac:dyDescent="0.3">
      <c r="A356">
        <v>355</v>
      </c>
      <c r="B356">
        <v>1229274</v>
      </c>
      <c r="C356" s="1" t="s">
        <v>722</v>
      </c>
      <c r="D356" s="1" t="s">
        <v>723</v>
      </c>
      <c r="E356">
        <v>200</v>
      </c>
      <c r="F356">
        <v>5439</v>
      </c>
      <c r="G356">
        <v>22</v>
      </c>
      <c r="H356">
        <v>24</v>
      </c>
      <c r="I356">
        <v>1</v>
      </c>
      <c r="J356" s="1" t="s">
        <v>19</v>
      </c>
      <c r="K356">
        <v>0.94</v>
      </c>
      <c r="L356">
        <v>4</v>
      </c>
      <c r="M356" s="1" t="s">
        <v>26</v>
      </c>
      <c r="N356">
        <v>2</v>
      </c>
      <c r="O356">
        <v>2017</v>
      </c>
      <c r="P356">
        <v>8.6013504994229599</v>
      </c>
      <c r="Q356">
        <v>5.2983673652980787</v>
      </c>
    </row>
    <row r="357" spans="1:17" x14ac:dyDescent="0.3">
      <c r="A357">
        <v>356</v>
      </c>
      <c r="B357">
        <v>374590</v>
      </c>
      <c r="C357" s="1" t="s">
        <v>724</v>
      </c>
      <c r="D357" s="1" t="s">
        <v>725</v>
      </c>
      <c r="E357">
        <v>0</v>
      </c>
      <c r="F357">
        <v>5421</v>
      </c>
      <c r="G357">
        <v>93</v>
      </c>
      <c r="H357">
        <v>20</v>
      </c>
      <c r="I357">
        <v>1</v>
      </c>
      <c r="J357" s="1" t="s">
        <v>19</v>
      </c>
      <c r="K357">
        <v>0.34</v>
      </c>
      <c r="L357">
        <v>1.5</v>
      </c>
      <c r="M357" s="1" t="s">
        <v>20</v>
      </c>
      <c r="N357">
        <v>1</v>
      </c>
      <c r="O357">
        <v>2015</v>
      </c>
      <c r="P357">
        <v>8.5980355792603387</v>
      </c>
      <c r="Q357">
        <v>-4.6051701859880909</v>
      </c>
    </row>
    <row r="358" spans="1:17" x14ac:dyDescent="0.3">
      <c r="A358">
        <v>357</v>
      </c>
      <c r="B358">
        <v>297044</v>
      </c>
      <c r="C358" s="1" t="s">
        <v>726</v>
      </c>
      <c r="D358" s="1" t="s">
        <v>727</v>
      </c>
      <c r="E358">
        <v>50</v>
      </c>
      <c r="F358">
        <v>5398</v>
      </c>
      <c r="G358">
        <v>358</v>
      </c>
      <c r="H358">
        <v>83</v>
      </c>
      <c r="I358">
        <v>1</v>
      </c>
      <c r="J358" s="1" t="s">
        <v>19</v>
      </c>
      <c r="K358">
        <v>0.57999999999999996</v>
      </c>
      <c r="L358">
        <v>10.5</v>
      </c>
      <c r="M358" s="1" t="s">
        <v>26</v>
      </c>
      <c r="N358">
        <v>2</v>
      </c>
      <c r="O358">
        <v>2014</v>
      </c>
      <c r="P358">
        <v>8.5937837935779502</v>
      </c>
      <c r="Q358">
        <v>3.9122229854308124</v>
      </c>
    </row>
    <row r="359" spans="1:17" x14ac:dyDescent="0.3">
      <c r="A359">
        <v>358</v>
      </c>
      <c r="B359">
        <v>1127988</v>
      </c>
      <c r="C359" s="1" t="s">
        <v>728</v>
      </c>
      <c r="D359" s="1" t="s">
        <v>729</v>
      </c>
      <c r="E359">
        <v>0</v>
      </c>
      <c r="F359">
        <v>5397</v>
      </c>
      <c r="G359">
        <v>112</v>
      </c>
      <c r="H359">
        <v>36</v>
      </c>
      <c r="I359">
        <v>4</v>
      </c>
      <c r="J359" s="1" t="s">
        <v>29</v>
      </c>
      <c r="K359">
        <v>0.14000000000000001</v>
      </c>
      <c r="L359">
        <v>2.5</v>
      </c>
      <c r="M359" s="1" t="s">
        <v>20</v>
      </c>
      <c r="N359">
        <v>1</v>
      </c>
      <c r="O359">
        <v>2017</v>
      </c>
      <c r="P359">
        <v>8.5935985226186435</v>
      </c>
      <c r="Q359">
        <v>-4.6051701859880909</v>
      </c>
    </row>
    <row r="360" spans="1:17" x14ac:dyDescent="0.3">
      <c r="A360">
        <v>359</v>
      </c>
      <c r="B360">
        <v>342084</v>
      </c>
      <c r="C360" s="1" t="s">
        <v>730</v>
      </c>
      <c r="D360" s="1" t="s">
        <v>731</v>
      </c>
      <c r="E360">
        <v>40</v>
      </c>
      <c r="F360">
        <v>5387</v>
      </c>
      <c r="G360">
        <v>38</v>
      </c>
      <c r="H360">
        <v>15</v>
      </c>
      <c r="I360">
        <v>4</v>
      </c>
      <c r="J360" s="1" t="s">
        <v>29</v>
      </c>
      <c r="K360">
        <v>0.96</v>
      </c>
      <c r="L360">
        <v>1</v>
      </c>
      <c r="M360" s="1" t="s">
        <v>26</v>
      </c>
      <c r="N360">
        <v>2</v>
      </c>
      <c r="O360">
        <v>2015</v>
      </c>
      <c r="P360">
        <v>8.5917439226805339</v>
      </c>
      <c r="Q360">
        <v>3.6891294228691436</v>
      </c>
    </row>
    <row r="361" spans="1:17" x14ac:dyDescent="0.3">
      <c r="A361">
        <v>360</v>
      </c>
      <c r="B361">
        <v>573716</v>
      </c>
      <c r="C361" s="1" t="s">
        <v>732</v>
      </c>
      <c r="D361" s="1" t="s">
        <v>733</v>
      </c>
      <c r="E361">
        <v>35</v>
      </c>
      <c r="F361">
        <v>5368</v>
      </c>
      <c r="G361">
        <v>78</v>
      </c>
      <c r="H361">
        <v>20</v>
      </c>
      <c r="I361">
        <v>4</v>
      </c>
      <c r="J361" s="1" t="s">
        <v>29</v>
      </c>
      <c r="K361">
        <v>0.32</v>
      </c>
      <c r="L361">
        <v>2</v>
      </c>
      <c r="M361" s="1" t="s">
        <v>26</v>
      </c>
      <c r="N361">
        <v>2</v>
      </c>
      <c r="O361">
        <v>2015</v>
      </c>
      <c r="P361">
        <v>8.5882106786515173</v>
      </c>
      <c r="Q361">
        <v>3.5556337349665741</v>
      </c>
    </row>
    <row r="362" spans="1:17" x14ac:dyDescent="0.3">
      <c r="A362">
        <v>361</v>
      </c>
      <c r="B362">
        <v>846210</v>
      </c>
      <c r="C362" s="1" t="s">
        <v>734</v>
      </c>
      <c r="D362" s="1" t="s">
        <v>735</v>
      </c>
      <c r="E362">
        <v>0</v>
      </c>
      <c r="F362">
        <v>5351</v>
      </c>
      <c r="G362">
        <v>235</v>
      </c>
      <c r="H362">
        <v>13</v>
      </c>
      <c r="I362">
        <v>2</v>
      </c>
      <c r="J362" s="1" t="s">
        <v>38</v>
      </c>
      <c r="K362">
        <v>0.76</v>
      </c>
      <c r="L362">
        <v>1.5</v>
      </c>
      <c r="M362" s="1" t="s">
        <v>20</v>
      </c>
      <c r="N362">
        <v>1</v>
      </c>
      <c r="O362">
        <v>2016</v>
      </c>
      <c r="P362">
        <v>8.5850387383113045</v>
      </c>
      <c r="Q362">
        <v>-4.6051701859880909</v>
      </c>
    </row>
    <row r="363" spans="1:17" x14ac:dyDescent="0.3">
      <c r="A363">
        <v>362</v>
      </c>
      <c r="B363">
        <v>921474</v>
      </c>
      <c r="C363" s="1" t="s">
        <v>736</v>
      </c>
      <c r="D363" s="1" t="s">
        <v>737</v>
      </c>
      <c r="E363">
        <v>195</v>
      </c>
      <c r="F363">
        <v>5335</v>
      </c>
      <c r="G363">
        <v>105</v>
      </c>
      <c r="H363">
        <v>117</v>
      </c>
      <c r="I363">
        <v>4</v>
      </c>
      <c r="J363" s="1" t="s">
        <v>29</v>
      </c>
      <c r="K363">
        <v>0.7</v>
      </c>
      <c r="L363">
        <v>14</v>
      </c>
      <c r="M363" s="1" t="s">
        <v>26</v>
      </c>
      <c r="N363">
        <v>2</v>
      </c>
      <c r="O363">
        <v>2016</v>
      </c>
      <c r="P363">
        <v>8.5820441637358531</v>
      </c>
      <c r="Q363">
        <v>5.273050839300149</v>
      </c>
    </row>
    <row r="364" spans="1:17" x14ac:dyDescent="0.3">
      <c r="A364">
        <v>363</v>
      </c>
      <c r="B364">
        <v>1144726</v>
      </c>
      <c r="C364" s="1" t="s">
        <v>738</v>
      </c>
      <c r="D364" s="1" t="s">
        <v>739</v>
      </c>
      <c r="E364">
        <v>190</v>
      </c>
      <c r="F364">
        <v>5332</v>
      </c>
      <c r="G364">
        <v>828</v>
      </c>
      <c r="H364">
        <v>160</v>
      </c>
      <c r="I364">
        <v>1</v>
      </c>
      <c r="J364" s="1" t="s">
        <v>19</v>
      </c>
      <c r="K364">
        <v>0.52</v>
      </c>
      <c r="L364">
        <v>10.5</v>
      </c>
      <c r="M364" s="1" t="s">
        <v>26</v>
      </c>
      <c r="N364">
        <v>2</v>
      </c>
      <c r="O364">
        <v>2017</v>
      </c>
      <c r="P364">
        <v>8.5814816812985999</v>
      </c>
      <c r="Q364">
        <v>5.2470767023544402</v>
      </c>
    </row>
    <row r="365" spans="1:17" x14ac:dyDescent="0.3">
      <c r="A365">
        <v>364</v>
      </c>
      <c r="B365">
        <v>629044</v>
      </c>
      <c r="C365" s="1" t="s">
        <v>740</v>
      </c>
      <c r="D365" s="1" t="s">
        <v>741</v>
      </c>
      <c r="E365">
        <v>20</v>
      </c>
      <c r="F365">
        <v>5328</v>
      </c>
      <c r="G365">
        <v>47</v>
      </c>
      <c r="H365">
        <v>28</v>
      </c>
      <c r="I365">
        <v>1</v>
      </c>
      <c r="J365" s="1" t="s">
        <v>19</v>
      </c>
      <c r="K365">
        <v>0.78</v>
      </c>
      <c r="L365">
        <v>3.5</v>
      </c>
      <c r="M365" s="1" t="s">
        <v>26</v>
      </c>
      <c r="N365">
        <v>2</v>
      </c>
      <c r="O365">
        <v>2016</v>
      </c>
      <c r="P365">
        <v>8.5807312122202255</v>
      </c>
      <c r="Q365">
        <v>2.996232148595642</v>
      </c>
    </row>
    <row r="366" spans="1:17" x14ac:dyDescent="0.3">
      <c r="A366">
        <v>365</v>
      </c>
      <c r="B366">
        <v>1103448</v>
      </c>
      <c r="C366" s="1" t="s">
        <v>742</v>
      </c>
      <c r="D366" s="1" t="s">
        <v>743</v>
      </c>
      <c r="E366">
        <v>30</v>
      </c>
      <c r="F366">
        <v>5324</v>
      </c>
      <c r="G366">
        <v>52</v>
      </c>
      <c r="H366">
        <v>14</v>
      </c>
      <c r="I366">
        <v>4</v>
      </c>
      <c r="J366" s="1" t="s">
        <v>29</v>
      </c>
      <c r="K366">
        <v>0.47</v>
      </c>
      <c r="L366">
        <v>2.5</v>
      </c>
      <c r="M366" s="1" t="s">
        <v>26</v>
      </c>
      <c r="N366">
        <v>2</v>
      </c>
      <c r="O366">
        <v>2017</v>
      </c>
      <c r="P366">
        <v>8.5799801795150028</v>
      </c>
      <c r="Q366">
        <v>3.4015306594522756</v>
      </c>
    </row>
    <row r="367" spans="1:17" x14ac:dyDescent="0.3">
      <c r="A367">
        <v>366</v>
      </c>
      <c r="B367">
        <v>504316</v>
      </c>
      <c r="C367" s="1" t="s">
        <v>744</v>
      </c>
      <c r="D367" s="1" t="s">
        <v>745</v>
      </c>
      <c r="E367">
        <v>20</v>
      </c>
      <c r="F367">
        <v>5318</v>
      </c>
      <c r="G367">
        <v>56</v>
      </c>
      <c r="H367">
        <v>13</v>
      </c>
      <c r="I367">
        <v>4</v>
      </c>
      <c r="J367" s="1" t="s">
        <v>29</v>
      </c>
      <c r="K367">
        <v>0.78</v>
      </c>
      <c r="L367">
        <v>1.5</v>
      </c>
      <c r="M367" s="1" t="s">
        <v>26</v>
      </c>
      <c r="N367">
        <v>2</v>
      </c>
      <c r="O367">
        <v>2015</v>
      </c>
      <c r="P367">
        <v>8.5788525718029653</v>
      </c>
      <c r="Q367">
        <v>2.996232148595642</v>
      </c>
    </row>
    <row r="368" spans="1:17" x14ac:dyDescent="0.3">
      <c r="A368">
        <v>367</v>
      </c>
      <c r="B368">
        <v>1054814</v>
      </c>
      <c r="C368" s="1" t="s">
        <v>746</v>
      </c>
      <c r="D368" s="1" t="s">
        <v>747</v>
      </c>
      <c r="E368">
        <v>0</v>
      </c>
      <c r="F368">
        <v>5301</v>
      </c>
      <c r="G368">
        <v>174</v>
      </c>
      <c r="H368">
        <v>6</v>
      </c>
      <c r="I368">
        <v>1</v>
      </c>
      <c r="J368" s="1" t="s">
        <v>19</v>
      </c>
      <c r="K368">
        <v>0.57999999999999996</v>
      </c>
      <c r="L368">
        <v>0.5</v>
      </c>
      <c r="M368" s="1" t="s">
        <v>20</v>
      </c>
      <c r="N368">
        <v>1</v>
      </c>
      <c r="O368">
        <v>2017</v>
      </c>
      <c r="P368">
        <v>8.5756507609878057</v>
      </c>
      <c r="Q368">
        <v>-4.6051701859880909</v>
      </c>
    </row>
    <row r="369" spans="1:17" x14ac:dyDescent="0.3">
      <c r="A369">
        <v>368</v>
      </c>
      <c r="B369">
        <v>904462</v>
      </c>
      <c r="C369" s="1" t="s">
        <v>748</v>
      </c>
      <c r="D369" s="1" t="s">
        <v>749</v>
      </c>
      <c r="E369">
        <v>50</v>
      </c>
      <c r="F369">
        <v>5279</v>
      </c>
      <c r="G369">
        <v>1375</v>
      </c>
      <c r="H369">
        <v>123</v>
      </c>
      <c r="I369">
        <v>1</v>
      </c>
      <c r="J369" s="1" t="s">
        <v>19</v>
      </c>
      <c r="K369">
        <v>0.33</v>
      </c>
      <c r="L369">
        <v>14.5</v>
      </c>
      <c r="M369" s="1" t="s">
        <v>26</v>
      </c>
      <c r="N369">
        <v>2</v>
      </c>
      <c r="O369">
        <v>2016</v>
      </c>
      <c r="P369">
        <v>8.5714919648236165</v>
      </c>
      <c r="Q369">
        <v>3.9122229854308124</v>
      </c>
    </row>
    <row r="370" spans="1:17" x14ac:dyDescent="0.3">
      <c r="A370">
        <v>369</v>
      </c>
      <c r="B370">
        <v>554570</v>
      </c>
      <c r="C370" s="1" t="s">
        <v>750</v>
      </c>
      <c r="D370" s="1" t="s">
        <v>751</v>
      </c>
      <c r="E370">
        <v>20</v>
      </c>
      <c r="F370">
        <v>5272</v>
      </c>
      <c r="G370">
        <v>111</v>
      </c>
      <c r="H370">
        <v>24</v>
      </c>
      <c r="I370">
        <v>1</v>
      </c>
      <c r="J370" s="1" t="s">
        <v>19</v>
      </c>
      <c r="K370">
        <v>0.47</v>
      </c>
      <c r="L370">
        <v>2</v>
      </c>
      <c r="M370" s="1" t="s">
        <v>26</v>
      </c>
      <c r="N370">
        <v>2</v>
      </c>
      <c r="O370">
        <v>2015</v>
      </c>
      <c r="P370">
        <v>8.5701650761823434</v>
      </c>
      <c r="Q370">
        <v>2.996232148595642</v>
      </c>
    </row>
    <row r="371" spans="1:17" x14ac:dyDescent="0.3">
      <c r="A371">
        <v>370</v>
      </c>
      <c r="B371">
        <v>951060</v>
      </c>
      <c r="C371" s="1" t="s">
        <v>752</v>
      </c>
      <c r="D371" s="1" t="s">
        <v>753</v>
      </c>
      <c r="E371">
        <v>75</v>
      </c>
      <c r="F371">
        <v>5263</v>
      </c>
      <c r="G371">
        <v>29</v>
      </c>
      <c r="H371">
        <v>29</v>
      </c>
      <c r="I371">
        <v>4</v>
      </c>
      <c r="J371" s="1" t="s">
        <v>29</v>
      </c>
      <c r="K371">
        <v>0.14000000000000001</v>
      </c>
      <c r="L371">
        <v>2</v>
      </c>
      <c r="M371" s="1" t="s">
        <v>26</v>
      </c>
      <c r="N371">
        <v>2</v>
      </c>
      <c r="O371">
        <v>2016</v>
      </c>
      <c r="P371">
        <v>8.5684564853537797</v>
      </c>
      <c r="Q371">
        <v>4.3176214379815452</v>
      </c>
    </row>
    <row r="372" spans="1:17" x14ac:dyDescent="0.3">
      <c r="A372">
        <v>371</v>
      </c>
      <c r="B372">
        <v>581256</v>
      </c>
      <c r="C372" s="1" t="s">
        <v>754</v>
      </c>
      <c r="D372" s="1" t="s">
        <v>755</v>
      </c>
      <c r="E372">
        <v>20</v>
      </c>
      <c r="F372">
        <v>5228</v>
      </c>
      <c r="G372">
        <v>180</v>
      </c>
      <c r="H372">
        <v>27</v>
      </c>
      <c r="I372">
        <v>4</v>
      </c>
      <c r="J372" s="1" t="s">
        <v>29</v>
      </c>
      <c r="K372">
        <v>0.3</v>
      </c>
      <c r="L372">
        <v>2.5</v>
      </c>
      <c r="M372" s="1" t="s">
        <v>26</v>
      </c>
      <c r="N372">
        <v>2</v>
      </c>
      <c r="O372">
        <v>2015</v>
      </c>
      <c r="P372">
        <v>8.5617840747441125</v>
      </c>
      <c r="Q372">
        <v>2.996232148595642</v>
      </c>
    </row>
    <row r="373" spans="1:17" x14ac:dyDescent="0.3">
      <c r="A373">
        <v>372</v>
      </c>
      <c r="B373">
        <v>997814</v>
      </c>
      <c r="C373" s="1" t="s">
        <v>756</v>
      </c>
      <c r="D373" s="1" t="s">
        <v>757</v>
      </c>
      <c r="E373">
        <v>200</v>
      </c>
      <c r="F373">
        <v>5211</v>
      </c>
      <c r="G373">
        <v>414</v>
      </c>
      <c r="H373">
        <v>133</v>
      </c>
      <c r="I373">
        <v>4</v>
      </c>
      <c r="J373" s="1" t="s">
        <v>29</v>
      </c>
      <c r="K373">
        <v>0.46</v>
      </c>
      <c r="L373">
        <v>19.5</v>
      </c>
      <c r="M373" s="1" t="s">
        <v>26</v>
      </c>
      <c r="N373">
        <v>2</v>
      </c>
      <c r="O373">
        <v>2016</v>
      </c>
      <c r="P373">
        <v>8.5585270549092147</v>
      </c>
      <c r="Q373">
        <v>5.2983673652980787</v>
      </c>
    </row>
    <row r="374" spans="1:17" x14ac:dyDescent="0.3">
      <c r="A374">
        <v>373</v>
      </c>
      <c r="B374">
        <v>1068590</v>
      </c>
      <c r="C374" s="1" t="s">
        <v>758</v>
      </c>
      <c r="D374" s="1" t="s">
        <v>759</v>
      </c>
      <c r="E374">
        <v>0</v>
      </c>
      <c r="F374">
        <v>5181</v>
      </c>
      <c r="G374">
        <v>64</v>
      </c>
      <c r="H374">
        <v>22</v>
      </c>
      <c r="I374">
        <v>1</v>
      </c>
      <c r="J374" s="1" t="s">
        <v>19</v>
      </c>
      <c r="K374">
        <v>0.37</v>
      </c>
      <c r="L374">
        <v>2.5</v>
      </c>
      <c r="M374" s="1" t="s">
        <v>20</v>
      </c>
      <c r="N374">
        <v>1</v>
      </c>
      <c r="O374">
        <v>2017</v>
      </c>
      <c r="P374">
        <v>8.5527533668147875</v>
      </c>
      <c r="Q374">
        <v>-4.6051701859880909</v>
      </c>
    </row>
    <row r="375" spans="1:17" x14ac:dyDescent="0.3">
      <c r="A375">
        <v>374</v>
      </c>
      <c r="B375">
        <v>554384</v>
      </c>
      <c r="C375" s="1" t="s">
        <v>760</v>
      </c>
      <c r="D375" s="1" t="s">
        <v>761</v>
      </c>
      <c r="E375">
        <v>95</v>
      </c>
      <c r="F375">
        <v>5177</v>
      </c>
      <c r="G375">
        <v>318</v>
      </c>
      <c r="H375">
        <v>70</v>
      </c>
      <c r="I375">
        <v>1</v>
      </c>
      <c r="J375" s="1" t="s">
        <v>19</v>
      </c>
      <c r="K375">
        <v>0.67</v>
      </c>
      <c r="L375">
        <v>13.5</v>
      </c>
      <c r="M375" s="1" t="s">
        <v>26</v>
      </c>
      <c r="N375">
        <v>2</v>
      </c>
      <c r="O375">
        <v>2015</v>
      </c>
      <c r="P375">
        <v>8.5519810169019017</v>
      </c>
      <c r="Q375">
        <v>4.5539821492186583</v>
      </c>
    </row>
    <row r="376" spans="1:17" x14ac:dyDescent="0.3">
      <c r="A376">
        <v>375</v>
      </c>
      <c r="B376">
        <v>970600</v>
      </c>
      <c r="C376" s="1" t="s">
        <v>762</v>
      </c>
      <c r="D376" s="1" t="s">
        <v>763</v>
      </c>
      <c r="E376">
        <v>110</v>
      </c>
      <c r="F376">
        <v>5151</v>
      </c>
      <c r="G376">
        <v>737</v>
      </c>
      <c r="H376">
        <v>115</v>
      </c>
      <c r="I376">
        <v>4</v>
      </c>
      <c r="J376" s="1" t="s">
        <v>29</v>
      </c>
      <c r="K376">
        <v>0.14000000000000001</v>
      </c>
      <c r="L376">
        <v>12.5</v>
      </c>
      <c r="M376" s="1" t="s">
        <v>26</v>
      </c>
      <c r="N376">
        <v>2</v>
      </c>
      <c r="O376">
        <v>2016</v>
      </c>
      <c r="P376">
        <v>8.546946149565585</v>
      </c>
      <c r="Q376">
        <v>4.7005712707513441</v>
      </c>
    </row>
    <row r="377" spans="1:17" x14ac:dyDescent="0.3">
      <c r="A377">
        <v>376</v>
      </c>
      <c r="B377">
        <v>883002</v>
      </c>
      <c r="C377" s="1" t="s">
        <v>764</v>
      </c>
      <c r="D377" s="1" t="s">
        <v>765</v>
      </c>
      <c r="E377">
        <v>50</v>
      </c>
      <c r="F377">
        <v>5143</v>
      </c>
      <c r="G377">
        <v>941</v>
      </c>
      <c r="H377">
        <v>80</v>
      </c>
      <c r="I377">
        <v>1</v>
      </c>
      <c r="J377" s="1" t="s">
        <v>19</v>
      </c>
      <c r="K377">
        <v>0.66</v>
      </c>
      <c r="L377">
        <v>12</v>
      </c>
      <c r="M377" s="1" t="s">
        <v>26</v>
      </c>
      <c r="N377">
        <v>2</v>
      </c>
      <c r="O377">
        <v>2016</v>
      </c>
      <c r="P377">
        <v>8.5453918457749154</v>
      </c>
      <c r="Q377">
        <v>3.9122229854308124</v>
      </c>
    </row>
    <row r="378" spans="1:17" x14ac:dyDescent="0.3">
      <c r="A378">
        <v>377</v>
      </c>
      <c r="B378">
        <v>507992</v>
      </c>
      <c r="C378" s="1" t="s">
        <v>766</v>
      </c>
      <c r="D378" s="1" t="s">
        <v>767</v>
      </c>
      <c r="E378">
        <v>200</v>
      </c>
      <c r="F378">
        <v>5129</v>
      </c>
      <c r="G378">
        <v>183</v>
      </c>
      <c r="H378">
        <v>35</v>
      </c>
      <c r="I378">
        <v>1</v>
      </c>
      <c r="J378" s="1" t="s">
        <v>19</v>
      </c>
      <c r="K378">
        <v>0.68</v>
      </c>
      <c r="L378">
        <v>1.5</v>
      </c>
      <c r="M378" s="1" t="s">
        <v>26</v>
      </c>
      <c r="N378">
        <v>2</v>
      </c>
      <c r="O378">
        <v>2015</v>
      </c>
      <c r="P378">
        <v>8.5426659873892685</v>
      </c>
      <c r="Q378">
        <v>5.2983673652980787</v>
      </c>
    </row>
    <row r="379" spans="1:17" x14ac:dyDescent="0.3">
      <c r="A379">
        <v>378</v>
      </c>
      <c r="B379">
        <v>874960</v>
      </c>
      <c r="C379" s="1" t="s">
        <v>768</v>
      </c>
      <c r="D379" s="1" t="s">
        <v>769</v>
      </c>
      <c r="E379">
        <v>20</v>
      </c>
      <c r="F379">
        <v>5125</v>
      </c>
      <c r="G379">
        <v>395</v>
      </c>
      <c r="H379">
        <v>53</v>
      </c>
      <c r="I379">
        <v>3</v>
      </c>
      <c r="J379" s="1" t="s">
        <v>23</v>
      </c>
      <c r="K379">
        <v>0.74</v>
      </c>
      <c r="L379">
        <v>7</v>
      </c>
      <c r="M379" s="1" t="s">
        <v>26</v>
      </c>
      <c r="N379">
        <v>2</v>
      </c>
      <c r="O379">
        <v>2016</v>
      </c>
      <c r="P379">
        <v>8.5418858040066095</v>
      </c>
      <c r="Q379">
        <v>2.996232148595642</v>
      </c>
    </row>
    <row r="380" spans="1:17" x14ac:dyDescent="0.3">
      <c r="A380">
        <v>379</v>
      </c>
      <c r="B380">
        <v>527952</v>
      </c>
      <c r="C380" s="1" t="s">
        <v>770</v>
      </c>
      <c r="D380" s="1" t="s">
        <v>771</v>
      </c>
      <c r="E380">
        <v>100</v>
      </c>
      <c r="F380">
        <v>5117</v>
      </c>
      <c r="G380">
        <v>463</v>
      </c>
      <c r="H380">
        <v>138</v>
      </c>
      <c r="I380">
        <v>1</v>
      </c>
      <c r="J380" s="1" t="s">
        <v>19</v>
      </c>
      <c r="K380">
        <v>0.53</v>
      </c>
      <c r="L380">
        <v>14.5</v>
      </c>
      <c r="M380" s="1" t="s">
        <v>26</v>
      </c>
      <c r="N380">
        <v>2</v>
      </c>
      <c r="O380">
        <v>2015</v>
      </c>
      <c r="P380">
        <v>8.5403236088050924</v>
      </c>
      <c r="Q380">
        <v>4.6052701809884251</v>
      </c>
    </row>
    <row r="381" spans="1:17" x14ac:dyDescent="0.3">
      <c r="A381">
        <v>380</v>
      </c>
      <c r="B381">
        <v>780056</v>
      </c>
      <c r="C381" s="1" t="s">
        <v>772</v>
      </c>
      <c r="D381" s="1" t="s">
        <v>773</v>
      </c>
      <c r="E381">
        <v>100</v>
      </c>
      <c r="F381">
        <v>5097</v>
      </c>
      <c r="G381">
        <v>196</v>
      </c>
      <c r="H381">
        <v>37</v>
      </c>
      <c r="I381">
        <v>1</v>
      </c>
      <c r="J381" s="1" t="s">
        <v>19</v>
      </c>
      <c r="K381">
        <v>0.56000000000000005</v>
      </c>
      <c r="L381">
        <v>2</v>
      </c>
      <c r="M381" s="1" t="s">
        <v>26</v>
      </c>
      <c r="N381">
        <v>2</v>
      </c>
      <c r="O381">
        <v>2016</v>
      </c>
      <c r="P381">
        <v>8.5364074103400416</v>
      </c>
      <c r="Q381">
        <v>4.6052701809884251</v>
      </c>
    </row>
    <row r="382" spans="1:17" x14ac:dyDescent="0.3">
      <c r="A382">
        <v>381</v>
      </c>
      <c r="B382">
        <v>405818</v>
      </c>
      <c r="C382" s="1" t="s">
        <v>774</v>
      </c>
      <c r="D382" s="1" t="s">
        <v>775</v>
      </c>
      <c r="E382">
        <v>100</v>
      </c>
      <c r="F382">
        <v>5089</v>
      </c>
      <c r="G382">
        <v>685</v>
      </c>
      <c r="H382">
        <v>29</v>
      </c>
      <c r="I382">
        <v>4</v>
      </c>
      <c r="J382" s="1" t="s">
        <v>29</v>
      </c>
      <c r="K382">
        <v>0.74</v>
      </c>
      <c r="L382">
        <v>3.5</v>
      </c>
      <c r="M382" s="1" t="s">
        <v>26</v>
      </c>
      <c r="N382">
        <v>2</v>
      </c>
      <c r="O382">
        <v>2015</v>
      </c>
      <c r="P382">
        <v>8.5348366265888327</v>
      </c>
      <c r="Q382">
        <v>4.6052701809884251</v>
      </c>
    </row>
    <row r="383" spans="1:17" x14ac:dyDescent="0.3">
      <c r="A383">
        <v>382</v>
      </c>
      <c r="B383">
        <v>151956</v>
      </c>
      <c r="C383" s="1" t="s">
        <v>776</v>
      </c>
      <c r="D383" s="1" t="s">
        <v>777</v>
      </c>
      <c r="E383">
        <v>195</v>
      </c>
      <c r="F383">
        <v>5085</v>
      </c>
      <c r="G383">
        <v>106</v>
      </c>
      <c r="H383">
        <v>27</v>
      </c>
      <c r="I383">
        <v>4</v>
      </c>
      <c r="J383" s="1" t="s">
        <v>29</v>
      </c>
      <c r="K383">
        <v>0.64</v>
      </c>
      <c r="L383">
        <v>6.5</v>
      </c>
      <c r="M383" s="1" t="s">
        <v>26</v>
      </c>
      <c r="N383">
        <v>2</v>
      </c>
      <c r="O383">
        <v>2014</v>
      </c>
      <c r="P383">
        <v>8.5340503084826604</v>
      </c>
      <c r="Q383">
        <v>5.273050839300149</v>
      </c>
    </row>
    <row r="384" spans="1:17" x14ac:dyDescent="0.3">
      <c r="A384">
        <v>383</v>
      </c>
      <c r="B384">
        <v>543090</v>
      </c>
      <c r="C384" s="1" t="s">
        <v>778</v>
      </c>
      <c r="D384" s="1" t="s">
        <v>779</v>
      </c>
      <c r="E384">
        <v>45</v>
      </c>
      <c r="F384">
        <v>5077</v>
      </c>
      <c r="G384">
        <v>126</v>
      </c>
      <c r="H384">
        <v>66</v>
      </c>
      <c r="I384">
        <v>4</v>
      </c>
      <c r="J384" s="1" t="s">
        <v>29</v>
      </c>
      <c r="K384">
        <v>0.99</v>
      </c>
      <c r="L384">
        <v>3.5</v>
      </c>
      <c r="M384" s="1" t="s">
        <v>26</v>
      </c>
      <c r="N384">
        <v>2</v>
      </c>
      <c r="O384">
        <v>2015</v>
      </c>
      <c r="P384">
        <v>8.5324758149473947</v>
      </c>
      <c r="Q384">
        <v>3.8068846873048412</v>
      </c>
    </row>
    <row r="385" spans="1:17" x14ac:dyDescent="0.3">
      <c r="A385">
        <v>384</v>
      </c>
      <c r="B385">
        <v>642696</v>
      </c>
      <c r="C385" s="1" t="s">
        <v>780</v>
      </c>
      <c r="D385" s="1" t="s">
        <v>781</v>
      </c>
      <c r="E385">
        <v>95</v>
      </c>
      <c r="F385">
        <v>5065</v>
      </c>
      <c r="G385">
        <v>40</v>
      </c>
      <c r="H385">
        <v>12</v>
      </c>
      <c r="I385">
        <v>4</v>
      </c>
      <c r="J385" s="1" t="s">
        <v>29</v>
      </c>
      <c r="K385">
        <v>0.99</v>
      </c>
      <c r="L385">
        <v>0.53333333000000005</v>
      </c>
      <c r="M385" s="1" t="s">
        <v>26</v>
      </c>
      <c r="N385">
        <v>2</v>
      </c>
      <c r="O385">
        <v>2015</v>
      </c>
      <c r="P385">
        <v>8.5301094166827838</v>
      </c>
      <c r="Q385">
        <v>4.5539821492186583</v>
      </c>
    </row>
    <row r="386" spans="1:17" x14ac:dyDescent="0.3">
      <c r="A386">
        <v>385</v>
      </c>
      <c r="B386">
        <v>358508</v>
      </c>
      <c r="C386" s="1" t="s">
        <v>782</v>
      </c>
      <c r="D386" s="1" t="s">
        <v>783</v>
      </c>
      <c r="E386">
        <v>20</v>
      </c>
      <c r="F386">
        <v>5056</v>
      </c>
      <c r="G386">
        <v>74</v>
      </c>
      <c r="H386">
        <v>11</v>
      </c>
      <c r="I386">
        <v>4</v>
      </c>
      <c r="J386" s="1" t="s">
        <v>29</v>
      </c>
      <c r="K386">
        <v>0.99</v>
      </c>
      <c r="L386">
        <v>2</v>
      </c>
      <c r="M386" s="1" t="s">
        <v>26</v>
      </c>
      <c r="N386">
        <v>2</v>
      </c>
      <c r="O386">
        <v>2014</v>
      </c>
      <c r="P386">
        <v>8.528330935826693</v>
      </c>
      <c r="Q386">
        <v>2.996232148595642</v>
      </c>
    </row>
    <row r="387" spans="1:17" x14ac:dyDescent="0.3">
      <c r="A387">
        <v>386</v>
      </c>
      <c r="B387">
        <v>375136</v>
      </c>
      <c r="C387" s="1" t="s">
        <v>784</v>
      </c>
      <c r="D387" s="1" t="s">
        <v>785</v>
      </c>
      <c r="E387">
        <v>0</v>
      </c>
      <c r="F387">
        <v>5052</v>
      </c>
      <c r="G387">
        <v>92</v>
      </c>
      <c r="H387">
        <v>23</v>
      </c>
      <c r="I387">
        <v>2</v>
      </c>
      <c r="J387" s="1" t="s">
        <v>38</v>
      </c>
      <c r="K387">
        <v>0.99</v>
      </c>
      <c r="L387">
        <v>1.5</v>
      </c>
      <c r="M387" s="1" t="s">
        <v>20</v>
      </c>
      <c r="N387">
        <v>1</v>
      </c>
      <c r="O387">
        <v>2014</v>
      </c>
      <c r="P387">
        <v>8.527539483470381</v>
      </c>
      <c r="Q387">
        <v>-4.6051701859880909</v>
      </c>
    </row>
    <row r="388" spans="1:17" x14ac:dyDescent="0.3">
      <c r="A388">
        <v>387</v>
      </c>
      <c r="B388">
        <v>1218130</v>
      </c>
      <c r="C388" s="1" t="s">
        <v>786</v>
      </c>
      <c r="D388" s="1" t="s">
        <v>787</v>
      </c>
      <c r="E388">
        <v>80</v>
      </c>
      <c r="F388">
        <v>5026</v>
      </c>
      <c r="G388">
        <v>72</v>
      </c>
      <c r="H388">
        <v>43</v>
      </c>
      <c r="I388">
        <v>2</v>
      </c>
      <c r="J388" s="1" t="s">
        <v>38</v>
      </c>
      <c r="K388">
        <v>0.99</v>
      </c>
      <c r="L388">
        <v>3</v>
      </c>
      <c r="M388" s="1" t="s">
        <v>26</v>
      </c>
      <c r="N388">
        <v>2</v>
      </c>
      <c r="O388">
        <v>2017</v>
      </c>
      <c r="P388">
        <v>8.5223797181035383</v>
      </c>
      <c r="Q388">
        <v>4.3821516268620329</v>
      </c>
    </row>
    <row r="389" spans="1:17" x14ac:dyDescent="0.3">
      <c r="A389">
        <v>388</v>
      </c>
      <c r="B389">
        <v>861122</v>
      </c>
      <c r="C389" s="1" t="s">
        <v>788</v>
      </c>
      <c r="D389" s="1" t="s">
        <v>789</v>
      </c>
      <c r="E389">
        <v>75</v>
      </c>
      <c r="F389">
        <v>5022</v>
      </c>
      <c r="G389">
        <v>38</v>
      </c>
      <c r="H389">
        <v>13</v>
      </c>
      <c r="I389">
        <v>1</v>
      </c>
      <c r="J389" s="1" t="s">
        <v>19</v>
      </c>
      <c r="K389">
        <v>0.99</v>
      </c>
      <c r="L389">
        <v>1</v>
      </c>
      <c r="M389" s="1" t="s">
        <v>26</v>
      </c>
      <c r="N389">
        <v>2</v>
      </c>
      <c r="O389">
        <v>2016</v>
      </c>
      <c r="P389">
        <v>8.5215835397175308</v>
      </c>
      <c r="Q389">
        <v>4.3176214379815452</v>
      </c>
    </row>
    <row r="390" spans="1:17" x14ac:dyDescent="0.3">
      <c r="A390">
        <v>389</v>
      </c>
      <c r="B390">
        <v>576722</v>
      </c>
      <c r="C390" s="1" t="s">
        <v>790</v>
      </c>
      <c r="D390" s="1" t="s">
        <v>791</v>
      </c>
      <c r="E390">
        <v>0</v>
      </c>
      <c r="F390">
        <v>5014</v>
      </c>
      <c r="G390">
        <v>196</v>
      </c>
      <c r="H390">
        <v>32</v>
      </c>
      <c r="I390">
        <v>2</v>
      </c>
      <c r="J390" s="1" t="s">
        <v>38</v>
      </c>
      <c r="K390">
        <v>0.99</v>
      </c>
      <c r="L390">
        <v>3</v>
      </c>
      <c r="M390" s="1" t="s">
        <v>20</v>
      </c>
      <c r="N390">
        <v>1</v>
      </c>
      <c r="O390">
        <v>2015</v>
      </c>
      <c r="P390">
        <v>8.5199892787182385</v>
      </c>
      <c r="Q390">
        <v>-4.6051701859880909</v>
      </c>
    </row>
    <row r="391" spans="1:17" x14ac:dyDescent="0.3">
      <c r="A391">
        <v>390</v>
      </c>
      <c r="B391">
        <v>708558</v>
      </c>
      <c r="C391" s="1" t="s">
        <v>792</v>
      </c>
      <c r="D391" s="1" t="s">
        <v>793</v>
      </c>
      <c r="E391">
        <v>0</v>
      </c>
      <c r="F391">
        <v>5004</v>
      </c>
      <c r="G391">
        <v>52</v>
      </c>
      <c r="H391">
        <v>21</v>
      </c>
      <c r="I391">
        <v>4</v>
      </c>
      <c r="J391" s="1" t="s">
        <v>29</v>
      </c>
      <c r="K391">
        <v>0.99</v>
      </c>
      <c r="L391">
        <v>3</v>
      </c>
      <c r="M391" s="1" t="s">
        <v>20</v>
      </c>
      <c r="N391">
        <v>1</v>
      </c>
      <c r="O391">
        <v>2015</v>
      </c>
      <c r="P391">
        <v>8.5179928715868023</v>
      </c>
      <c r="Q391">
        <v>-4.6051701859880909</v>
      </c>
    </row>
    <row r="392" spans="1:17" x14ac:dyDescent="0.3">
      <c r="A392">
        <v>391</v>
      </c>
      <c r="B392">
        <v>306556</v>
      </c>
      <c r="C392" s="1" t="s">
        <v>794</v>
      </c>
      <c r="D392" s="1" t="s">
        <v>795</v>
      </c>
      <c r="E392">
        <v>90</v>
      </c>
      <c r="F392">
        <v>4957</v>
      </c>
      <c r="G392">
        <v>634</v>
      </c>
      <c r="H392">
        <v>60</v>
      </c>
      <c r="I392">
        <v>1</v>
      </c>
      <c r="J392" s="1" t="s">
        <v>19</v>
      </c>
      <c r="K392">
        <v>0.99</v>
      </c>
      <c r="L392">
        <v>5.5</v>
      </c>
      <c r="M392" s="1" t="s">
        <v>26</v>
      </c>
      <c r="N392">
        <v>2</v>
      </c>
      <c r="O392">
        <v>2014</v>
      </c>
      <c r="P392">
        <v>8.5085559980205741</v>
      </c>
      <c r="Q392">
        <v>4.4999207752689943</v>
      </c>
    </row>
    <row r="393" spans="1:17" x14ac:dyDescent="0.3">
      <c r="A393">
        <v>392</v>
      </c>
      <c r="B393">
        <v>988982</v>
      </c>
      <c r="C393" s="1" t="s">
        <v>796</v>
      </c>
      <c r="D393" s="1" t="s">
        <v>797</v>
      </c>
      <c r="E393">
        <v>0</v>
      </c>
      <c r="F393">
        <v>4905</v>
      </c>
      <c r="G393">
        <v>101</v>
      </c>
      <c r="H393">
        <v>13</v>
      </c>
      <c r="I393">
        <v>1</v>
      </c>
      <c r="J393" s="1" t="s">
        <v>19</v>
      </c>
      <c r="K393">
        <v>0.99</v>
      </c>
      <c r="L393">
        <v>1</v>
      </c>
      <c r="M393" s="1" t="s">
        <v>20</v>
      </c>
      <c r="N393">
        <v>1</v>
      </c>
      <c r="O393">
        <v>2016</v>
      </c>
      <c r="P393">
        <v>8.4980103719994631</v>
      </c>
      <c r="Q393">
        <v>-4.6051701859880909</v>
      </c>
    </row>
    <row r="394" spans="1:17" x14ac:dyDescent="0.3">
      <c r="A394">
        <v>393</v>
      </c>
      <c r="B394">
        <v>918870</v>
      </c>
      <c r="C394" s="1" t="s">
        <v>798</v>
      </c>
      <c r="D394" s="1" t="s">
        <v>799</v>
      </c>
      <c r="E394">
        <v>50</v>
      </c>
      <c r="F394">
        <v>4892</v>
      </c>
      <c r="G394">
        <v>49</v>
      </c>
      <c r="H394">
        <v>32</v>
      </c>
      <c r="I394">
        <v>1</v>
      </c>
      <c r="J394" s="1" t="s">
        <v>19</v>
      </c>
      <c r="K394">
        <v>0.99</v>
      </c>
      <c r="L394">
        <v>2</v>
      </c>
      <c r="M394" s="1" t="s">
        <v>26</v>
      </c>
      <c r="N394">
        <v>2</v>
      </c>
      <c r="O394">
        <v>2016</v>
      </c>
      <c r="P394">
        <v>8.4953564968070623</v>
      </c>
      <c r="Q394">
        <v>3.9122229854308124</v>
      </c>
    </row>
    <row r="395" spans="1:17" x14ac:dyDescent="0.3">
      <c r="A395">
        <v>394</v>
      </c>
      <c r="B395">
        <v>1002030</v>
      </c>
      <c r="C395" s="1" t="s">
        <v>800</v>
      </c>
      <c r="D395" s="1" t="s">
        <v>801</v>
      </c>
      <c r="E395">
        <v>65</v>
      </c>
      <c r="F395">
        <v>4872</v>
      </c>
      <c r="G395">
        <v>662</v>
      </c>
      <c r="H395">
        <v>171</v>
      </c>
      <c r="I395">
        <v>4</v>
      </c>
      <c r="J395" s="1" t="s">
        <v>29</v>
      </c>
      <c r="K395">
        <v>0.99</v>
      </c>
      <c r="L395">
        <v>19</v>
      </c>
      <c r="M395" s="1" t="s">
        <v>26</v>
      </c>
      <c r="N395">
        <v>2</v>
      </c>
      <c r="O395">
        <v>2017</v>
      </c>
      <c r="P395">
        <v>8.4912598093897333</v>
      </c>
      <c r="Q395">
        <v>4.1745411042163774</v>
      </c>
    </row>
    <row r="396" spans="1:17" x14ac:dyDescent="0.3">
      <c r="A396">
        <v>395</v>
      </c>
      <c r="B396">
        <v>806020</v>
      </c>
      <c r="C396" s="1" t="s">
        <v>802</v>
      </c>
      <c r="D396" s="1" t="s">
        <v>803</v>
      </c>
      <c r="E396">
        <v>20</v>
      </c>
      <c r="F396">
        <v>4867</v>
      </c>
      <c r="G396">
        <v>128</v>
      </c>
      <c r="H396">
        <v>12</v>
      </c>
      <c r="I396">
        <v>4</v>
      </c>
      <c r="J396" s="1" t="s">
        <v>29</v>
      </c>
      <c r="K396">
        <v>0.99</v>
      </c>
      <c r="L396">
        <v>1</v>
      </c>
      <c r="M396" s="1" t="s">
        <v>26</v>
      </c>
      <c r="N396">
        <v>2</v>
      </c>
      <c r="O396">
        <v>2016</v>
      </c>
      <c r="P396">
        <v>8.4902330098334549</v>
      </c>
      <c r="Q396">
        <v>2.996232148595642</v>
      </c>
    </row>
    <row r="397" spans="1:17" x14ac:dyDescent="0.3">
      <c r="A397">
        <v>396</v>
      </c>
      <c r="B397">
        <v>903526</v>
      </c>
      <c r="C397" s="1" t="s">
        <v>804</v>
      </c>
      <c r="D397" s="1" t="s">
        <v>805</v>
      </c>
      <c r="E397">
        <v>20</v>
      </c>
      <c r="F397">
        <v>4848</v>
      </c>
      <c r="G397">
        <v>33</v>
      </c>
      <c r="H397">
        <v>17</v>
      </c>
      <c r="I397">
        <v>1</v>
      </c>
      <c r="J397" s="1" t="s">
        <v>19</v>
      </c>
      <c r="K397">
        <v>0.99</v>
      </c>
      <c r="L397">
        <v>1.5</v>
      </c>
      <c r="M397" s="1" t="s">
        <v>26</v>
      </c>
      <c r="N397">
        <v>2</v>
      </c>
      <c r="O397">
        <v>2016</v>
      </c>
      <c r="P397">
        <v>8.4863215277491495</v>
      </c>
      <c r="Q397">
        <v>2.996232148595642</v>
      </c>
    </row>
    <row r="398" spans="1:17" x14ac:dyDescent="0.3">
      <c r="A398">
        <v>397</v>
      </c>
      <c r="B398">
        <v>1115222</v>
      </c>
      <c r="C398" s="1" t="s">
        <v>806</v>
      </c>
      <c r="D398" s="1" t="s">
        <v>807</v>
      </c>
      <c r="E398">
        <v>30</v>
      </c>
      <c r="F398">
        <v>4848</v>
      </c>
      <c r="G398">
        <v>105</v>
      </c>
      <c r="H398">
        <v>123</v>
      </c>
      <c r="I398">
        <v>4</v>
      </c>
      <c r="J398" s="1" t="s">
        <v>29</v>
      </c>
      <c r="K398">
        <v>0.99</v>
      </c>
      <c r="L398">
        <v>16.5</v>
      </c>
      <c r="M398" s="1" t="s">
        <v>26</v>
      </c>
      <c r="N398">
        <v>2</v>
      </c>
      <c r="O398">
        <v>2017</v>
      </c>
      <c r="P398">
        <v>8.4863215277491495</v>
      </c>
      <c r="Q398">
        <v>3.4015306594522756</v>
      </c>
    </row>
    <row r="399" spans="1:17" x14ac:dyDescent="0.3">
      <c r="A399">
        <v>398</v>
      </c>
      <c r="B399">
        <v>657710</v>
      </c>
      <c r="C399" s="1" t="s">
        <v>808</v>
      </c>
      <c r="D399" s="1" t="s">
        <v>809</v>
      </c>
      <c r="E399">
        <v>35</v>
      </c>
      <c r="F399">
        <v>4839</v>
      </c>
      <c r="G399">
        <v>129</v>
      </c>
      <c r="H399">
        <v>84</v>
      </c>
      <c r="I399">
        <v>1</v>
      </c>
      <c r="J399" s="1" t="s">
        <v>19</v>
      </c>
      <c r="K399">
        <v>0.99</v>
      </c>
      <c r="L399">
        <v>4</v>
      </c>
      <c r="M399" s="1" t="s">
        <v>26</v>
      </c>
      <c r="N399">
        <v>2</v>
      </c>
      <c r="O399">
        <v>2015</v>
      </c>
      <c r="P399">
        <v>8.4844633667933191</v>
      </c>
      <c r="Q399">
        <v>3.5556337349665741</v>
      </c>
    </row>
    <row r="400" spans="1:17" x14ac:dyDescent="0.3">
      <c r="A400">
        <v>399</v>
      </c>
      <c r="B400">
        <v>575644</v>
      </c>
      <c r="C400" s="1" t="s">
        <v>810</v>
      </c>
      <c r="D400" s="1" t="s">
        <v>811</v>
      </c>
      <c r="E400">
        <v>0</v>
      </c>
      <c r="F400">
        <v>4830</v>
      </c>
      <c r="G400">
        <v>38</v>
      </c>
      <c r="H400">
        <v>7</v>
      </c>
      <c r="I400">
        <v>1</v>
      </c>
      <c r="J400" s="1" t="s">
        <v>19</v>
      </c>
      <c r="K400">
        <v>0.99</v>
      </c>
      <c r="L400">
        <v>0.53333333000000005</v>
      </c>
      <c r="M400" s="1" t="s">
        <v>20</v>
      </c>
      <c r="N400">
        <v>1</v>
      </c>
      <c r="O400">
        <v>2015</v>
      </c>
      <c r="P400">
        <v>8.482601746646619</v>
      </c>
      <c r="Q400">
        <v>-4.6051701859880909</v>
      </c>
    </row>
    <row r="401" spans="1:17" x14ac:dyDescent="0.3">
      <c r="A401">
        <v>400</v>
      </c>
      <c r="B401">
        <v>687466</v>
      </c>
      <c r="C401" s="1" t="s">
        <v>812</v>
      </c>
      <c r="D401" s="1" t="s">
        <v>813</v>
      </c>
      <c r="E401">
        <v>75</v>
      </c>
      <c r="F401">
        <v>4820</v>
      </c>
      <c r="G401">
        <v>983</v>
      </c>
      <c r="H401">
        <v>53</v>
      </c>
      <c r="I401">
        <v>4</v>
      </c>
      <c r="J401" s="1" t="s">
        <v>29</v>
      </c>
      <c r="K401">
        <v>0.99</v>
      </c>
      <c r="L401">
        <v>11.5</v>
      </c>
      <c r="M401" s="1" t="s">
        <v>26</v>
      </c>
      <c r="N401">
        <v>2</v>
      </c>
      <c r="O401">
        <v>2015</v>
      </c>
      <c r="P401">
        <v>8.4805292070446452</v>
      </c>
      <c r="Q401">
        <v>4.3176214379815452</v>
      </c>
    </row>
    <row r="402" spans="1:17" x14ac:dyDescent="0.3">
      <c r="A402">
        <v>401</v>
      </c>
      <c r="B402">
        <v>653754</v>
      </c>
      <c r="C402" s="1" t="s">
        <v>814</v>
      </c>
      <c r="D402" s="1" t="s">
        <v>815</v>
      </c>
      <c r="E402">
        <v>65</v>
      </c>
      <c r="F402">
        <v>4797</v>
      </c>
      <c r="G402">
        <v>97</v>
      </c>
      <c r="H402">
        <v>11</v>
      </c>
      <c r="I402">
        <v>4</v>
      </c>
      <c r="J402" s="1" t="s">
        <v>29</v>
      </c>
      <c r="K402">
        <v>0.99</v>
      </c>
      <c r="L402">
        <v>1</v>
      </c>
      <c r="M402" s="1" t="s">
        <v>26</v>
      </c>
      <c r="N402">
        <v>2</v>
      </c>
      <c r="O402">
        <v>2015</v>
      </c>
      <c r="P402">
        <v>8.4757460015020634</v>
      </c>
      <c r="Q402">
        <v>4.1745411042163774</v>
      </c>
    </row>
    <row r="403" spans="1:17" x14ac:dyDescent="0.3">
      <c r="A403">
        <v>402</v>
      </c>
      <c r="B403">
        <v>1124970</v>
      </c>
      <c r="C403" s="1" t="s">
        <v>816</v>
      </c>
      <c r="D403" s="1" t="s">
        <v>817</v>
      </c>
      <c r="E403">
        <v>175</v>
      </c>
      <c r="F403">
        <v>4783</v>
      </c>
      <c r="G403">
        <v>41</v>
      </c>
      <c r="H403">
        <v>48</v>
      </c>
      <c r="I403">
        <v>4</v>
      </c>
      <c r="J403" s="1" t="s">
        <v>29</v>
      </c>
      <c r="K403">
        <v>0.99</v>
      </c>
      <c r="L403">
        <v>7</v>
      </c>
      <c r="M403" s="1" t="s">
        <v>26</v>
      </c>
      <c r="N403">
        <v>2</v>
      </c>
      <c r="O403">
        <v>2017</v>
      </c>
      <c r="P403">
        <v>8.4728232436802973</v>
      </c>
      <c r="Q403">
        <v>5.1648431151480656</v>
      </c>
    </row>
    <row r="404" spans="1:17" x14ac:dyDescent="0.3">
      <c r="A404">
        <v>403</v>
      </c>
      <c r="B404">
        <v>53256</v>
      </c>
      <c r="C404" s="1" t="s">
        <v>818</v>
      </c>
      <c r="D404" s="1" t="s">
        <v>819</v>
      </c>
      <c r="E404">
        <v>75</v>
      </c>
      <c r="F404">
        <v>4743</v>
      </c>
      <c r="G404">
        <v>393</v>
      </c>
      <c r="H404">
        <v>28</v>
      </c>
      <c r="I404">
        <v>4</v>
      </c>
      <c r="J404" s="1" t="s">
        <v>29</v>
      </c>
      <c r="K404">
        <v>0.99</v>
      </c>
      <c r="L404">
        <v>3</v>
      </c>
      <c r="M404" s="1" t="s">
        <v>26</v>
      </c>
      <c r="N404">
        <v>2</v>
      </c>
      <c r="O404">
        <v>2013</v>
      </c>
      <c r="P404">
        <v>8.4644251258775824</v>
      </c>
      <c r="Q404">
        <v>4.3176214379815452</v>
      </c>
    </row>
    <row r="405" spans="1:17" x14ac:dyDescent="0.3">
      <c r="A405">
        <v>404</v>
      </c>
      <c r="B405">
        <v>837950</v>
      </c>
      <c r="C405" s="1" t="s">
        <v>820</v>
      </c>
      <c r="D405" s="1" t="s">
        <v>821</v>
      </c>
      <c r="E405">
        <v>0</v>
      </c>
      <c r="F405">
        <v>4735</v>
      </c>
      <c r="G405">
        <v>81</v>
      </c>
      <c r="H405">
        <v>69</v>
      </c>
      <c r="I405">
        <v>2</v>
      </c>
      <c r="J405" s="1" t="s">
        <v>38</v>
      </c>
      <c r="K405">
        <v>0.99</v>
      </c>
      <c r="L405">
        <v>5</v>
      </c>
      <c r="M405" s="1" t="s">
        <v>20</v>
      </c>
      <c r="N405">
        <v>1</v>
      </c>
      <c r="O405">
        <v>2016</v>
      </c>
      <c r="P405">
        <v>8.4627370056201787</v>
      </c>
      <c r="Q405">
        <v>-4.6051701859880909</v>
      </c>
    </row>
    <row r="406" spans="1:17" x14ac:dyDescent="0.3">
      <c r="A406">
        <v>405</v>
      </c>
      <c r="B406">
        <v>484872</v>
      </c>
      <c r="C406" s="1" t="s">
        <v>822</v>
      </c>
      <c r="D406" s="1" t="s">
        <v>823</v>
      </c>
      <c r="E406">
        <v>50</v>
      </c>
      <c r="F406">
        <v>4732</v>
      </c>
      <c r="G406">
        <v>5</v>
      </c>
      <c r="H406">
        <v>14</v>
      </c>
      <c r="I406">
        <v>4</v>
      </c>
      <c r="J406" s="1" t="s">
        <v>29</v>
      </c>
      <c r="K406">
        <v>0.99</v>
      </c>
      <c r="L406">
        <v>2</v>
      </c>
      <c r="M406" s="1" t="s">
        <v>26</v>
      </c>
      <c r="N406">
        <v>2</v>
      </c>
      <c r="O406">
        <v>2015</v>
      </c>
      <c r="P406">
        <v>8.4621032250982768</v>
      </c>
      <c r="Q406">
        <v>3.9122229854308124</v>
      </c>
    </row>
    <row r="407" spans="1:17" x14ac:dyDescent="0.3">
      <c r="A407">
        <v>406</v>
      </c>
      <c r="B407">
        <v>886300</v>
      </c>
      <c r="C407" s="1" t="s">
        <v>824</v>
      </c>
      <c r="D407" s="1" t="s">
        <v>825</v>
      </c>
      <c r="E407">
        <v>110</v>
      </c>
      <c r="F407">
        <v>4720</v>
      </c>
      <c r="G407">
        <v>1017</v>
      </c>
      <c r="H407">
        <v>126</v>
      </c>
      <c r="I407">
        <v>1</v>
      </c>
      <c r="J407" s="1" t="s">
        <v>19</v>
      </c>
      <c r="K407">
        <v>0.99</v>
      </c>
      <c r="L407">
        <v>7.5</v>
      </c>
      <c r="M407" s="1" t="s">
        <v>26</v>
      </c>
      <c r="N407">
        <v>2</v>
      </c>
      <c r="O407">
        <v>2016</v>
      </c>
      <c r="P407">
        <v>8.4595640785796018</v>
      </c>
      <c r="Q407">
        <v>4.7005712707513441</v>
      </c>
    </row>
    <row r="408" spans="1:17" x14ac:dyDescent="0.3">
      <c r="A408">
        <v>407</v>
      </c>
      <c r="B408">
        <v>552198</v>
      </c>
      <c r="C408" s="1" t="s">
        <v>826</v>
      </c>
      <c r="D408" s="1" t="s">
        <v>827</v>
      </c>
      <c r="E408">
        <v>200</v>
      </c>
      <c r="F408">
        <v>4714</v>
      </c>
      <c r="G408">
        <v>149</v>
      </c>
      <c r="H408">
        <v>28</v>
      </c>
      <c r="I408">
        <v>1</v>
      </c>
      <c r="J408" s="1" t="s">
        <v>19</v>
      </c>
      <c r="K408">
        <v>0.99</v>
      </c>
      <c r="L408">
        <v>4</v>
      </c>
      <c r="M408" s="1" t="s">
        <v>26</v>
      </c>
      <c r="N408">
        <v>2</v>
      </c>
      <c r="O408">
        <v>2015</v>
      </c>
      <c r="P408">
        <v>8.458292083496076</v>
      </c>
      <c r="Q408">
        <v>5.2983673652980787</v>
      </c>
    </row>
    <row r="409" spans="1:17" x14ac:dyDescent="0.3">
      <c r="A409">
        <v>408</v>
      </c>
      <c r="B409">
        <v>970874</v>
      </c>
      <c r="C409" s="1" t="s">
        <v>828</v>
      </c>
      <c r="D409" s="1" t="s">
        <v>829</v>
      </c>
      <c r="E409">
        <v>195</v>
      </c>
      <c r="F409">
        <v>4708</v>
      </c>
      <c r="G409">
        <v>111</v>
      </c>
      <c r="H409">
        <v>18</v>
      </c>
      <c r="I409">
        <v>1</v>
      </c>
      <c r="J409" s="1" t="s">
        <v>19</v>
      </c>
      <c r="K409">
        <v>0.21</v>
      </c>
      <c r="L409">
        <v>2.5</v>
      </c>
      <c r="M409" s="1" t="s">
        <v>26</v>
      </c>
      <c r="N409">
        <v>2</v>
      </c>
      <c r="O409">
        <v>2016</v>
      </c>
      <c r="P409">
        <v>8.4570184683801681</v>
      </c>
      <c r="Q409">
        <v>5.273050839300149</v>
      </c>
    </row>
    <row r="410" spans="1:17" x14ac:dyDescent="0.3">
      <c r="A410">
        <v>409</v>
      </c>
      <c r="B410">
        <v>303514</v>
      </c>
      <c r="C410" s="1" t="s">
        <v>830</v>
      </c>
      <c r="D410" s="1" t="s">
        <v>831</v>
      </c>
      <c r="E410">
        <v>60</v>
      </c>
      <c r="F410">
        <v>4689</v>
      </c>
      <c r="G410">
        <v>216</v>
      </c>
      <c r="H410">
        <v>54</v>
      </c>
      <c r="I410">
        <v>1</v>
      </c>
      <c r="J410" s="1" t="s">
        <v>19</v>
      </c>
      <c r="K410">
        <v>0.52</v>
      </c>
      <c r="L410">
        <v>10</v>
      </c>
      <c r="M410" s="1" t="s">
        <v>26</v>
      </c>
      <c r="N410">
        <v>2</v>
      </c>
      <c r="O410">
        <v>2014</v>
      </c>
      <c r="P410">
        <v>8.452974619089586</v>
      </c>
      <c r="Q410">
        <v>4.0945112150014218</v>
      </c>
    </row>
    <row r="411" spans="1:17" x14ac:dyDescent="0.3">
      <c r="A411">
        <v>410</v>
      </c>
      <c r="B411">
        <v>959604</v>
      </c>
      <c r="C411" s="1" t="s">
        <v>832</v>
      </c>
      <c r="D411" s="1" t="s">
        <v>833</v>
      </c>
      <c r="E411">
        <v>195</v>
      </c>
      <c r="F411">
        <v>4687</v>
      </c>
      <c r="G411">
        <v>99</v>
      </c>
      <c r="H411">
        <v>24</v>
      </c>
      <c r="I411">
        <v>4</v>
      </c>
      <c r="J411" s="1" t="s">
        <v>29</v>
      </c>
      <c r="K411">
        <v>0.14000000000000001</v>
      </c>
      <c r="L411">
        <v>4</v>
      </c>
      <c r="M411" s="1" t="s">
        <v>26</v>
      </c>
      <c r="N411">
        <v>2</v>
      </c>
      <c r="O411">
        <v>2017</v>
      </c>
      <c r="P411">
        <v>8.4525479979227054</v>
      </c>
      <c r="Q411">
        <v>5.273050839300149</v>
      </c>
    </row>
    <row r="412" spans="1:17" x14ac:dyDescent="0.3">
      <c r="A412">
        <v>411</v>
      </c>
      <c r="B412">
        <v>416282</v>
      </c>
      <c r="C412" s="1" t="s">
        <v>834</v>
      </c>
      <c r="D412" s="1" t="s">
        <v>835</v>
      </c>
      <c r="E412">
        <v>95</v>
      </c>
      <c r="F412">
        <v>4675</v>
      </c>
      <c r="G412">
        <v>15</v>
      </c>
      <c r="H412">
        <v>56</v>
      </c>
      <c r="I412">
        <v>1</v>
      </c>
      <c r="J412" s="1" t="s">
        <v>19</v>
      </c>
      <c r="K412">
        <v>0.15</v>
      </c>
      <c r="L412">
        <v>6</v>
      </c>
      <c r="M412" s="1" t="s">
        <v>26</v>
      </c>
      <c r="N412">
        <v>2</v>
      </c>
      <c r="O412">
        <v>2015</v>
      </c>
      <c r="P412">
        <v>8.449984441722787</v>
      </c>
      <c r="Q412">
        <v>4.5539821492186583</v>
      </c>
    </row>
    <row r="413" spans="1:17" x14ac:dyDescent="0.3">
      <c r="A413">
        <v>412</v>
      </c>
      <c r="B413">
        <v>1114060</v>
      </c>
      <c r="C413" s="1" t="s">
        <v>836</v>
      </c>
      <c r="D413" s="1" t="s">
        <v>837</v>
      </c>
      <c r="E413">
        <v>0</v>
      </c>
      <c r="F413">
        <v>4645</v>
      </c>
      <c r="G413">
        <v>171</v>
      </c>
      <c r="H413">
        <v>19</v>
      </c>
      <c r="I413">
        <v>4</v>
      </c>
      <c r="J413" s="1" t="s">
        <v>29</v>
      </c>
      <c r="K413">
        <v>0.96</v>
      </c>
      <c r="L413">
        <v>2</v>
      </c>
      <c r="M413" s="1" t="s">
        <v>20</v>
      </c>
      <c r="N413">
        <v>1</v>
      </c>
      <c r="O413">
        <v>2017</v>
      </c>
      <c r="P413">
        <v>8.4435466512479387</v>
      </c>
      <c r="Q413">
        <v>-4.6051701859880909</v>
      </c>
    </row>
    <row r="414" spans="1:17" x14ac:dyDescent="0.3">
      <c r="A414">
        <v>413</v>
      </c>
      <c r="B414">
        <v>621022</v>
      </c>
      <c r="C414" s="1" t="s">
        <v>838</v>
      </c>
      <c r="D414" s="1" t="s">
        <v>839</v>
      </c>
      <c r="E414">
        <v>50</v>
      </c>
      <c r="F414">
        <v>4628</v>
      </c>
      <c r="G414">
        <v>247</v>
      </c>
      <c r="H414">
        <v>93</v>
      </c>
      <c r="I414">
        <v>2</v>
      </c>
      <c r="J414" s="1" t="s">
        <v>38</v>
      </c>
      <c r="K414">
        <v>0.2</v>
      </c>
      <c r="L414">
        <v>12</v>
      </c>
      <c r="M414" s="1" t="s">
        <v>26</v>
      </c>
      <c r="N414">
        <v>2</v>
      </c>
      <c r="O414">
        <v>2015</v>
      </c>
      <c r="P414">
        <v>8.4398800883135667</v>
      </c>
      <c r="Q414">
        <v>3.9122229854308124</v>
      </c>
    </row>
    <row r="415" spans="1:17" x14ac:dyDescent="0.3">
      <c r="A415">
        <v>414</v>
      </c>
      <c r="B415">
        <v>1023070</v>
      </c>
      <c r="C415" s="1" t="s">
        <v>840</v>
      </c>
      <c r="D415" s="1" t="s">
        <v>841</v>
      </c>
      <c r="E415">
        <v>80</v>
      </c>
      <c r="F415">
        <v>4616</v>
      </c>
      <c r="G415">
        <v>20</v>
      </c>
      <c r="H415">
        <v>19</v>
      </c>
      <c r="I415">
        <v>4</v>
      </c>
      <c r="J415" s="1" t="s">
        <v>29</v>
      </c>
      <c r="K415">
        <v>0.45</v>
      </c>
      <c r="L415">
        <v>2</v>
      </c>
      <c r="M415" s="1" t="s">
        <v>26</v>
      </c>
      <c r="N415">
        <v>2</v>
      </c>
      <c r="O415">
        <v>2016</v>
      </c>
      <c r="P415">
        <v>8.4372838081879351</v>
      </c>
      <c r="Q415">
        <v>4.3821516268620329</v>
      </c>
    </row>
    <row r="416" spans="1:17" x14ac:dyDescent="0.3">
      <c r="A416">
        <v>415</v>
      </c>
      <c r="B416">
        <v>495484</v>
      </c>
      <c r="C416" s="1" t="s">
        <v>842</v>
      </c>
      <c r="D416" s="1" t="s">
        <v>843</v>
      </c>
      <c r="E416">
        <v>195</v>
      </c>
      <c r="F416">
        <v>4587</v>
      </c>
      <c r="G416">
        <v>46</v>
      </c>
      <c r="H416">
        <v>49</v>
      </c>
      <c r="I416">
        <v>1</v>
      </c>
      <c r="J416" s="1" t="s">
        <v>19</v>
      </c>
      <c r="K416">
        <v>0.14000000000000001</v>
      </c>
      <c r="L416">
        <v>4</v>
      </c>
      <c r="M416" s="1" t="s">
        <v>26</v>
      </c>
      <c r="N416">
        <v>2</v>
      </c>
      <c r="O416">
        <v>2015</v>
      </c>
      <c r="P416">
        <v>8.4309814945971713</v>
      </c>
      <c r="Q416">
        <v>5.273050839300149</v>
      </c>
    </row>
    <row r="417" spans="1:17" x14ac:dyDescent="0.3">
      <c r="A417">
        <v>416</v>
      </c>
      <c r="B417">
        <v>1178394</v>
      </c>
      <c r="C417" s="1" t="s">
        <v>844</v>
      </c>
      <c r="D417" s="1" t="s">
        <v>845</v>
      </c>
      <c r="E417">
        <v>0</v>
      </c>
      <c r="F417">
        <v>4569</v>
      </c>
      <c r="G417">
        <v>108</v>
      </c>
      <c r="H417">
        <v>18</v>
      </c>
      <c r="I417">
        <v>4</v>
      </c>
      <c r="J417" s="1" t="s">
        <v>29</v>
      </c>
      <c r="K417">
        <v>0.11</v>
      </c>
      <c r="L417">
        <v>1</v>
      </c>
      <c r="M417" s="1" t="s">
        <v>20</v>
      </c>
      <c r="N417">
        <v>1</v>
      </c>
      <c r="O417">
        <v>2017</v>
      </c>
      <c r="P417">
        <v>8.4270496415632721</v>
      </c>
      <c r="Q417">
        <v>-4.6051701859880909</v>
      </c>
    </row>
    <row r="418" spans="1:17" x14ac:dyDescent="0.3">
      <c r="A418">
        <v>417</v>
      </c>
      <c r="B418">
        <v>669536</v>
      </c>
      <c r="C418" s="1" t="s">
        <v>846</v>
      </c>
      <c r="D418" s="1" t="s">
        <v>847</v>
      </c>
      <c r="E418">
        <v>100</v>
      </c>
      <c r="F418">
        <v>4563</v>
      </c>
      <c r="G418">
        <v>49</v>
      </c>
      <c r="H418">
        <v>13</v>
      </c>
      <c r="I418">
        <v>1</v>
      </c>
      <c r="J418" s="1" t="s">
        <v>19</v>
      </c>
      <c r="K418">
        <v>0.89</v>
      </c>
      <c r="L418">
        <v>1.5</v>
      </c>
      <c r="M418" s="1" t="s">
        <v>26</v>
      </c>
      <c r="N418">
        <v>2</v>
      </c>
      <c r="O418">
        <v>2015</v>
      </c>
      <c r="P418">
        <v>8.4257355809274017</v>
      </c>
      <c r="Q418">
        <v>4.6052701809884251</v>
      </c>
    </row>
    <row r="419" spans="1:17" x14ac:dyDescent="0.3">
      <c r="A419">
        <v>418</v>
      </c>
      <c r="B419">
        <v>576694</v>
      </c>
      <c r="C419" s="1" t="s">
        <v>848</v>
      </c>
      <c r="D419" s="1" t="s">
        <v>849</v>
      </c>
      <c r="E419">
        <v>100</v>
      </c>
      <c r="F419">
        <v>4537</v>
      </c>
      <c r="G419">
        <v>415</v>
      </c>
      <c r="H419">
        <v>49</v>
      </c>
      <c r="I419">
        <v>1</v>
      </c>
      <c r="J419" s="1" t="s">
        <v>19</v>
      </c>
      <c r="K419">
        <v>0.89</v>
      </c>
      <c r="L419">
        <v>9</v>
      </c>
      <c r="M419" s="1" t="s">
        <v>26</v>
      </c>
      <c r="N419">
        <v>2</v>
      </c>
      <c r="O419">
        <v>2015</v>
      </c>
      <c r="P419">
        <v>8.4200212796639633</v>
      </c>
      <c r="Q419">
        <v>4.6052701809884251</v>
      </c>
    </row>
    <row r="420" spans="1:17" x14ac:dyDescent="0.3">
      <c r="A420">
        <v>419</v>
      </c>
      <c r="B420">
        <v>681514</v>
      </c>
      <c r="C420" s="1" t="s">
        <v>850</v>
      </c>
      <c r="D420" s="1" t="s">
        <v>851</v>
      </c>
      <c r="E420">
        <v>200</v>
      </c>
      <c r="F420">
        <v>4529</v>
      </c>
      <c r="G420">
        <v>54</v>
      </c>
      <c r="H420">
        <v>29</v>
      </c>
      <c r="I420">
        <v>4</v>
      </c>
      <c r="J420" s="1" t="s">
        <v>29</v>
      </c>
      <c r="K420">
        <v>0.89</v>
      </c>
      <c r="L420">
        <v>2</v>
      </c>
      <c r="M420" s="1" t="s">
        <v>26</v>
      </c>
      <c r="N420">
        <v>2</v>
      </c>
      <c r="O420">
        <v>2015</v>
      </c>
      <c r="P420">
        <v>8.4182564435562135</v>
      </c>
      <c r="Q420">
        <v>5.2983673652980787</v>
      </c>
    </row>
    <row r="421" spans="1:17" x14ac:dyDescent="0.3">
      <c r="A421">
        <v>420</v>
      </c>
      <c r="B421">
        <v>764076</v>
      </c>
      <c r="C421" s="1" t="s">
        <v>852</v>
      </c>
      <c r="D421" s="1" t="s">
        <v>853</v>
      </c>
      <c r="E421">
        <v>0</v>
      </c>
      <c r="F421">
        <v>4503</v>
      </c>
      <c r="G421">
        <v>146</v>
      </c>
      <c r="H421">
        <v>122</v>
      </c>
      <c r="I421">
        <v>4</v>
      </c>
      <c r="J421" s="1" t="s">
        <v>29</v>
      </c>
      <c r="K421">
        <v>0.89</v>
      </c>
      <c r="L421">
        <v>21</v>
      </c>
      <c r="M421" s="1" t="s">
        <v>20</v>
      </c>
      <c r="N421">
        <v>1</v>
      </c>
      <c r="O421">
        <v>2016</v>
      </c>
      <c r="P421">
        <v>8.4124991203015718</v>
      </c>
      <c r="Q421">
        <v>-4.6051701859880909</v>
      </c>
    </row>
    <row r="422" spans="1:17" x14ac:dyDescent="0.3">
      <c r="A422">
        <v>421</v>
      </c>
      <c r="B422">
        <v>1106646</v>
      </c>
      <c r="C422" s="1" t="s">
        <v>854</v>
      </c>
      <c r="D422" s="1" t="s">
        <v>855</v>
      </c>
      <c r="E422">
        <v>0</v>
      </c>
      <c r="F422">
        <v>4499</v>
      </c>
      <c r="G422">
        <v>138</v>
      </c>
      <c r="H422">
        <v>20</v>
      </c>
      <c r="I422">
        <v>1</v>
      </c>
      <c r="J422" s="1" t="s">
        <v>19</v>
      </c>
      <c r="K422">
        <v>0.89</v>
      </c>
      <c r="L422">
        <v>2</v>
      </c>
      <c r="M422" s="1" t="s">
        <v>20</v>
      </c>
      <c r="N422">
        <v>1</v>
      </c>
      <c r="O422">
        <v>2017</v>
      </c>
      <c r="P422">
        <v>8.4116104288411719</v>
      </c>
      <c r="Q422">
        <v>-4.6051701859880909</v>
      </c>
    </row>
    <row r="423" spans="1:17" x14ac:dyDescent="0.3">
      <c r="A423">
        <v>422</v>
      </c>
      <c r="B423">
        <v>982860</v>
      </c>
      <c r="C423" s="1" t="s">
        <v>856</v>
      </c>
      <c r="D423" s="1" t="s">
        <v>857</v>
      </c>
      <c r="E423">
        <v>95</v>
      </c>
      <c r="F423">
        <v>4463</v>
      </c>
      <c r="G423">
        <v>59</v>
      </c>
      <c r="H423">
        <v>36</v>
      </c>
      <c r="I423">
        <v>1</v>
      </c>
      <c r="J423" s="1" t="s">
        <v>19</v>
      </c>
      <c r="K423">
        <v>0.89</v>
      </c>
      <c r="L423">
        <v>5.5</v>
      </c>
      <c r="M423" s="1" t="s">
        <v>26</v>
      </c>
      <c r="N423">
        <v>2</v>
      </c>
      <c r="O423">
        <v>2016</v>
      </c>
      <c r="P423">
        <v>8.4035764646292694</v>
      </c>
      <c r="Q423">
        <v>4.5539821492186583</v>
      </c>
    </row>
    <row r="424" spans="1:17" x14ac:dyDescent="0.3">
      <c r="A424">
        <v>423</v>
      </c>
      <c r="B424">
        <v>825354</v>
      </c>
      <c r="C424" s="1" t="s">
        <v>858</v>
      </c>
      <c r="D424" s="1" t="s">
        <v>859</v>
      </c>
      <c r="E424">
        <v>50</v>
      </c>
      <c r="F424">
        <v>4447</v>
      </c>
      <c r="G424">
        <v>76</v>
      </c>
      <c r="H424">
        <v>24</v>
      </c>
      <c r="I424">
        <v>1</v>
      </c>
      <c r="J424" s="1" t="s">
        <v>19</v>
      </c>
      <c r="K424">
        <v>0.89</v>
      </c>
      <c r="L424">
        <v>4</v>
      </c>
      <c r="M424" s="1" t="s">
        <v>26</v>
      </c>
      <c r="N424">
        <v>2</v>
      </c>
      <c r="O424">
        <v>2016</v>
      </c>
      <c r="P424">
        <v>8.3999849905106956</v>
      </c>
      <c r="Q424">
        <v>3.9122229854308124</v>
      </c>
    </row>
    <row r="425" spans="1:17" x14ac:dyDescent="0.3">
      <c r="A425">
        <v>424</v>
      </c>
      <c r="B425">
        <v>791030</v>
      </c>
      <c r="C425" s="1" t="s">
        <v>860</v>
      </c>
      <c r="D425" s="1" t="s">
        <v>861</v>
      </c>
      <c r="E425">
        <v>100</v>
      </c>
      <c r="F425">
        <v>4442</v>
      </c>
      <c r="G425">
        <v>23</v>
      </c>
      <c r="H425">
        <v>28</v>
      </c>
      <c r="I425">
        <v>1</v>
      </c>
      <c r="J425" s="1" t="s">
        <v>19</v>
      </c>
      <c r="K425">
        <v>0.89</v>
      </c>
      <c r="L425">
        <v>2</v>
      </c>
      <c r="M425" s="1" t="s">
        <v>26</v>
      </c>
      <c r="N425">
        <v>2</v>
      </c>
      <c r="O425">
        <v>2016</v>
      </c>
      <c r="P425">
        <v>8.398860004454372</v>
      </c>
      <c r="Q425">
        <v>4.6052701809884251</v>
      </c>
    </row>
    <row r="426" spans="1:17" x14ac:dyDescent="0.3">
      <c r="A426">
        <v>425</v>
      </c>
      <c r="B426">
        <v>1079624</v>
      </c>
      <c r="C426" s="1" t="s">
        <v>862</v>
      </c>
      <c r="D426" s="1" t="s">
        <v>863</v>
      </c>
      <c r="E426">
        <v>0</v>
      </c>
      <c r="F426">
        <v>4410</v>
      </c>
      <c r="G426">
        <v>52</v>
      </c>
      <c r="H426">
        <v>26</v>
      </c>
      <c r="I426">
        <v>1</v>
      </c>
      <c r="J426" s="1" t="s">
        <v>19</v>
      </c>
      <c r="K426">
        <v>0.89</v>
      </c>
      <c r="L426">
        <v>3</v>
      </c>
      <c r="M426" s="1" t="s">
        <v>20</v>
      </c>
      <c r="N426">
        <v>1</v>
      </c>
      <c r="O426">
        <v>2017</v>
      </c>
      <c r="P426">
        <v>8.3916299684408919</v>
      </c>
      <c r="Q426">
        <v>-4.6051701859880909</v>
      </c>
    </row>
    <row r="427" spans="1:17" x14ac:dyDescent="0.3">
      <c r="A427">
        <v>426</v>
      </c>
      <c r="B427">
        <v>548068</v>
      </c>
      <c r="C427" s="1" t="s">
        <v>864</v>
      </c>
      <c r="D427" s="1" t="s">
        <v>865</v>
      </c>
      <c r="E427">
        <v>0</v>
      </c>
      <c r="F427">
        <v>4409</v>
      </c>
      <c r="G427">
        <v>71</v>
      </c>
      <c r="H427">
        <v>100</v>
      </c>
      <c r="I427">
        <v>4</v>
      </c>
      <c r="J427" s="1" t="s">
        <v>29</v>
      </c>
      <c r="K427">
        <v>0.89</v>
      </c>
      <c r="L427">
        <v>5</v>
      </c>
      <c r="M427" s="1" t="s">
        <v>20</v>
      </c>
      <c r="N427">
        <v>1</v>
      </c>
      <c r="O427">
        <v>2016</v>
      </c>
      <c r="P427">
        <v>8.3914031853579374</v>
      </c>
      <c r="Q427">
        <v>-4.6051701859880909</v>
      </c>
    </row>
    <row r="428" spans="1:17" x14ac:dyDescent="0.3">
      <c r="A428">
        <v>427</v>
      </c>
      <c r="B428">
        <v>688092</v>
      </c>
      <c r="C428" s="1" t="s">
        <v>866</v>
      </c>
      <c r="D428" s="1" t="s">
        <v>867</v>
      </c>
      <c r="E428">
        <v>50</v>
      </c>
      <c r="F428">
        <v>4407</v>
      </c>
      <c r="G428">
        <v>17</v>
      </c>
      <c r="H428">
        <v>29</v>
      </c>
      <c r="I428">
        <v>4</v>
      </c>
      <c r="J428" s="1" t="s">
        <v>29</v>
      </c>
      <c r="K428">
        <v>0.89</v>
      </c>
      <c r="L428">
        <v>2.5</v>
      </c>
      <c r="M428" s="1" t="s">
        <v>26</v>
      </c>
      <c r="N428">
        <v>2</v>
      </c>
      <c r="O428">
        <v>2015</v>
      </c>
      <c r="P428">
        <v>8.3909494648419862</v>
      </c>
      <c r="Q428">
        <v>3.9122229854308124</v>
      </c>
    </row>
    <row r="429" spans="1:17" x14ac:dyDescent="0.3">
      <c r="A429">
        <v>428</v>
      </c>
      <c r="B429">
        <v>1201054</v>
      </c>
      <c r="C429" s="1" t="s">
        <v>868</v>
      </c>
      <c r="D429" s="1" t="s">
        <v>869</v>
      </c>
      <c r="E429">
        <v>0</v>
      </c>
      <c r="F429">
        <v>4405</v>
      </c>
      <c r="G429">
        <v>71</v>
      </c>
      <c r="H429">
        <v>12</v>
      </c>
      <c r="I429">
        <v>1</v>
      </c>
      <c r="J429" s="1" t="s">
        <v>19</v>
      </c>
      <c r="K429">
        <v>0.89</v>
      </c>
      <c r="L429">
        <v>1.5</v>
      </c>
      <c r="M429" s="1" t="s">
        <v>20</v>
      </c>
      <c r="N429">
        <v>1</v>
      </c>
      <c r="O429">
        <v>2017</v>
      </c>
      <c r="P429">
        <v>8.3904955383702795</v>
      </c>
      <c r="Q429">
        <v>-4.6051701859880909</v>
      </c>
    </row>
    <row r="430" spans="1:17" x14ac:dyDescent="0.3">
      <c r="A430">
        <v>429</v>
      </c>
      <c r="B430">
        <v>929130</v>
      </c>
      <c r="C430" s="1" t="s">
        <v>870</v>
      </c>
      <c r="D430" s="1" t="s">
        <v>871</v>
      </c>
      <c r="E430">
        <v>200</v>
      </c>
      <c r="F430">
        <v>4375</v>
      </c>
      <c r="G430">
        <v>622</v>
      </c>
      <c r="H430">
        <v>129</v>
      </c>
      <c r="I430">
        <v>1</v>
      </c>
      <c r="J430" s="1" t="s">
        <v>19</v>
      </c>
      <c r="K430">
        <v>0.89</v>
      </c>
      <c r="L430">
        <v>15.5</v>
      </c>
      <c r="M430" s="1" t="s">
        <v>26</v>
      </c>
      <c r="N430">
        <v>2</v>
      </c>
      <c r="O430">
        <v>2016</v>
      </c>
      <c r="P430">
        <v>8.3836617987917155</v>
      </c>
      <c r="Q430">
        <v>5.2983673652980787</v>
      </c>
    </row>
    <row r="431" spans="1:17" x14ac:dyDescent="0.3">
      <c r="A431">
        <v>430</v>
      </c>
      <c r="B431">
        <v>320798</v>
      </c>
      <c r="C431" s="1" t="s">
        <v>872</v>
      </c>
      <c r="D431" s="1" t="s">
        <v>873</v>
      </c>
      <c r="E431">
        <v>20</v>
      </c>
      <c r="F431">
        <v>4333</v>
      </c>
      <c r="G431">
        <v>16</v>
      </c>
      <c r="H431">
        <v>17</v>
      </c>
      <c r="I431">
        <v>4</v>
      </c>
      <c r="J431" s="1" t="s">
        <v>29</v>
      </c>
      <c r="K431">
        <v>0.89</v>
      </c>
      <c r="L431">
        <v>1</v>
      </c>
      <c r="M431" s="1" t="s">
        <v>26</v>
      </c>
      <c r="N431">
        <v>2</v>
      </c>
      <c r="O431">
        <v>2014</v>
      </c>
      <c r="P431">
        <v>8.3740154217399088</v>
      </c>
      <c r="Q431">
        <v>2.996232148595642</v>
      </c>
    </row>
    <row r="432" spans="1:17" x14ac:dyDescent="0.3">
      <c r="A432">
        <v>431</v>
      </c>
      <c r="B432">
        <v>737468</v>
      </c>
      <c r="C432" s="1" t="s">
        <v>874</v>
      </c>
      <c r="D432" s="1" t="s">
        <v>875</v>
      </c>
      <c r="E432">
        <v>0</v>
      </c>
      <c r="F432">
        <v>4306</v>
      </c>
      <c r="G432">
        <v>163</v>
      </c>
      <c r="H432">
        <v>12</v>
      </c>
      <c r="I432">
        <v>1</v>
      </c>
      <c r="J432" s="1" t="s">
        <v>19</v>
      </c>
      <c r="K432">
        <v>0.89</v>
      </c>
      <c r="L432">
        <v>0.51666666999999999</v>
      </c>
      <c r="M432" s="1" t="s">
        <v>20</v>
      </c>
      <c r="N432">
        <v>1</v>
      </c>
      <c r="O432">
        <v>2016</v>
      </c>
      <c r="P432">
        <v>8.367764677924308</v>
      </c>
      <c r="Q432">
        <v>-4.6051701859880909</v>
      </c>
    </row>
    <row r="433" spans="1:17" x14ac:dyDescent="0.3">
      <c r="A433">
        <v>432</v>
      </c>
      <c r="B433">
        <v>593128</v>
      </c>
      <c r="C433" s="1" t="s">
        <v>876</v>
      </c>
      <c r="D433" s="1" t="s">
        <v>877</v>
      </c>
      <c r="E433">
        <v>0</v>
      </c>
      <c r="F433">
        <v>4290</v>
      </c>
      <c r="G433">
        <v>150</v>
      </c>
      <c r="H433">
        <v>15</v>
      </c>
      <c r="I433">
        <v>4</v>
      </c>
      <c r="J433" s="1" t="s">
        <v>29</v>
      </c>
      <c r="K433">
        <v>0.89</v>
      </c>
      <c r="L433">
        <v>0.61666666999999997</v>
      </c>
      <c r="M433" s="1" t="s">
        <v>20</v>
      </c>
      <c r="N433">
        <v>1</v>
      </c>
      <c r="O433">
        <v>2015</v>
      </c>
      <c r="P433">
        <v>8.3640420119220629</v>
      </c>
      <c r="Q433">
        <v>-4.6051701859880909</v>
      </c>
    </row>
    <row r="434" spans="1:17" x14ac:dyDescent="0.3">
      <c r="A434">
        <v>433</v>
      </c>
      <c r="B434">
        <v>810550</v>
      </c>
      <c r="C434" s="1" t="s">
        <v>878</v>
      </c>
      <c r="D434" s="1" t="s">
        <v>879</v>
      </c>
      <c r="E434">
        <v>20</v>
      </c>
      <c r="F434">
        <v>4259</v>
      </c>
      <c r="G434">
        <v>0</v>
      </c>
      <c r="H434">
        <v>11</v>
      </c>
      <c r="I434">
        <v>4</v>
      </c>
      <c r="J434" s="1" t="s">
        <v>29</v>
      </c>
      <c r="K434">
        <v>0.89</v>
      </c>
      <c r="L434">
        <v>1</v>
      </c>
      <c r="M434" s="1" t="s">
        <v>26</v>
      </c>
      <c r="N434">
        <v>2</v>
      </c>
      <c r="O434">
        <v>2016</v>
      </c>
      <c r="P434">
        <v>8.3567896699232129</v>
      </c>
      <c r="Q434">
        <v>2.996232148595642</v>
      </c>
    </row>
    <row r="435" spans="1:17" x14ac:dyDescent="0.3">
      <c r="A435">
        <v>434</v>
      </c>
      <c r="B435">
        <v>70640</v>
      </c>
      <c r="C435" s="1" t="s">
        <v>880</v>
      </c>
      <c r="D435" s="1" t="s">
        <v>881</v>
      </c>
      <c r="E435">
        <v>195</v>
      </c>
      <c r="F435">
        <v>4198</v>
      </c>
      <c r="G435">
        <v>145</v>
      </c>
      <c r="H435">
        <v>161</v>
      </c>
      <c r="I435">
        <v>4</v>
      </c>
      <c r="J435" s="1" t="s">
        <v>29</v>
      </c>
      <c r="K435">
        <v>0.89</v>
      </c>
      <c r="L435">
        <v>26</v>
      </c>
      <c r="M435" s="1" t="s">
        <v>26</v>
      </c>
      <c r="N435">
        <v>2</v>
      </c>
      <c r="O435">
        <v>2013</v>
      </c>
      <c r="P435">
        <v>8.3423635003805785</v>
      </c>
      <c r="Q435">
        <v>5.273050839300149</v>
      </c>
    </row>
    <row r="436" spans="1:17" x14ac:dyDescent="0.3">
      <c r="A436">
        <v>435</v>
      </c>
      <c r="B436">
        <v>553582</v>
      </c>
      <c r="C436" s="1" t="s">
        <v>882</v>
      </c>
      <c r="D436" s="1" t="s">
        <v>883</v>
      </c>
      <c r="E436">
        <v>20</v>
      </c>
      <c r="F436">
        <v>4193</v>
      </c>
      <c r="G436">
        <v>92</v>
      </c>
      <c r="H436">
        <v>44</v>
      </c>
      <c r="I436">
        <v>1</v>
      </c>
      <c r="J436" s="1" t="s">
        <v>19</v>
      </c>
      <c r="K436">
        <v>0.89</v>
      </c>
      <c r="L436">
        <v>2.5</v>
      </c>
      <c r="M436" s="1" t="s">
        <v>26</v>
      </c>
      <c r="N436">
        <v>2</v>
      </c>
      <c r="O436">
        <v>2015</v>
      </c>
      <c r="P436">
        <v>8.3411717471707618</v>
      </c>
      <c r="Q436">
        <v>2.996232148595642</v>
      </c>
    </row>
    <row r="437" spans="1:17" x14ac:dyDescent="0.3">
      <c r="A437">
        <v>436</v>
      </c>
      <c r="B437">
        <v>304490</v>
      </c>
      <c r="C437" s="1" t="s">
        <v>884</v>
      </c>
      <c r="D437" s="1" t="s">
        <v>885</v>
      </c>
      <c r="E437">
        <v>35</v>
      </c>
      <c r="F437">
        <v>4183</v>
      </c>
      <c r="G437">
        <v>231</v>
      </c>
      <c r="H437">
        <v>86</v>
      </c>
      <c r="I437">
        <v>1</v>
      </c>
      <c r="J437" s="1" t="s">
        <v>19</v>
      </c>
      <c r="K437">
        <v>0.89</v>
      </c>
      <c r="L437">
        <v>14</v>
      </c>
      <c r="M437" s="1" t="s">
        <v>26</v>
      </c>
      <c r="N437">
        <v>2</v>
      </c>
      <c r="O437">
        <v>2014</v>
      </c>
      <c r="P437">
        <v>8.338783971442199</v>
      </c>
      <c r="Q437">
        <v>3.5556337349665741</v>
      </c>
    </row>
    <row r="438" spans="1:17" x14ac:dyDescent="0.3">
      <c r="A438">
        <v>437</v>
      </c>
      <c r="B438">
        <v>446608</v>
      </c>
      <c r="C438" s="1" t="s">
        <v>886</v>
      </c>
      <c r="D438" s="1" t="s">
        <v>887</v>
      </c>
      <c r="E438">
        <v>70</v>
      </c>
      <c r="F438">
        <v>4183</v>
      </c>
      <c r="G438">
        <v>292</v>
      </c>
      <c r="H438">
        <v>38</v>
      </c>
      <c r="I438">
        <v>4</v>
      </c>
      <c r="J438" s="1" t="s">
        <v>29</v>
      </c>
      <c r="K438">
        <v>0.1</v>
      </c>
      <c r="L438">
        <v>3.5</v>
      </c>
      <c r="M438" s="1" t="s">
        <v>26</v>
      </c>
      <c r="N438">
        <v>2</v>
      </c>
      <c r="O438">
        <v>2015</v>
      </c>
      <c r="P438">
        <v>8.338783971442199</v>
      </c>
      <c r="Q438">
        <v>4.2486380889891064</v>
      </c>
    </row>
    <row r="439" spans="1:17" x14ac:dyDescent="0.3">
      <c r="A439">
        <v>438</v>
      </c>
      <c r="B439">
        <v>769390</v>
      </c>
      <c r="C439" s="1" t="s">
        <v>888</v>
      </c>
      <c r="D439" s="1" t="s">
        <v>889</v>
      </c>
      <c r="E439">
        <v>30</v>
      </c>
      <c r="F439">
        <v>4157</v>
      </c>
      <c r="G439">
        <v>206</v>
      </c>
      <c r="H439">
        <v>80</v>
      </c>
      <c r="I439">
        <v>1</v>
      </c>
      <c r="J439" s="1" t="s">
        <v>19</v>
      </c>
      <c r="K439">
        <v>0.78</v>
      </c>
      <c r="L439">
        <v>9.5</v>
      </c>
      <c r="M439" s="1" t="s">
        <v>26</v>
      </c>
      <c r="N439">
        <v>2</v>
      </c>
      <c r="O439">
        <v>2016</v>
      </c>
      <c r="P439">
        <v>8.3325489392526375</v>
      </c>
      <c r="Q439">
        <v>3.4015306594522756</v>
      </c>
    </row>
    <row r="440" spans="1:17" x14ac:dyDescent="0.3">
      <c r="A440">
        <v>439</v>
      </c>
      <c r="B440">
        <v>907386</v>
      </c>
      <c r="C440" s="1" t="s">
        <v>890</v>
      </c>
      <c r="D440" s="1" t="s">
        <v>891</v>
      </c>
      <c r="E440">
        <v>40</v>
      </c>
      <c r="F440">
        <v>4144</v>
      </c>
      <c r="G440">
        <v>383</v>
      </c>
      <c r="H440">
        <v>43</v>
      </c>
      <c r="I440">
        <v>4</v>
      </c>
      <c r="J440" s="1" t="s">
        <v>29</v>
      </c>
      <c r="K440">
        <v>0.96</v>
      </c>
      <c r="L440">
        <v>5.5</v>
      </c>
      <c r="M440" s="1" t="s">
        <v>26</v>
      </c>
      <c r="N440">
        <v>2</v>
      </c>
      <c r="O440">
        <v>2016</v>
      </c>
      <c r="P440">
        <v>8.3294167839393189</v>
      </c>
      <c r="Q440">
        <v>3.6891294228691436</v>
      </c>
    </row>
    <row r="441" spans="1:17" x14ac:dyDescent="0.3">
      <c r="A441">
        <v>440</v>
      </c>
      <c r="B441">
        <v>1145430</v>
      </c>
      <c r="C441" s="1" t="s">
        <v>892</v>
      </c>
      <c r="D441" s="1" t="s">
        <v>893</v>
      </c>
      <c r="E441">
        <v>120</v>
      </c>
      <c r="F441">
        <v>4138</v>
      </c>
      <c r="G441">
        <v>307</v>
      </c>
      <c r="H441">
        <v>107</v>
      </c>
      <c r="I441">
        <v>1</v>
      </c>
      <c r="J441" s="1" t="s">
        <v>19</v>
      </c>
      <c r="K441">
        <v>0.24</v>
      </c>
      <c r="L441">
        <v>6</v>
      </c>
      <c r="M441" s="1" t="s">
        <v>26</v>
      </c>
      <c r="N441">
        <v>2</v>
      </c>
      <c r="O441">
        <v>2017</v>
      </c>
      <c r="P441">
        <v>8.3279678583054881</v>
      </c>
      <c r="Q441">
        <v>4.7875750726433504</v>
      </c>
    </row>
    <row r="442" spans="1:17" x14ac:dyDescent="0.3">
      <c r="A442">
        <v>441</v>
      </c>
      <c r="B442">
        <v>420652</v>
      </c>
      <c r="C442" s="1" t="s">
        <v>894</v>
      </c>
      <c r="D442" s="1" t="s">
        <v>895</v>
      </c>
      <c r="E442">
        <v>75</v>
      </c>
      <c r="F442">
        <v>4128</v>
      </c>
      <c r="G442">
        <v>434</v>
      </c>
      <c r="H442">
        <v>61</v>
      </c>
      <c r="I442">
        <v>1</v>
      </c>
      <c r="J442" s="1" t="s">
        <v>19</v>
      </c>
      <c r="K442">
        <v>0.8</v>
      </c>
      <c r="L442">
        <v>6</v>
      </c>
      <c r="M442" s="1" t="s">
        <v>26</v>
      </c>
      <c r="N442">
        <v>2</v>
      </c>
      <c r="O442">
        <v>2015</v>
      </c>
      <c r="P442">
        <v>8.325548307161398</v>
      </c>
      <c r="Q442">
        <v>4.3176214379815452</v>
      </c>
    </row>
    <row r="443" spans="1:17" x14ac:dyDescent="0.3">
      <c r="A443">
        <v>442</v>
      </c>
      <c r="B443">
        <v>125162</v>
      </c>
      <c r="C443" s="1" t="s">
        <v>896</v>
      </c>
      <c r="D443" s="1" t="s">
        <v>897</v>
      </c>
      <c r="E443">
        <v>50</v>
      </c>
      <c r="F443">
        <v>4123</v>
      </c>
      <c r="G443">
        <v>23</v>
      </c>
      <c r="H443">
        <v>34</v>
      </c>
      <c r="I443">
        <v>4</v>
      </c>
      <c r="J443" s="1" t="s">
        <v>29</v>
      </c>
      <c r="K443">
        <v>0.84</v>
      </c>
      <c r="L443">
        <v>3.5</v>
      </c>
      <c r="M443" s="1" t="s">
        <v>26</v>
      </c>
      <c r="N443">
        <v>2</v>
      </c>
      <c r="O443">
        <v>2013</v>
      </c>
      <c r="P443">
        <v>8.3243363327069009</v>
      </c>
      <c r="Q443">
        <v>3.9122229854308124</v>
      </c>
    </row>
    <row r="444" spans="1:17" x14ac:dyDescent="0.3">
      <c r="A444">
        <v>443</v>
      </c>
      <c r="B444">
        <v>200854</v>
      </c>
      <c r="C444" s="1" t="s">
        <v>898</v>
      </c>
      <c r="D444" s="1" t="s">
        <v>899</v>
      </c>
      <c r="E444">
        <v>50</v>
      </c>
      <c r="F444">
        <v>4123</v>
      </c>
      <c r="G444">
        <v>46</v>
      </c>
      <c r="H444">
        <v>31</v>
      </c>
      <c r="I444">
        <v>1</v>
      </c>
      <c r="J444" s="1" t="s">
        <v>19</v>
      </c>
      <c r="K444">
        <v>0.55000000000000004</v>
      </c>
      <c r="L444">
        <v>4.5</v>
      </c>
      <c r="M444" s="1" t="s">
        <v>26</v>
      </c>
      <c r="N444">
        <v>2</v>
      </c>
      <c r="O444">
        <v>2014</v>
      </c>
      <c r="P444">
        <v>8.3243363327069009</v>
      </c>
      <c r="Q444">
        <v>3.9122229854308124</v>
      </c>
    </row>
    <row r="445" spans="1:17" x14ac:dyDescent="0.3">
      <c r="A445">
        <v>444</v>
      </c>
      <c r="B445">
        <v>1113036</v>
      </c>
      <c r="C445" s="1" t="s">
        <v>900</v>
      </c>
      <c r="D445" s="1" t="s">
        <v>901</v>
      </c>
      <c r="E445">
        <v>0</v>
      </c>
      <c r="F445">
        <v>4115</v>
      </c>
      <c r="G445">
        <v>63</v>
      </c>
      <c r="H445">
        <v>13</v>
      </c>
      <c r="I445">
        <v>4</v>
      </c>
      <c r="J445" s="1" t="s">
        <v>29</v>
      </c>
      <c r="K445">
        <v>0.67</v>
      </c>
      <c r="L445">
        <v>2</v>
      </c>
      <c r="M445" s="1" t="s">
        <v>20</v>
      </c>
      <c r="N445">
        <v>1</v>
      </c>
      <c r="O445">
        <v>2017</v>
      </c>
      <c r="P445">
        <v>8.3223941131111694</v>
      </c>
      <c r="Q445">
        <v>-4.6051701859880909</v>
      </c>
    </row>
    <row r="446" spans="1:17" x14ac:dyDescent="0.3">
      <c r="A446">
        <v>445</v>
      </c>
      <c r="B446">
        <v>942366</v>
      </c>
      <c r="C446" s="1" t="s">
        <v>902</v>
      </c>
      <c r="D446" s="1" t="s">
        <v>903</v>
      </c>
      <c r="E446">
        <v>50</v>
      </c>
      <c r="F446">
        <v>4106</v>
      </c>
      <c r="G446">
        <v>112</v>
      </c>
      <c r="H446">
        <v>15</v>
      </c>
      <c r="I446">
        <v>2</v>
      </c>
      <c r="J446" s="1" t="s">
        <v>38</v>
      </c>
      <c r="K446">
        <v>0.38</v>
      </c>
      <c r="L446">
        <v>1</v>
      </c>
      <c r="M446" s="1" t="s">
        <v>26</v>
      </c>
      <c r="N446">
        <v>2</v>
      </c>
      <c r="O446">
        <v>2016</v>
      </c>
      <c r="P446">
        <v>8.3202045975788792</v>
      </c>
      <c r="Q446">
        <v>3.9122229854308124</v>
      </c>
    </row>
    <row r="447" spans="1:17" x14ac:dyDescent="0.3">
      <c r="A447">
        <v>446</v>
      </c>
      <c r="B447">
        <v>965528</v>
      </c>
      <c r="C447" s="1" t="s">
        <v>904</v>
      </c>
      <c r="D447" s="1" t="s">
        <v>905</v>
      </c>
      <c r="E447">
        <v>200</v>
      </c>
      <c r="F447">
        <v>4090</v>
      </c>
      <c r="G447">
        <v>178</v>
      </c>
      <c r="H447">
        <v>348</v>
      </c>
      <c r="I447">
        <v>4</v>
      </c>
      <c r="J447" s="1" t="s">
        <v>29</v>
      </c>
      <c r="K447">
        <v>0.92</v>
      </c>
      <c r="L447">
        <v>19.5</v>
      </c>
      <c r="M447" s="1" t="s">
        <v>26</v>
      </c>
      <c r="N447">
        <v>2</v>
      </c>
      <c r="O447">
        <v>2016</v>
      </c>
      <c r="P447">
        <v>8.3163002490368481</v>
      </c>
      <c r="Q447">
        <v>5.2983673652980787</v>
      </c>
    </row>
    <row r="448" spans="1:17" x14ac:dyDescent="0.3">
      <c r="A448">
        <v>447</v>
      </c>
      <c r="B448">
        <v>311916</v>
      </c>
      <c r="C448" s="1" t="s">
        <v>906</v>
      </c>
      <c r="D448" s="1" t="s">
        <v>907</v>
      </c>
      <c r="E448">
        <v>50</v>
      </c>
      <c r="F448">
        <v>4076</v>
      </c>
      <c r="G448">
        <v>39</v>
      </c>
      <c r="H448">
        <v>22</v>
      </c>
      <c r="I448">
        <v>1</v>
      </c>
      <c r="J448" s="1" t="s">
        <v>19</v>
      </c>
      <c r="K448">
        <v>0.92</v>
      </c>
      <c r="L448">
        <v>3</v>
      </c>
      <c r="M448" s="1" t="s">
        <v>26</v>
      </c>
      <c r="N448">
        <v>2</v>
      </c>
      <c r="O448">
        <v>2014</v>
      </c>
      <c r="P448">
        <v>8.3128713943426149</v>
      </c>
      <c r="Q448">
        <v>3.9122229854308124</v>
      </c>
    </row>
    <row r="449" spans="1:17" x14ac:dyDescent="0.3">
      <c r="A449">
        <v>448</v>
      </c>
      <c r="B449">
        <v>833398</v>
      </c>
      <c r="C449" s="1" t="s">
        <v>908</v>
      </c>
      <c r="D449" s="1" t="s">
        <v>909</v>
      </c>
      <c r="E449">
        <v>150</v>
      </c>
      <c r="F449">
        <v>4057</v>
      </c>
      <c r="G449">
        <v>359</v>
      </c>
      <c r="H449">
        <v>99</v>
      </c>
      <c r="I449">
        <v>4</v>
      </c>
      <c r="J449" s="1" t="s">
        <v>29</v>
      </c>
      <c r="K449">
        <v>0.92</v>
      </c>
      <c r="L449">
        <v>6.5</v>
      </c>
      <c r="M449" s="1" t="s">
        <v>26</v>
      </c>
      <c r="N449">
        <v>2</v>
      </c>
      <c r="O449">
        <v>2016</v>
      </c>
      <c r="P449">
        <v>8.3081990632064464</v>
      </c>
      <c r="Q449">
        <v>5.0107019585407988</v>
      </c>
    </row>
    <row r="450" spans="1:17" x14ac:dyDescent="0.3">
      <c r="A450">
        <v>449</v>
      </c>
      <c r="B450">
        <v>82412</v>
      </c>
      <c r="C450" s="1" t="s">
        <v>910</v>
      </c>
      <c r="D450" s="1" t="s">
        <v>911</v>
      </c>
      <c r="E450">
        <v>200</v>
      </c>
      <c r="F450">
        <v>4040</v>
      </c>
      <c r="G450">
        <v>72</v>
      </c>
      <c r="H450">
        <v>20</v>
      </c>
      <c r="I450">
        <v>1</v>
      </c>
      <c r="J450" s="1" t="s">
        <v>19</v>
      </c>
      <c r="K450">
        <v>0.92</v>
      </c>
      <c r="L450">
        <v>1.5</v>
      </c>
      <c r="M450" s="1" t="s">
        <v>26</v>
      </c>
      <c r="N450">
        <v>2</v>
      </c>
      <c r="O450">
        <v>2013</v>
      </c>
      <c r="P450">
        <v>8.3039999709551964</v>
      </c>
      <c r="Q450">
        <v>5.2983673652980787</v>
      </c>
    </row>
    <row r="451" spans="1:17" x14ac:dyDescent="0.3">
      <c r="A451">
        <v>450</v>
      </c>
      <c r="B451">
        <v>761768</v>
      </c>
      <c r="C451" s="1" t="s">
        <v>912</v>
      </c>
      <c r="D451" s="1" t="s">
        <v>913</v>
      </c>
      <c r="E451">
        <v>200</v>
      </c>
      <c r="F451">
        <v>4033</v>
      </c>
      <c r="G451">
        <v>40</v>
      </c>
      <c r="H451">
        <v>25</v>
      </c>
      <c r="I451">
        <v>2</v>
      </c>
      <c r="J451" s="1" t="s">
        <v>38</v>
      </c>
      <c r="K451">
        <v>0.92</v>
      </c>
      <c r="L451">
        <v>3</v>
      </c>
      <c r="M451" s="1" t="s">
        <v>26</v>
      </c>
      <c r="N451">
        <v>2</v>
      </c>
      <c r="O451">
        <v>2016</v>
      </c>
      <c r="P451">
        <v>8.3022657948733674</v>
      </c>
      <c r="Q451">
        <v>5.2983673652980787</v>
      </c>
    </row>
    <row r="452" spans="1:17" x14ac:dyDescent="0.3">
      <c r="A452">
        <v>451</v>
      </c>
      <c r="B452">
        <v>720144</v>
      </c>
      <c r="C452" s="1" t="s">
        <v>914</v>
      </c>
      <c r="D452" s="1" t="s">
        <v>915</v>
      </c>
      <c r="E452">
        <v>30</v>
      </c>
      <c r="F452">
        <v>4030</v>
      </c>
      <c r="G452">
        <v>92</v>
      </c>
      <c r="H452">
        <v>46</v>
      </c>
      <c r="I452">
        <v>4</v>
      </c>
      <c r="J452" s="1" t="s">
        <v>29</v>
      </c>
      <c r="K452">
        <v>0.92</v>
      </c>
      <c r="L452">
        <v>9</v>
      </c>
      <c r="M452" s="1" t="s">
        <v>26</v>
      </c>
      <c r="N452">
        <v>2</v>
      </c>
      <c r="O452">
        <v>2016</v>
      </c>
      <c r="P452">
        <v>8.3015216549407285</v>
      </c>
      <c r="Q452">
        <v>3.4015306594522756</v>
      </c>
    </row>
    <row r="453" spans="1:17" x14ac:dyDescent="0.3">
      <c r="A453">
        <v>452</v>
      </c>
      <c r="B453">
        <v>860812</v>
      </c>
      <c r="C453" s="1" t="s">
        <v>916</v>
      </c>
      <c r="D453" s="1" t="s">
        <v>917</v>
      </c>
      <c r="E453">
        <v>120</v>
      </c>
      <c r="F453">
        <v>4028</v>
      </c>
      <c r="G453">
        <v>674</v>
      </c>
      <c r="H453">
        <v>93</v>
      </c>
      <c r="I453">
        <v>2</v>
      </c>
      <c r="J453" s="1" t="s">
        <v>38</v>
      </c>
      <c r="K453">
        <v>0.92</v>
      </c>
      <c r="L453">
        <v>9</v>
      </c>
      <c r="M453" s="1" t="s">
        <v>26</v>
      </c>
      <c r="N453">
        <v>2</v>
      </c>
      <c r="O453">
        <v>2016</v>
      </c>
      <c r="P453">
        <v>8.3010252538384535</v>
      </c>
      <c r="Q453">
        <v>4.7875750726433504</v>
      </c>
    </row>
    <row r="454" spans="1:17" x14ac:dyDescent="0.3">
      <c r="A454">
        <v>453</v>
      </c>
      <c r="B454">
        <v>365816</v>
      </c>
      <c r="C454" s="1" t="s">
        <v>918</v>
      </c>
      <c r="D454" s="1" t="s">
        <v>919</v>
      </c>
      <c r="E454">
        <v>145</v>
      </c>
      <c r="F454">
        <v>4020</v>
      </c>
      <c r="G454">
        <v>95</v>
      </c>
      <c r="H454">
        <v>52</v>
      </c>
      <c r="I454">
        <v>2</v>
      </c>
      <c r="J454" s="1" t="s">
        <v>38</v>
      </c>
      <c r="K454">
        <v>0.92</v>
      </c>
      <c r="L454">
        <v>3.5</v>
      </c>
      <c r="M454" s="1" t="s">
        <v>26</v>
      </c>
      <c r="N454">
        <v>2</v>
      </c>
      <c r="O454">
        <v>2015</v>
      </c>
      <c r="P454">
        <v>8.2990371816130661</v>
      </c>
      <c r="Q454">
        <v>4.9768027055598036</v>
      </c>
    </row>
    <row r="455" spans="1:17" x14ac:dyDescent="0.3">
      <c r="A455">
        <v>454</v>
      </c>
      <c r="B455">
        <v>384078</v>
      </c>
      <c r="C455" s="1" t="s">
        <v>920</v>
      </c>
      <c r="D455" s="1" t="s">
        <v>921</v>
      </c>
      <c r="E455">
        <v>20</v>
      </c>
      <c r="F455">
        <v>4011</v>
      </c>
      <c r="G455">
        <v>24</v>
      </c>
      <c r="H455">
        <v>17</v>
      </c>
      <c r="I455">
        <v>2</v>
      </c>
      <c r="J455" s="1" t="s">
        <v>38</v>
      </c>
      <c r="K455">
        <v>0.92</v>
      </c>
      <c r="L455">
        <v>1.5</v>
      </c>
      <c r="M455" s="1" t="s">
        <v>26</v>
      </c>
      <c r="N455">
        <v>2</v>
      </c>
      <c r="O455">
        <v>2015</v>
      </c>
      <c r="P455">
        <v>8.2967958657700525</v>
      </c>
      <c r="Q455">
        <v>2.996232148595642</v>
      </c>
    </row>
    <row r="456" spans="1:17" x14ac:dyDescent="0.3">
      <c r="A456">
        <v>455</v>
      </c>
      <c r="B456">
        <v>875882</v>
      </c>
      <c r="C456" s="1" t="s">
        <v>922</v>
      </c>
      <c r="D456" s="1" t="s">
        <v>923</v>
      </c>
      <c r="E456">
        <v>25</v>
      </c>
      <c r="F456">
        <v>4010</v>
      </c>
      <c r="G456">
        <v>17</v>
      </c>
      <c r="H456">
        <v>12</v>
      </c>
      <c r="I456">
        <v>4</v>
      </c>
      <c r="J456" s="1" t="s">
        <v>29</v>
      </c>
      <c r="K456">
        <v>0.92</v>
      </c>
      <c r="L456">
        <v>1</v>
      </c>
      <c r="M456" s="1" t="s">
        <v>26</v>
      </c>
      <c r="N456">
        <v>2</v>
      </c>
      <c r="O456">
        <v>2016</v>
      </c>
      <c r="P456">
        <v>8.2965465203006143</v>
      </c>
      <c r="Q456">
        <v>3.2192757448895279</v>
      </c>
    </row>
    <row r="457" spans="1:17" x14ac:dyDescent="0.3">
      <c r="A457">
        <v>456</v>
      </c>
      <c r="B457">
        <v>1200874</v>
      </c>
      <c r="C457" s="1" t="s">
        <v>924</v>
      </c>
      <c r="D457" s="1" t="s">
        <v>925</v>
      </c>
      <c r="E457">
        <v>195</v>
      </c>
      <c r="F457">
        <v>4001</v>
      </c>
      <c r="G457">
        <v>8</v>
      </c>
      <c r="H457">
        <v>37</v>
      </c>
      <c r="I457">
        <v>4</v>
      </c>
      <c r="J457" s="1" t="s">
        <v>29</v>
      </c>
      <c r="K457">
        <v>0.92</v>
      </c>
      <c r="L457">
        <v>4</v>
      </c>
      <c r="M457" s="1" t="s">
        <v>26</v>
      </c>
      <c r="N457">
        <v>2</v>
      </c>
      <c r="O457">
        <v>2017</v>
      </c>
      <c r="P457">
        <v>8.2942996088572354</v>
      </c>
      <c r="Q457">
        <v>5.273050839300149</v>
      </c>
    </row>
    <row r="458" spans="1:17" x14ac:dyDescent="0.3">
      <c r="A458">
        <v>457</v>
      </c>
      <c r="B458">
        <v>912996</v>
      </c>
      <c r="C458" s="1" t="s">
        <v>926</v>
      </c>
      <c r="D458" s="1" t="s">
        <v>927</v>
      </c>
      <c r="E458">
        <v>30</v>
      </c>
      <c r="F458">
        <v>3960</v>
      </c>
      <c r="G458">
        <v>220</v>
      </c>
      <c r="H458">
        <v>47</v>
      </c>
      <c r="I458">
        <v>1</v>
      </c>
      <c r="J458" s="1" t="s">
        <v>19</v>
      </c>
      <c r="K458">
        <v>0.92</v>
      </c>
      <c r="L458">
        <v>4.5</v>
      </c>
      <c r="M458" s="1" t="s">
        <v>26</v>
      </c>
      <c r="N458">
        <v>2</v>
      </c>
      <c r="O458">
        <v>2016</v>
      </c>
      <c r="P458">
        <v>8.2839993042485265</v>
      </c>
      <c r="Q458">
        <v>3.4015306594522756</v>
      </c>
    </row>
    <row r="459" spans="1:17" x14ac:dyDescent="0.3">
      <c r="A459">
        <v>458</v>
      </c>
      <c r="B459">
        <v>1176686</v>
      </c>
      <c r="C459" s="1" t="s">
        <v>928</v>
      </c>
      <c r="D459" s="1" t="s">
        <v>929</v>
      </c>
      <c r="E459">
        <v>0</v>
      </c>
      <c r="F459">
        <v>3933</v>
      </c>
      <c r="G459">
        <v>23</v>
      </c>
      <c r="H459">
        <v>14</v>
      </c>
      <c r="I459">
        <v>4</v>
      </c>
      <c r="J459" s="1" t="s">
        <v>29</v>
      </c>
      <c r="K459">
        <v>0.92</v>
      </c>
      <c r="L459">
        <v>3</v>
      </c>
      <c r="M459" s="1" t="s">
        <v>20</v>
      </c>
      <c r="N459">
        <v>1</v>
      </c>
      <c r="O459">
        <v>2017</v>
      </c>
      <c r="P459">
        <v>8.2771577724318099</v>
      </c>
      <c r="Q459">
        <v>-4.6051701859880909</v>
      </c>
    </row>
    <row r="460" spans="1:17" x14ac:dyDescent="0.3">
      <c r="A460">
        <v>459</v>
      </c>
      <c r="B460">
        <v>1260288</v>
      </c>
      <c r="C460" s="1" t="s">
        <v>930</v>
      </c>
      <c r="D460" s="1" t="s">
        <v>931</v>
      </c>
      <c r="E460">
        <v>20</v>
      </c>
      <c r="F460">
        <v>3903</v>
      </c>
      <c r="G460">
        <v>53</v>
      </c>
      <c r="H460">
        <v>107</v>
      </c>
      <c r="I460">
        <v>1</v>
      </c>
      <c r="J460" s="1" t="s">
        <v>19</v>
      </c>
      <c r="K460">
        <v>0.57999999999999996</v>
      </c>
      <c r="L460">
        <v>10.5</v>
      </c>
      <c r="M460" s="1" t="s">
        <v>26</v>
      </c>
      <c r="N460">
        <v>2</v>
      </c>
      <c r="O460">
        <v>2017</v>
      </c>
      <c r="P460">
        <v>8.2695007671806149</v>
      </c>
      <c r="Q460">
        <v>2.996232148595642</v>
      </c>
    </row>
    <row r="461" spans="1:17" x14ac:dyDescent="0.3">
      <c r="A461">
        <v>460</v>
      </c>
      <c r="B461">
        <v>615084</v>
      </c>
      <c r="C461" s="1" t="s">
        <v>932</v>
      </c>
      <c r="D461" s="1" t="s">
        <v>933</v>
      </c>
      <c r="E461">
        <v>20</v>
      </c>
      <c r="F461">
        <v>3898</v>
      </c>
      <c r="G461">
        <v>95</v>
      </c>
      <c r="H461">
        <v>32</v>
      </c>
      <c r="I461">
        <v>2</v>
      </c>
      <c r="J461" s="1" t="s">
        <v>38</v>
      </c>
      <c r="K461">
        <v>0.22</v>
      </c>
      <c r="L461">
        <v>3</v>
      </c>
      <c r="M461" s="1" t="s">
        <v>26</v>
      </c>
      <c r="N461">
        <v>2</v>
      </c>
      <c r="O461">
        <v>2015</v>
      </c>
      <c r="P461">
        <v>8.268218880067506</v>
      </c>
      <c r="Q461">
        <v>2.996232148595642</v>
      </c>
    </row>
    <row r="462" spans="1:17" x14ac:dyDescent="0.3">
      <c r="A462">
        <v>461</v>
      </c>
      <c r="B462">
        <v>857270</v>
      </c>
      <c r="C462" s="1" t="s">
        <v>934</v>
      </c>
      <c r="D462" s="1" t="s">
        <v>935</v>
      </c>
      <c r="E462">
        <v>0</v>
      </c>
      <c r="F462">
        <v>3894</v>
      </c>
      <c r="G462">
        <v>91</v>
      </c>
      <c r="H462">
        <v>29</v>
      </c>
      <c r="I462">
        <v>4</v>
      </c>
      <c r="J462" s="1" t="s">
        <v>29</v>
      </c>
      <c r="K462">
        <v>0.97</v>
      </c>
      <c r="L462">
        <v>2</v>
      </c>
      <c r="M462" s="1" t="s">
        <v>20</v>
      </c>
      <c r="N462">
        <v>1</v>
      </c>
      <c r="O462">
        <v>2016</v>
      </c>
      <c r="P462">
        <v>8.2671921859321458</v>
      </c>
      <c r="Q462">
        <v>-4.6051701859880909</v>
      </c>
    </row>
    <row r="463" spans="1:17" x14ac:dyDescent="0.3">
      <c r="A463">
        <v>462</v>
      </c>
      <c r="B463">
        <v>595728</v>
      </c>
      <c r="C463" s="1" t="s">
        <v>936</v>
      </c>
      <c r="D463" s="1" t="s">
        <v>937</v>
      </c>
      <c r="E463">
        <v>200</v>
      </c>
      <c r="F463">
        <v>3887</v>
      </c>
      <c r="G463">
        <v>81</v>
      </c>
      <c r="H463">
        <v>94</v>
      </c>
      <c r="I463">
        <v>4</v>
      </c>
      <c r="J463" s="1" t="s">
        <v>29</v>
      </c>
      <c r="K463">
        <v>0.71</v>
      </c>
      <c r="L463">
        <v>8.5</v>
      </c>
      <c r="M463" s="1" t="s">
        <v>26</v>
      </c>
      <c r="N463">
        <v>2</v>
      </c>
      <c r="O463">
        <v>2015</v>
      </c>
      <c r="P463">
        <v>8.265392930852224</v>
      </c>
      <c r="Q463">
        <v>5.2983673652980787</v>
      </c>
    </row>
    <row r="464" spans="1:17" x14ac:dyDescent="0.3">
      <c r="A464">
        <v>463</v>
      </c>
      <c r="B464">
        <v>678150</v>
      </c>
      <c r="C464" s="1" t="s">
        <v>938</v>
      </c>
      <c r="D464" s="1" t="s">
        <v>939</v>
      </c>
      <c r="E464">
        <v>0</v>
      </c>
      <c r="F464">
        <v>3883</v>
      </c>
      <c r="G464">
        <v>110</v>
      </c>
      <c r="H464">
        <v>9</v>
      </c>
      <c r="I464">
        <v>1</v>
      </c>
      <c r="J464" s="1" t="s">
        <v>19</v>
      </c>
      <c r="K464">
        <v>0.89</v>
      </c>
      <c r="L464">
        <v>1</v>
      </c>
      <c r="M464" s="1" t="s">
        <v>20</v>
      </c>
      <c r="N464">
        <v>1</v>
      </c>
      <c r="O464">
        <v>2016</v>
      </c>
      <c r="P464">
        <v>8.2643633297316672</v>
      </c>
      <c r="Q464">
        <v>-4.6051701859880909</v>
      </c>
    </row>
    <row r="465" spans="1:17" x14ac:dyDescent="0.3">
      <c r="A465">
        <v>464</v>
      </c>
      <c r="B465">
        <v>604044</v>
      </c>
      <c r="C465" s="1" t="s">
        <v>940</v>
      </c>
      <c r="D465" s="1" t="s">
        <v>941</v>
      </c>
      <c r="E465">
        <v>20</v>
      </c>
      <c r="F465">
        <v>3877</v>
      </c>
      <c r="G465">
        <v>92</v>
      </c>
      <c r="H465">
        <v>15</v>
      </c>
      <c r="I465">
        <v>1</v>
      </c>
      <c r="J465" s="1" t="s">
        <v>19</v>
      </c>
      <c r="K465">
        <v>0.55000000000000004</v>
      </c>
      <c r="L465">
        <v>1.5</v>
      </c>
      <c r="M465" s="1" t="s">
        <v>26</v>
      </c>
      <c r="N465">
        <v>2</v>
      </c>
      <c r="O465">
        <v>2015</v>
      </c>
      <c r="P465">
        <v>8.2628169376709284</v>
      </c>
      <c r="Q465">
        <v>2.996232148595642</v>
      </c>
    </row>
    <row r="466" spans="1:17" x14ac:dyDescent="0.3">
      <c r="A466">
        <v>465</v>
      </c>
      <c r="B466">
        <v>745306</v>
      </c>
      <c r="C466" s="1" t="s">
        <v>942</v>
      </c>
      <c r="D466" s="1" t="s">
        <v>943</v>
      </c>
      <c r="E466">
        <v>60</v>
      </c>
      <c r="F466">
        <v>3854</v>
      </c>
      <c r="G466">
        <v>482</v>
      </c>
      <c r="H466">
        <v>48</v>
      </c>
      <c r="I466">
        <v>1</v>
      </c>
      <c r="J466" s="1" t="s">
        <v>19</v>
      </c>
      <c r="K466">
        <v>0.72</v>
      </c>
      <c r="L466">
        <v>3</v>
      </c>
      <c r="M466" s="1" t="s">
        <v>26</v>
      </c>
      <c r="N466">
        <v>2</v>
      </c>
      <c r="O466">
        <v>2016</v>
      </c>
      <c r="P466">
        <v>8.2568668489743118</v>
      </c>
      <c r="Q466">
        <v>4.0945112150014218</v>
      </c>
    </row>
    <row r="467" spans="1:17" x14ac:dyDescent="0.3">
      <c r="A467">
        <v>466</v>
      </c>
      <c r="B467">
        <v>482404</v>
      </c>
      <c r="C467" s="1" t="s">
        <v>944</v>
      </c>
      <c r="D467" s="1" t="s">
        <v>945</v>
      </c>
      <c r="E467">
        <v>195</v>
      </c>
      <c r="F467">
        <v>3831</v>
      </c>
      <c r="G467">
        <v>15</v>
      </c>
      <c r="H467">
        <v>25</v>
      </c>
      <c r="I467">
        <v>2</v>
      </c>
      <c r="J467" s="1" t="s">
        <v>38</v>
      </c>
      <c r="K467">
        <v>0.5</v>
      </c>
      <c r="L467">
        <v>1.5</v>
      </c>
      <c r="M467" s="1" t="s">
        <v>26</v>
      </c>
      <c r="N467">
        <v>2</v>
      </c>
      <c r="O467">
        <v>2015</v>
      </c>
      <c r="P467">
        <v>8.2508811447006494</v>
      </c>
      <c r="Q467">
        <v>5.273050839300149</v>
      </c>
    </row>
    <row r="468" spans="1:17" x14ac:dyDescent="0.3">
      <c r="A468">
        <v>467</v>
      </c>
      <c r="B468">
        <v>1033686</v>
      </c>
      <c r="C468" s="1" t="s">
        <v>946</v>
      </c>
      <c r="D468" s="1" t="s">
        <v>947</v>
      </c>
      <c r="E468">
        <v>55</v>
      </c>
      <c r="F468">
        <v>3801</v>
      </c>
      <c r="G468">
        <v>43</v>
      </c>
      <c r="H468">
        <v>12</v>
      </c>
      <c r="I468">
        <v>4</v>
      </c>
      <c r="J468" s="1" t="s">
        <v>29</v>
      </c>
      <c r="K468">
        <v>0.37</v>
      </c>
      <c r="L468">
        <v>1</v>
      </c>
      <c r="M468" s="1" t="s">
        <v>26</v>
      </c>
      <c r="N468">
        <v>2</v>
      </c>
      <c r="O468">
        <v>2017</v>
      </c>
      <c r="P468">
        <v>8.2430194689892495</v>
      </c>
      <c r="Q468">
        <v>4.007514986887367</v>
      </c>
    </row>
    <row r="469" spans="1:17" x14ac:dyDescent="0.3">
      <c r="A469">
        <v>468</v>
      </c>
      <c r="B469">
        <v>1049344</v>
      </c>
      <c r="C469" s="1" t="s">
        <v>948</v>
      </c>
      <c r="D469" s="1" t="s">
        <v>949</v>
      </c>
      <c r="E469">
        <v>0</v>
      </c>
      <c r="F469">
        <v>3784</v>
      </c>
      <c r="G469">
        <v>85</v>
      </c>
      <c r="H469">
        <v>32</v>
      </c>
      <c r="I469">
        <v>2</v>
      </c>
      <c r="J469" s="1" t="s">
        <v>38</v>
      </c>
      <c r="K469">
        <v>0.13</v>
      </c>
      <c r="L469">
        <v>2</v>
      </c>
      <c r="M469" s="1" t="s">
        <v>20</v>
      </c>
      <c r="N469">
        <v>1</v>
      </c>
      <c r="O469">
        <v>2017</v>
      </c>
      <c r="P469">
        <v>8.2385369301717688</v>
      </c>
      <c r="Q469">
        <v>-4.6051701859880909</v>
      </c>
    </row>
    <row r="470" spans="1:17" x14ac:dyDescent="0.3">
      <c r="A470">
        <v>469</v>
      </c>
      <c r="B470">
        <v>1239022</v>
      </c>
      <c r="C470" s="1" t="s">
        <v>950</v>
      </c>
      <c r="D470" s="1" t="s">
        <v>951</v>
      </c>
      <c r="E470">
        <v>0</v>
      </c>
      <c r="F470">
        <v>3782</v>
      </c>
      <c r="G470">
        <v>32</v>
      </c>
      <c r="H470">
        <v>11</v>
      </c>
      <c r="I470">
        <v>1</v>
      </c>
      <c r="J470" s="1" t="s">
        <v>19</v>
      </c>
      <c r="K470">
        <v>0.56999999999999995</v>
      </c>
      <c r="L470">
        <v>1.5</v>
      </c>
      <c r="M470" s="1" t="s">
        <v>20</v>
      </c>
      <c r="N470">
        <v>1</v>
      </c>
      <c r="O470">
        <v>2017</v>
      </c>
      <c r="P470">
        <v>8.238008249218403</v>
      </c>
      <c r="Q470">
        <v>-4.6051701859880909</v>
      </c>
    </row>
    <row r="471" spans="1:17" x14ac:dyDescent="0.3">
      <c r="A471">
        <v>470</v>
      </c>
      <c r="B471">
        <v>529028</v>
      </c>
      <c r="C471" s="1" t="s">
        <v>952</v>
      </c>
      <c r="D471" s="1" t="s">
        <v>953</v>
      </c>
      <c r="E471">
        <v>50</v>
      </c>
      <c r="F471">
        <v>3770</v>
      </c>
      <c r="G471">
        <v>108</v>
      </c>
      <c r="H471">
        <v>72</v>
      </c>
      <c r="I471">
        <v>4</v>
      </c>
      <c r="J471" s="1" t="s">
        <v>29</v>
      </c>
      <c r="K471">
        <v>0.73</v>
      </c>
      <c r="L471">
        <v>7</v>
      </c>
      <c r="M471" s="1" t="s">
        <v>26</v>
      </c>
      <c r="N471">
        <v>2</v>
      </c>
      <c r="O471">
        <v>2015</v>
      </c>
      <c r="P471">
        <v>8.2348302804420559</v>
      </c>
      <c r="Q471">
        <v>3.9122229854308124</v>
      </c>
    </row>
    <row r="472" spans="1:17" x14ac:dyDescent="0.3">
      <c r="A472">
        <v>471</v>
      </c>
      <c r="B472">
        <v>1102962</v>
      </c>
      <c r="C472" s="1" t="s">
        <v>954</v>
      </c>
      <c r="D472" s="1" t="s">
        <v>955</v>
      </c>
      <c r="E472">
        <v>0</v>
      </c>
      <c r="F472">
        <v>3766</v>
      </c>
      <c r="G472">
        <v>135</v>
      </c>
      <c r="H472">
        <v>14</v>
      </c>
      <c r="I472">
        <v>4</v>
      </c>
      <c r="J472" s="1" t="s">
        <v>29</v>
      </c>
      <c r="K472">
        <v>0.66</v>
      </c>
      <c r="L472">
        <v>0.7</v>
      </c>
      <c r="M472" s="1" t="s">
        <v>20</v>
      </c>
      <c r="N472">
        <v>1</v>
      </c>
      <c r="O472">
        <v>2017</v>
      </c>
      <c r="P472">
        <v>8.233768709217097</v>
      </c>
      <c r="Q472">
        <v>-4.6051701859880909</v>
      </c>
    </row>
    <row r="473" spans="1:17" x14ac:dyDescent="0.3">
      <c r="A473">
        <v>472</v>
      </c>
      <c r="B473">
        <v>821526</v>
      </c>
      <c r="C473" s="1" t="s">
        <v>956</v>
      </c>
      <c r="D473" s="1" t="s">
        <v>957</v>
      </c>
      <c r="E473">
        <v>20</v>
      </c>
      <c r="F473">
        <v>3759</v>
      </c>
      <c r="G473">
        <v>24</v>
      </c>
      <c r="H473">
        <v>25</v>
      </c>
      <c r="I473">
        <v>4</v>
      </c>
      <c r="J473" s="1" t="s">
        <v>29</v>
      </c>
      <c r="K473">
        <v>0.94</v>
      </c>
      <c r="L473">
        <v>4</v>
      </c>
      <c r="M473" s="1" t="s">
        <v>26</v>
      </c>
      <c r="N473">
        <v>2</v>
      </c>
      <c r="O473">
        <v>2016</v>
      </c>
      <c r="P473">
        <v>8.2319082435641775</v>
      </c>
      <c r="Q473">
        <v>2.996232148595642</v>
      </c>
    </row>
    <row r="474" spans="1:17" x14ac:dyDescent="0.3">
      <c r="A474">
        <v>473</v>
      </c>
      <c r="B474">
        <v>511378</v>
      </c>
      <c r="C474" s="1" t="s">
        <v>958</v>
      </c>
      <c r="D474" s="1" t="s">
        <v>959</v>
      </c>
      <c r="E474">
        <v>100</v>
      </c>
      <c r="F474">
        <v>3757</v>
      </c>
      <c r="G474">
        <v>28</v>
      </c>
      <c r="H474">
        <v>20</v>
      </c>
      <c r="I474">
        <v>1</v>
      </c>
      <c r="J474" s="1" t="s">
        <v>19</v>
      </c>
      <c r="K474">
        <v>0.2</v>
      </c>
      <c r="L474">
        <v>1</v>
      </c>
      <c r="M474" s="1" t="s">
        <v>26</v>
      </c>
      <c r="N474">
        <v>2</v>
      </c>
      <c r="O474">
        <v>2015</v>
      </c>
      <c r="P474">
        <v>8.2313760455739686</v>
      </c>
      <c r="Q474">
        <v>4.6052701809884251</v>
      </c>
    </row>
    <row r="475" spans="1:17" x14ac:dyDescent="0.3">
      <c r="A475">
        <v>474</v>
      </c>
      <c r="B475">
        <v>219838</v>
      </c>
      <c r="C475" s="1" t="s">
        <v>960</v>
      </c>
      <c r="D475" s="1" t="s">
        <v>961</v>
      </c>
      <c r="E475">
        <v>50</v>
      </c>
      <c r="F475">
        <v>3704</v>
      </c>
      <c r="G475">
        <v>111</v>
      </c>
      <c r="H475">
        <v>18</v>
      </c>
      <c r="I475">
        <v>4</v>
      </c>
      <c r="J475" s="1" t="s">
        <v>29</v>
      </c>
      <c r="K475">
        <v>0.72</v>
      </c>
      <c r="L475">
        <v>2</v>
      </c>
      <c r="M475" s="1" t="s">
        <v>26</v>
      </c>
      <c r="N475">
        <v>2</v>
      </c>
      <c r="O475">
        <v>2014</v>
      </c>
      <c r="P475">
        <v>8.2171685957660703</v>
      </c>
      <c r="Q475">
        <v>3.9122229854308124</v>
      </c>
    </row>
    <row r="476" spans="1:17" x14ac:dyDescent="0.3">
      <c r="A476">
        <v>475</v>
      </c>
      <c r="B476">
        <v>593544</v>
      </c>
      <c r="C476" s="1" t="s">
        <v>962</v>
      </c>
      <c r="D476" s="1" t="s">
        <v>963</v>
      </c>
      <c r="E476">
        <v>100</v>
      </c>
      <c r="F476">
        <v>3701</v>
      </c>
      <c r="G476">
        <v>508</v>
      </c>
      <c r="H476">
        <v>125</v>
      </c>
      <c r="I476">
        <v>2</v>
      </c>
      <c r="J476" s="1" t="s">
        <v>38</v>
      </c>
      <c r="K476">
        <v>0.34</v>
      </c>
      <c r="L476">
        <v>10.5</v>
      </c>
      <c r="M476" s="1" t="s">
        <v>26</v>
      </c>
      <c r="N476">
        <v>2</v>
      </c>
      <c r="O476">
        <v>2015</v>
      </c>
      <c r="P476">
        <v>8.2163583323861555</v>
      </c>
      <c r="Q476">
        <v>4.6052701809884251</v>
      </c>
    </row>
    <row r="477" spans="1:17" x14ac:dyDescent="0.3">
      <c r="A477">
        <v>476</v>
      </c>
      <c r="B477">
        <v>796010</v>
      </c>
      <c r="C477" s="1" t="s">
        <v>964</v>
      </c>
      <c r="D477" s="1" t="s">
        <v>965</v>
      </c>
      <c r="E477">
        <v>20</v>
      </c>
      <c r="F477">
        <v>3699</v>
      </c>
      <c r="G477">
        <v>201</v>
      </c>
      <c r="H477">
        <v>11</v>
      </c>
      <c r="I477">
        <v>2</v>
      </c>
      <c r="J477" s="1" t="s">
        <v>38</v>
      </c>
      <c r="K477">
        <v>0.92</v>
      </c>
      <c r="L477">
        <v>1</v>
      </c>
      <c r="M477" s="1" t="s">
        <v>26</v>
      </c>
      <c r="N477">
        <v>2</v>
      </c>
      <c r="O477">
        <v>2016</v>
      </c>
      <c r="P477">
        <v>8.2158177918324533</v>
      </c>
      <c r="Q477">
        <v>2.996232148595642</v>
      </c>
    </row>
    <row r="478" spans="1:17" x14ac:dyDescent="0.3">
      <c r="A478">
        <v>477</v>
      </c>
      <c r="B478">
        <v>8324</v>
      </c>
      <c r="C478" s="1" t="s">
        <v>966</v>
      </c>
      <c r="D478" s="1" t="s">
        <v>967</v>
      </c>
      <c r="E478">
        <v>20</v>
      </c>
      <c r="F478">
        <v>3697</v>
      </c>
      <c r="G478">
        <v>195</v>
      </c>
      <c r="H478">
        <v>48</v>
      </c>
      <c r="I478">
        <v>4</v>
      </c>
      <c r="J478" s="1" t="s">
        <v>29</v>
      </c>
      <c r="K478">
        <v>0.11</v>
      </c>
      <c r="L478">
        <v>3</v>
      </c>
      <c r="M478" s="1" t="s">
        <v>26</v>
      </c>
      <c r="N478">
        <v>2</v>
      </c>
      <c r="O478">
        <v>2011</v>
      </c>
      <c r="P478">
        <v>8.2152769589366326</v>
      </c>
      <c r="Q478">
        <v>2.996232148595642</v>
      </c>
    </row>
    <row r="479" spans="1:17" x14ac:dyDescent="0.3">
      <c r="A479">
        <v>478</v>
      </c>
      <c r="B479">
        <v>566920</v>
      </c>
      <c r="C479" s="1" t="s">
        <v>968</v>
      </c>
      <c r="D479" s="1" t="s">
        <v>969</v>
      </c>
      <c r="E479">
        <v>20</v>
      </c>
      <c r="F479">
        <v>3694</v>
      </c>
      <c r="G479">
        <v>48</v>
      </c>
      <c r="H479">
        <v>39</v>
      </c>
      <c r="I479">
        <v>1</v>
      </c>
      <c r="J479" s="1" t="s">
        <v>19</v>
      </c>
      <c r="K479">
        <v>0.11</v>
      </c>
      <c r="L479">
        <v>4</v>
      </c>
      <c r="M479" s="1" t="s">
        <v>26</v>
      </c>
      <c r="N479">
        <v>2</v>
      </c>
      <c r="O479">
        <v>2015</v>
      </c>
      <c r="P479">
        <v>8.2144651607591861</v>
      </c>
      <c r="Q479">
        <v>2.996232148595642</v>
      </c>
    </row>
    <row r="480" spans="1:17" x14ac:dyDescent="0.3">
      <c r="A480">
        <v>479</v>
      </c>
      <c r="B480">
        <v>1169848</v>
      </c>
      <c r="C480" s="1" t="s">
        <v>970</v>
      </c>
      <c r="D480" s="1" t="s">
        <v>971</v>
      </c>
      <c r="E480">
        <v>50</v>
      </c>
      <c r="F480">
        <v>3688</v>
      </c>
      <c r="G480">
        <v>49</v>
      </c>
      <c r="H480">
        <v>11</v>
      </c>
      <c r="I480">
        <v>4</v>
      </c>
      <c r="J480" s="1" t="s">
        <v>29</v>
      </c>
      <c r="K480">
        <v>0.62</v>
      </c>
      <c r="L480">
        <v>1</v>
      </c>
      <c r="M480" s="1" t="s">
        <v>26</v>
      </c>
      <c r="N480">
        <v>2</v>
      </c>
      <c r="O480">
        <v>2017</v>
      </c>
      <c r="P480">
        <v>8.2128395846764839</v>
      </c>
      <c r="Q480">
        <v>3.9122229854308124</v>
      </c>
    </row>
    <row r="481" spans="1:17" x14ac:dyDescent="0.3">
      <c r="A481">
        <v>480</v>
      </c>
      <c r="B481">
        <v>1084894</v>
      </c>
      <c r="C481" s="1" t="s">
        <v>972</v>
      </c>
      <c r="D481" s="1" t="s">
        <v>973</v>
      </c>
      <c r="E481">
        <v>0</v>
      </c>
      <c r="F481">
        <v>3655</v>
      </c>
      <c r="G481">
        <v>85</v>
      </c>
      <c r="H481">
        <v>44</v>
      </c>
      <c r="I481">
        <v>1</v>
      </c>
      <c r="J481" s="1" t="s">
        <v>19</v>
      </c>
      <c r="K481">
        <v>0.94</v>
      </c>
      <c r="L481">
        <v>2</v>
      </c>
      <c r="M481" s="1" t="s">
        <v>20</v>
      </c>
      <c r="N481">
        <v>1</v>
      </c>
      <c r="O481">
        <v>2017</v>
      </c>
      <c r="P481">
        <v>8.2038513721838786</v>
      </c>
      <c r="Q481">
        <v>-4.6051701859880909</v>
      </c>
    </row>
    <row r="482" spans="1:17" x14ac:dyDescent="0.3">
      <c r="A482">
        <v>481</v>
      </c>
      <c r="B482">
        <v>834924</v>
      </c>
      <c r="C482" s="1" t="s">
        <v>974</v>
      </c>
      <c r="D482" s="1" t="s">
        <v>975</v>
      </c>
      <c r="E482">
        <v>30</v>
      </c>
      <c r="F482">
        <v>3652</v>
      </c>
      <c r="G482">
        <v>60</v>
      </c>
      <c r="H482">
        <v>7</v>
      </c>
      <c r="I482">
        <v>4</v>
      </c>
      <c r="J482" s="1" t="s">
        <v>29</v>
      </c>
      <c r="K482">
        <v>0.94</v>
      </c>
      <c r="L482">
        <v>0.66666667000000002</v>
      </c>
      <c r="M482" s="1" t="s">
        <v>26</v>
      </c>
      <c r="N482">
        <v>2</v>
      </c>
      <c r="O482">
        <v>2016</v>
      </c>
      <c r="P482">
        <v>8.2030302417148597</v>
      </c>
      <c r="Q482">
        <v>3.4015306594522756</v>
      </c>
    </row>
    <row r="483" spans="1:17" x14ac:dyDescent="0.3">
      <c r="A483">
        <v>482</v>
      </c>
      <c r="B483">
        <v>900434</v>
      </c>
      <c r="C483" s="1" t="s">
        <v>976</v>
      </c>
      <c r="D483" s="1" t="s">
        <v>977</v>
      </c>
      <c r="E483">
        <v>200</v>
      </c>
      <c r="F483">
        <v>3632</v>
      </c>
      <c r="G483">
        <v>28</v>
      </c>
      <c r="H483">
        <v>31</v>
      </c>
      <c r="I483">
        <v>1</v>
      </c>
      <c r="J483" s="1" t="s">
        <v>19</v>
      </c>
      <c r="K483">
        <v>0.94</v>
      </c>
      <c r="L483">
        <v>2</v>
      </c>
      <c r="M483" s="1" t="s">
        <v>26</v>
      </c>
      <c r="N483">
        <v>2</v>
      </c>
      <c r="O483">
        <v>2016</v>
      </c>
      <c r="P483">
        <v>8.1975387397211836</v>
      </c>
      <c r="Q483">
        <v>5.2983673652980787</v>
      </c>
    </row>
    <row r="484" spans="1:17" x14ac:dyDescent="0.3">
      <c r="A484">
        <v>483</v>
      </c>
      <c r="B484">
        <v>993146</v>
      </c>
      <c r="C484" s="1" t="s">
        <v>978</v>
      </c>
      <c r="D484" s="1" t="s">
        <v>979</v>
      </c>
      <c r="E484">
        <v>95</v>
      </c>
      <c r="F484">
        <v>3619</v>
      </c>
      <c r="G484">
        <v>93</v>
      </c>
      <c r="H484">
        <v>19</v>
      </c>
      <c r="I484">
        <v>1</v>
      </c>
      <c r="J484" s="1" t="s">
        <v>19</v>
      </c>
      <c r="K484">
        <v>0.94</v>
      </c>
      <c r="L484">
        <v>1</v>
      </c>
      <c r="M484" s="1" t="s">
        <v>26</v>
      </c>
      <c r="N484">
        <v>2</v>
      </c>
      <c r="O484">
        <v>2016</v>
      </c>
      <c r="P484">
        <v>8.1939530235637417</v>
      </c>
      <c r="Q484">
        <v>4.5539821492186583</v>
      </c>
    </row>
    <row r="485" spans="1:17" x14ac:dyDescent="0.3">
      <c r="A485">
        <v>484</v>
      </c>
      <c r="B485">
        <v>947498</v>
      </c>
      <c r="C485" s="1" t="s">
        <v>980</v>
      </c>
      <c r="D485" s="1" t="s">
        <v>981</v>
      </c>
      <c r="E485">
        <v>50</v>
      </c>
      <c r="F485">
        <v>3601</v>
      </c>
      <c r="G485">
        <v>28</v>
      </c>
      <c r="H485">
        <v>22</v>
      </c>
      <c r="I485">
        <v>4</v>
      </c>
      <c r="J485" s="1" t="s">
        <v>29</v>
      </c>
      <c r="K485">
        <v>0.94</v>
      </c>
      <c r="L485">
        <v>2</v>
      </c>
      <c r="M485" s="1" t="s">
        <v>26</v>
      </c>
      <c r="N485">
        <v>2</v>
      </c>
      <c r="O485">
        <v>2016</v>
      </c>
      <c r="P485">
        <v>8.1889668636488757</v>
      </c>
      <c r="Q485">
        <v>3.9122229854308124</v>
      </c>
    </row>
    <row r="486" spans="1:17" x14ac:dyDescent="0.3">
      <c r="A486">
        <v>485</v>
      </c>
      <c r="B486">
        <v>739090</v>
      </c>
      <c r="C486" s="1" t="s">
        <v>982</v>
      </c>
      <c r="D486" s="1" t="s">
        <v>983</v>
      </c>
      <c r="E486">
        <v>110</v>
      </c>
      <c r="F486">
        <v>3590</v>
      </c>
      <c r="G486">
        <v>36</v>
      </c>
      <c r="H486">
        <v>104</v>
      </c>
      <c r="I486">
        <v>2</v>
      </c>
      <c r="J486" s="1" t="s">
        <v>38</v>
      </c>
      <c r="K486">
        <v>0.94</v>
      </c>
      <c r="L486">
        <v>14</v>
      </c>
      <c r="M486" s="1" t="s">
        <v>26</v>
      </c>
      <c r="N486">
        <v>2</v>
      </c>
      <c r="O486">
        <v>2016</v>
      </c>
      <c r="P486">
        <v>8.1859074814823245</v>
      </c>
      <c r="Q486">
        <v>4.7005712707513441</v>
      </c>
    </row>
    <row r="487" spans="1:17" x14ac:dyDescent="0.3">
      <c r="A487">
        <v>486</v>
      </c>
      <c r="B487">
        <v>1246622</v>
      </c>
      <c r="C487" s="1" t="s">
        <v>984</v>
      </c>
      <c r="D487" s="1" t="s">
        <v>985</v>
      </c>
      <c r="E487">
        <v>0</v>
      </c>
      <c r="F487">
        <v>3571</v>
      </c>
      <c r="G487">
        <v>18</v>
      </c>
      <c r="H487">
        <v>8</v>
      </c>
      <c r="I487">
        <v>1</v>
      </c>
      <c r="J487" s="1" t="s">
        <v>19</v>
      </c>
      <c r="K487">
        <v>0.94</v>
      </c>
      <c r="L487">
        <v>1</v>
      </c>
      <c r="M487" s="1" t="s">
        <v>20</v>
      </c>
      <c r="N487">
        <v>1</v>
      </c>
      <c r="O487">
        <v>2017</v>
      </c>
      <c r="P487">
        <v>8.1806009475944492</v>
      </c>
      <c r="Q487">
        <v>-4.6051701859880909</v>
      </c>
    </row>
    <row r="488" spans="1:17" x14ac:dyDescent="0.3">
      <c r="A488">
        <v>487</v>
      </c>
      <c r="B488">
        <v>1249968</v>
      </c>
      <c r="C488" s="1" t="s">
        <v>986</v>
      </c>
      <c r="D488" s="1" t="s">
        <v>987</v>
      </c>
      <c r="E488">
        <v>100</v>
      </c>
      <c r="F488">
        <v>3559</v>
      </c>
      <c r="G488">
        <v>24</v>
      </c>
      <c r="H488">
        <v>18</v>
      </c>
      <c r="I488">
        <v>2</v>
      </c>
      <c r="J488" s="1" t="s">
        <v>38</v>
      </c>
      <c r="K488">
        <v>0.94</v>
      </c>
      <c r="L488">
        <v>1</v>
      </c>
      <c r="M488" s="1" t="s">
        <v>26</v>
      </c>
      <c r="N488">
        <v>2</v>
      </c>
      <c r="O488">
        <v>2017</v>
      </c>
      <c r="P488">
        <v>8.1772348855101935</v>
      </c>
      <c r="Q488">
        <v>4.6052701809884251</v>
      </c>
    </row>
    <row r="489" spans="1:17" x14ac:dyDescent="0.3">
      <c r="A489">
        <v>488</v>
      </c>
      <c r="B489">
        <v>1086834</v>
      </c>
      <c r="C489" s="1" t="s">
        <v>988</v>
      </c>
      <c r="D489" s="1" t="s">
        <v>989</v>
      </c>
      <c r="E489">
        <v>40</v>
      </c>
      <c r="F489">
        <v>3541</v>
      </c>
      <c r="G489">
        <v>202</v>
      </c>
      <c r="H489">
        <v>37</v>
      </c>
      <c r="I489">
        <v>1</v>
      </c>
      <c r="J489" s="1" t="s">
        <v>19</v>
      </c>
      <c r="K489">
        <v>0.94</v>
      </c>
      <c r="L489">
        <v>4</v>
      </c>
      <c r="M489" s="1" t="s">
        <v>26</v>
      </c>
      <c r="N489">
        <v>2</v>
      </c>
      <c r="O489">
        <v>2017</v>
      </c>
      <c r="P489">
        <v>8.1721644521119039</v>
      </c>
      <c r="Q489">
        <v>3.6891294228691436</v>
      </c>
    </row>
    <row r="490" spans="1:17" x14ac:dyDescent="0.3">
      <c r="A490">
        <v>489</v>
      </c>
      <c r="B490">
        <v>1174446</v>
      </c>
      <c r="C490" s="1" t="s">
        <v>990</v>
      </c>
      <c r="D490" s="1" t="s">
        <v>991</v>
      </c>
      <c r="E490">
        <v>35</v>
      </c>
      <c r="F490">
        <v>3539</v>
      </c>
      <c r="G490">
        <v>43</v>
      </c>
      <c r="H490">
        <v>20</v>
      </c>
      <c r="I490">
        <v>4</v>
      </c>
      <c r="J490" s="1" t="s">
        <v>29</v>
      </c>
      <c r="K490">
        <v>0.94</v>
      </c>
      <c r="L490">
        <v>1</v>
      </c>
      <c r="M490" s="1" t="s">
        <v>26</v>
      </c>
      <c r="N490">
        <v>2</v>
      </c>
      <c r="O490">
        <v>2017</v>
      </c>
      <c r="P490">
        <v>8.1715994803454635</v>
      </c>
      <c r="Q490">
        <v>3.5556337349665741</v>
      </c>
    </row>
    <row r="491" spans="1:17" x14ac:dyDescent="0.3">
      <c r="A491">
        <v>490</v>
      </c>
      <c r="B491">
        <v>994740</v>
      </c>
      <c r="C491" s="1" t="s">
        <v>992</v>
      </c>
      <c r="D491" s="1" t="s">
        <v>993</v>
      </c>
      <c r="E491">
        <v>30</v>
      </c>
      <c r="F491">
        <v>3503</v>
      </c>
      <c r="G491">
        <v>123</v>
      </c>
      <c r="H491">
        <v>41</v>
      </c>
      <c r="I491">
        <v>4</v>
      </c>
      <c r="J491" s="1" t="s">
        <v>29</v>
      </c>
      <c r="K491">
        <v>0.94</v>
      </c>
      <c r="L491">
        <v>4</v>
      </c>
      <c r="M491" s="1" t="s">
        <v>26</v>
      </c>
      <c r="N491">
        <v>2</v>
      </c>
      <c r="O491">
        <v>2016</v>
      </c>
      <c r="P491">
        <v>8.1613750231974862</v>
      </c>
      <c r="Q491">
        <v>3.4015306594522756</v>
      </c>
    </row>
    <row r="492" spans="1:17" x14ac:dyDescent="0.3">
      <c r="A492">
        <v>491</v>
      </c>
      <c r="B492">
        <v>1203894</v>
      </c>
      <c r="C492" s="1" t="s">
        <v>994</v>
      </c>
      <c r="D492" s="1" t="s">
        <v>995</v>
      </c>
      <c r="E492">
        <v>0</v>
      </c>
      <c r="F492">
        <v>3493</v>
      </c>
      <c r="G492">
        <v>43</v>
      </c>
      <c r="H492">
        <v>26</v>
      </c>
      <c r="I492">
        <v>2</v>
      </c>
      <c r="J492" s="1" t="s">
        <v>38</v>
      </c>
      <c r="K492">
        <v>0.94</v>
      </c>
      <c r="L492">
        <v>4.5</v>
      </c>
      <c r="M492" s="1" t="s">
        <v>20</v>
      </c>
      <c r="N492">
        <v>1</v>
      </c>
      <c r="O492">
        <v>2017</v>
      </c>
      <c r="P492">
        <v>8.1585162448068314</v>
      </c>
      <c r="Q492">
        <v>-4.6051701859880909</v>
      </c>
    </row>
    <row r="493" spans="1:17" x14ac:dyDescent="0.3">
      <c r="A493">
        <v>492</v>
      </c>
      <c r="B493">
        <v>1023196</v>
      </c>
      <c r="C493" s="1" t="s">
        <v>996</v>
      </c>
      <c r="D493" s="1" t="s">
        <v>997</v>
      </c>
      <c r="E493">
        <v>25</v>
      </c>
      <c r="F493">
        <v>3492</v>
      </c>
      <c r="G493">
        <v>61</v>
      </c>
      <c r="H493">
        <v>12</v>
      </c>
      <c r="I493">
        <v>4</v>
      </c>
      <c r="J493" s="1" t="s">
        <v>29</v>
      </c>
      <c r="K493">
        <v>0.94</v>
      </c>
      <c r="L493">
        <v>1.5</v>
      </c>
      <c r="M493" s="1" t="s">
        <v>26</v>
      </c>
      <c r="N493">
        <v>2</v>
      </c>
      <c r="O493">
        <v>2016</v>
      </c>
      <c r="P493">
        <v>8.1582299169594936</v>
      </c>
      <c r="Q493">
        <v>3.2192757448895279</v>
      </c>
    </row>
    <row r="494" spans="1:17" x14ac:dyDescent="0.3">
      <c r="A494">
        <v>493</v>
      </c>
      <c r="B494">
        <v>597256</v>
      </c>
      <c r="C494" s="1" t="s">
        <v>998</v>
      </c>
      <c r="D494" s="1" t="s">
        <v>999</v>
      </c>
      <c r="E494">
        <v>35</v>
      </c>
      <c r="F494">
        <v>3485</v>
      </c>
      <c r="G494">
        <v>22</v>
      </c>
      <c r="H494">
        <v>19</v>
      </c>
      <c r="I494">
        <v>2</v>
      </c>
      <c r="J494" s="1" t="s">
        <v>38</v>
      </c>
      <c r="K494">
        <v>0.55000000000000004</v>
      </c>
      <c r="L494">
        <v>2</v>
      </c>
      <c r="M494" s="1" t="s">
        <v>26</v>
      </c>
      <c r="N494">
        <v>2</v>
      </c>
      <c r="O494">
        <v>2015</v>
      </c>
      <c r="P494">
        <v>8.1562233231946237</v>
      </c>
      <c r="Q494">
        <v>3.5556337349665741</v>
      </c>
    </row>
    <row r="495" spans="1:17" x14ac:dyDescent="0.3">
      <c r="A495">
        <v>494</v>
      </c>
      <c r="B495">
        <v>683394</v>
      </c>
      <c r="C495" s="1" t="s">
        <v>1000</v>
      </c>
      <c r="D495" s="1" t="s">
        <v>1001</v>
      </c>
      <c r="E495">
        <v>20</v>
      </c>
      <c r="F495">
        <v>3461</v>
      </c>
      <c r="G495">
        <v>11</v>
      </c>
      <c r="H495">
        <v>23</v>
      </c>
      <c r="I495">
        <v>4</v>
      </c>
      <c r="J495" s="1" t="s">
        <v>29</v>
      </c>
      <c r="K495">
        <v>0.43</v>
      </c>
      <c r="L495">
        <v>1.5</v>
      </c>
      <c r="M495" s="1" t="s">
        <v>26</v>
      </c>
      <c r="N495">
        <v>2</v>
      </c>
      <c r="O495">
        <v>2015</v>
      </c>
      <c r="P495">
        <v>8.1493128436353448</v>
      </c>
      <c r="Q495">
        <v>2.996232148595642</v>
      </c>
    </row>
    <row r="496" spans="1:17" x14ac:dyDescent="0.3">
      <c r="A496">
        <v>495</v>
      </c>
      <c r="B496">
        <v>1090194</v>
      </c>
      <c r="C496" s="1" t="s">
        <v>1002</v>
      </c>
      <c r="D496" s="1" t="s">
        <v>1003</v>
      </c>
      <c r="E496">
        <v>20</v>
      </c>
      <c r="F496">
        <v>3444</v>
      </c>
      <c r="G496">
        <v>35</v>
      </c>
      <c r="H496">
        <v>16</v>
      </c>
      <c r="I496">
        <v>4</v>
      </c>
      <c r="J496" s="1" t="s">
        <v>29</v>
      </c>
      <c r="K496">
        <v>0.34</v>
      </c>
      <c r="L496">
        <v>3</v>
      </c>
      <c r="M496" s="1" t="s">
        <v>26</v>
      </c>
      <c r="N496">
        <v>2</v>
      </c>
      <c r="O496">
        <v>2017</v>
      </c>
      <c r="P496">
        <v>8.1443888655476222</v>
      </c>
      <c r="Q496">
        <v>2.996232148595642</v>
      </c>
    </row>
    <row r="497" spans="1:17" x14ac:dyDescent="0.3">
      <c r="A497">
        <v>496</v>
      </c>
      <c r="B497">
        <v>368340</v>
      </c>
      <c r="C497" s="1" t="s">
        <v>1004</v>
      </c>
      <c r="D497" s="1" t="s">
        <v>1005</v>
      </c>
      <c r="E497">
        <v>120</v>
      </c>
      <c r="F497">
        <v>3420</v>
      </c>
      <c r="G497">
        <v>489</v>
      </c>
      <c r="H497">
        <v>102</v>
      </c>
      <c r="I497">
        <v>4</v>
      </c>
      <c r="J497" s="1" t="s">
        <v>29</v>
      </c>
      <c r="K497">
        <v>0.18</v>
      </c>
      <c r="L497">
        <v>14.5</v>
      </c>
      <c r="M497" s="1" t="s">
        <v>26</v>
      </c>
      <c r="N497">
        <v>2</v>
      </c>
      <c r="O497">
        <v>2015</v>
      </c>
      <c r="P497">
        <v>8.1373958300566507</v>
      </c>
      <c r="Q497">
        <v>4.7875750726433504</v>
      </c>
    </row>
    <row r="498" spans="1:17" x14ac:dyDescent="0.3">
      <c r="A498">
        <v>497</v>
      </c>
      <c r="B498">
        <v>883000</v>
      </c>
      <c r="C498" s="1" t="s">
        <v>1006</v>
      </c>
      <c r="D498" s="1" t="s">
        <v>1007</v>
      </c>
      <c r="E498">
        <v>150</v>
      </c>
      <c r="F498">
        <v>3415</v>
      </c>
      <c r="G498">
        <v>312</v>
      </c>
      <c r="H498">
        <v>160</v>
      </c>
      <c r="I498">
        <v>4</v>
      </c>
      <c r="J498" s="1" t="s">
        <v>29</v>
      </c>
      <c r="K498">
        <v>0.88</v>
      </c>
      <c r="L498">
        <v>25</v>
      </c>
      <c r="M498" s="1" t="s">
        <v>26</v>
      </c>
      <c r="N498">
        <v>2</v>
      </c>
      <c r="O498">
        <v>2016</v>
      </c>
      <c r="P498">
        <v>8.1359327720048906</v>
      </c>
      <c r="Q498">
        <v>5.0107019585407988</v>
      </c>
    </row>
    <row r="499" spans="1:17" x14ac:dyDescent="0.3">
      <c r="A499">
        <v>498</v>
      </c>
      <c r="B499">
        <v>92194</v>
      </c>
      <c r="C499" s="1" t="s">
        <v>1008</v>
      </c>
      <c r="D499" s="1" t="s">
        <v>1009</v>
      </c>
      <c r="E499">
        <v>50</v>
      </c>
      <c r="F499">
        <v>3411</v>
      </c>
      <c r="G499">
        <v>84</v>
      </c>
      <c r="H499">
        <v>22</v>
      </c>
      <c r="I499">
        <v>2</v>
      </c>
      <c r="J499" s="1" t="s">
        <v>38</v>
      </c>
      <c r="K499">
        <v>0.21</v>
      </c>
      <c r="L499">
        <v>1</v>
      </c>
      <c r="M499" s="1" t="s">
        <v>26</v>
      </c>
      <c r="N499">
        <v>2</v>
      </c>
      <c r="O499">
        <v>2013</v>
      </c>
      <c r="P499">
        <v>8.1347607824186454</v>
      </c>
      <c r="Q499">
        <v>3.9122229854308124</v>
      </c>
    </row>
    <row r="500" spans="1:17" x14ac:dyDescent="0.3">
      <c r="A500">
        <v>499</v>
      </c>
      <c r="B500">
        <v>564366</v>
      </c>
      <c r="C500" s="1" t="s">
        <v>1010</v>
      </c>
      <c r="D500" s="1" t="s">
        <v>1011</v>
      </c>
      <c r="E500">
        <v>200</v>
      </c>
      <c r="F500">
        <v>3399</v>
      </c>
      <c r="G500">
        <v>85</v>
      </c>
      <c r="H500">
        <v>15</v>
      </c>
      <c r="I500">
        <v>4</v>
      </c>
      <c r="J500" s="1" t="s">
        <v>29</v>
      </c>
      <c r="K500">
        <v>0.76</v>
      </c>
      <c r="L500">
        <v>1.5</v>
      </c>
      <c r="M500" s="1" t="s">
        <v>26</v>
      </c>
      <c r="N500">
        <v>2</v>
      </c>
      <c r="O500">
        <v>2015</v>
      </c>
      <c r="P500">
        <v>8.1312365496961156</v>
      </c>
      <c r="Q500">
        <v>5.2983673652980787</v>
      </c>
    </row>
    <row r="501" spans="1:17" x14ac:dyDescent="0.3">
      <c r="A501">
        <v>500</v>
      </c>
      <c r="B501">
        <v>467426</v>
      </c>
      <c r="C501" s="1" t="s">
        <v>1012</v>
      </c>
      <c r="D501" s="1" t="s">
        <v>1013</v>
      </c>
      <c r="E501">
        <v>200</v>
      </c>
      <c r="F501">
        <v>3397</v>
      </c>
      <c r="G501">
        <v>12</v>
      </c>
      <c r="H501">
        <v>85</v>
      </c>
      <c r="I501">
        <v>4</v>
      </c>
      <c r="J501" s="1" t="s">
        <v>29</v>
      </c>
      <c r="K501">
        <v>0.9</v>
      </c>
      <c r="L501">
        <v>8</v>
      </c>
      <c r="M501" s="1" t="s">
        <v>26</v>
      </c>
      <c r="N501">
        <v>2</v>
      </c>
      <c r="O501">
        <v>2015</v>
      </c>
      <c r="P501">
        <v>8.1306479681605843</v>
      </c>
      <c r="Q501">
        <v>5.2983673652980787</v>
      </c>
    </row>
    <row r="502" spans="1:17" x14ac:dyDescent="0.3">
      <c r="A502">
        <v>501</v>
      </c>
      <c r="B502">
        <v>976598</v>
      </c>
      <c r="C502" s="1" t="s">
        <v>1014</v>
      </c>
      <c r="D502" s="1" t="s">
        <v>1015</v>
      </c>
      <c r="E502">
        <v>200</v>
      </c>
      <c r="F502">
        <v>3392</v>
      </c>
      <c r="G502">
        <v>29</v>
      </c>
      <c r="H502">
        <v>19</v>
      </c>
      <c r="I502">
        <v>4</v>
      </c>
      <c r="J502" s="1" t="s">
        <v>29</v>
      </c>
      <c r="K502">
        <v>0.93</v>
      </c>
      <c r="L502">
        <v>1.5</v>
      </c>
      <c r="M502" s="1" t="s">
        <v>26</v>
      </c>
      <c r="N502">
        <v>2</v>
      </c>
      <c r="O502">
        <v>2016</v>
      </c>
      <c r="P502">
        <v>8.129174996911793</v>
      </c>
      <c r="Q502">
        <v>5.2983673652980787</v>
      </c>
    </row>
    <row r="503" spans="1:17" x14ac:dyDescent="0.3">
      <c r="A503">
        <v>502</v>
      </c>
      <c r="B503">
        <v>830834</v>
      </c>
      <c r="C503" s="1" t="s">
        <v>1016</v>
      </c>
      <c r="D503" s="1" t="s">
        <v>1017</v>
      </c>
      <c r="E503">
        <v>150</v>
      </c>
      <c r="F503">
        <v>3388</v>
      </c>
      <c r="G503">
        <v>67</v>
      </c>
      <c r="H503">
        <v>39</v>
      </c>
      <c r="I503">
        <v>1</v>
      </c>
      <c r="J503" s="1" t="s">
        <v>19</v>
      </c>
      <c r="K503">
        <v>0.73</v>
      </c>
      <c r="L503">
        <v>3</v>
      </c>
      <c r="M503" s="1" t="s">
        <v>26</v>
      </c>
      <c r="N503">
        <v>2</v>
      </c>
      <c r="O503">
        <v>2016</v>
      </c>
      <c r="P503">
        <v>8.1279950557719456</v>
      </c>
      <c r="Q503">
        <v>5.0107019585407988</v>
      </c>
    </row>
    <row r="504" spans="1:17" x14ac:dyDescent="0.3">
      <c r="A504">
        <v>503</v>
      </c>
      <c r="B504">
        <v>634754</v>
      </c>
      <c r="C504" s="1" t="s">
        <v>1018</v>
      </c>
      <c r="D504" s="1" t="s">
        <v>1019</v>
      </c>
      <c r="E504">
        <v>65</v>
      </c>
      <c r="F504">
        <v>3380</v>
      </c>
      <c r="G504">
        <v>50</v>
      </c>
      <c r="H504">
        <v>16</v>
      </c>
      <c r="I504">
        <v>1</v>
      </c>
      <c r="J504" s="1" t="s">
        <v>19</v>
      </c>
      <c r="K504">
        <v>0.15</v>
      </c>
      <c r="L504">
        <v>2</v>
      </c>
      <c r="M504" s="1" t="s">
        <v>26</v>
      </c>
      <c r="N504">
        <v>2</v>
      </c>
      <c r="O504">
        <v>2015</v>
      </c>
      <c r="P504">
        <v>8.1256309884770648</v>
      </c>
      <c r="Q504">
        <v>4.1745411042163774</v>
      </c>
    </row>
    <row r="505" spans="1:17" x14ac:dyDescent="0.3">
      <c r="A505">
        <v>504</v>
      </c>
      <c r="B505">
        <v>98066</v>
      </c>
      <c r="C505" s="1" t="s">
        <v>1020</v>
      </c>
      <c r="D505" s="1" t="s">
        <v>1021</v>
      </c>
      <c r="E505">
        <v>20</v>
      </c>
      <c r="F505">
        <v>3357</v>
      </c>
      <c r="G505">
        <v>82</v>
      </c>
      <c r="H505">
        <v>48</v>
      </c>
      <c r="I505">
        <v>2</v>
      </c>
      <c r="J505" s="1" t="s">
        <v>38</v>
      </c>
      <c r="K505">
        <v>0.55000000000000004</v>
      </c>
      <c r="L505">
        <v>12.5</v>
      </c>
      <c r="M505" s="1" t="s">
        <v>26</v>
      </c>
      <c r="N505">
        <v>2</v>
      </c>
      <c r="O505">
        <v>2014</v>
      </c>
      <c r="P505">
        <v>8.118802996980035</v>
      </c>
      <c r="Q505">
        <v>2.996232148595642</v>
      </c>
    </row>
    <row r="506" spans="1:17" x14ac:dyDescent="0.3">
      <c r="A506">
        <v>505</v>
      </c>
      <c r="B506">
        <v>1121650</v>
      </c>
      <c r="C506" s="1" t="s">
        <v>1022</v>
      </c>
      <c r="D506" s="1" t="s">
        <v>1023</v>
      </c>
      <c r="E506">
        <v>0</v>
      </c>
      <c r="F506">
        <v>3357</v>
      </c>
      <c r="G506">
        <v>84</v>
      </c>
      <c r="H506">
        <v>13</v>
      </c>
      <c r="I506">
        <v>4</v>
      </c>
      <c r="J506" s="1" t="s">
        <v>29</v>
      </c>
      <c r="K506">
        <v>0.61</v>
      </c>
      <c r="L506">
        <v>0.61666666999999997</v>
      </c>
      <c r="M506" s="1" t="s">
        <v>20</v>
      </c>
      <c r="N506">
        <v>1</v>
      </c>
      <c r="O506">
        <v>2017</v>
      </c>
      <c r="P506">
        <v>8.118802996980035</v>
      </c>
      <c r="Q506">
        <v>-4.6051701859880909</v>
      </c>
    </row>
    <row r="507" spans="1:17" x14ac:dyDescent="0.3">
      <c r="A507">
        <v>506</v>
      </c>
      <c r="B507">
        <v>1065250</v>
      </c>
      <c r="C507" s="1" t="s">
        <v>1024</v>
      </c>
      <c r="D507" s="1" t="s">
        <v>1025</v>
      </c>
      <c r="E507">
        <v>0</v>
      </c>
      <c r="F507">
        <v>3324</v>
      </c>
      <c r="G507">
        <v>138</v>
      </c>
      <c r="H507">
        <v>19</v>
      </c>
      <c r="I507">
        <v>1</v>
      </c>
      <c r="J507" s="1" t="s">
        <v>19</v>
      </c>
      <c r="K507">
        <v>0.2</v>
      </c>
      <c r="L507">
        <v>5</v>
      </c>
      <c r="M507" s="1" t="s">
        <v>20</v>
      </c>
      <c r="N507">
        <v>1</v>
      </c>
      <c r="O507">
        <v>2017</v>
      </c>
      <c r="P507">
        <v>8.1089241559753393</v>
      </c>
      <c r="Q507">
        <v>-4.6051701859880909</v>
      </c>
    </row>
    <row r="508" spans="1:17" x14ac:dyDescent="0.3">
      <c r="A508">
        <v>507</v>
      </c>
      <c r="B508">
        <v>1075808</v>
      </c>
      <c r="C508" s="1" t="s">
        <v>1026</v>
      </c>
      <c r="D508" s="1" t="s">
        <v>1027</v>
      </c>
      <c r="E508">
        <v>45</v>
      </c>
      <c r="F508">
        <v>3323</v>
      </c>
      <c r="G508">
        <v>90</v>
      </c>
      <c r="H508">
        <v>7</v>
      </c>
      <c r="I508">
        <v>1</v>
      </c>
      <c r="J508" s="1" t="s">
        <v>19</v>
      </c>
      <c r="K508">
        <v>0.88</v>
      </c>
      <c r="L508">
        <v>0.63333333000000003</v>
      </c>
      <c r="M508" s="1" t="s">
        <v>26</v>
      </c>
      <c r="N508">
        <v>2</v>
      </c>
      <c r="O508">
        <v>2017</v>
      </c>
      <c r="P508">
        <v>8.1086232683545951</v>
      </c>
      <c r="Q508">
        <v>3.8068846873048412</v>
      </c>
    </row>
    <row r="509" spans="1:17" x14ac:dyDescent="0.3">
      <c r="A509">
        <v>508</v>
      </c>
      <c r="B509">
        <v>409618</v>
      </c>
      <c r="C509" s="1" t="s">
        <v>1028</v>
      </c>
      <c r="D509" s="1" t="s">
        <v>1029</v>
      </c>
      <c r="E509">
        <v>20</v>
      </c>
      <c r="F509">
        <v>3299</v>
      </c>
      <c r="G509">
        <v>166</v>
      </c>
      <c r="H509">
        <v>34</v>
      </c>
      <c r="I509">
        <v>1</v>
      </c>
      <c r="J509" s="1" t="s">
        <v>19</v>
      </c>
      <c r="K509">
        <v>0.21</v>
      </c>
      <c r="L509">
        <v>4</v>
      </c>
      <c r="M509" s="1" t="s">
        <v>26</v>
      </c>
      <c r="N509">
        <v>2</v>
      </c>
      <c r="O509">
        <v>2015</v>
      </c>
      <c r="P509">
        <v>8.1013746712285819</v>
      </c>
      <c r="Q509">
        <v>2.996232148595642</v>
      </c>
    </row>
    <row r="510" spans="1:17" x14ac:dyDescent="0.3">
      <c r="A510">
        <v>509</v>
      </c>
      <c r="B510">
        <v>1014776</v>
      </c>
      <c r="C510" s="1" t="s">
        <v>1030</v>
      </c>
      <c r="D510" s="1" t="s">
        <v>1031</v>
      </c>
      <c r="E510">
        <v>85</v>
      </c>
      <c r="F510">
        <v>3295</v>
      </c>
      <c r="G510">
        <v>531</v>
      </c>
      <c r="H510">
        <v>162</v>
      </c>
      <c r="I510">
        <v>1</v>
      </c>
      <c r="J510" s="1" t="s">
        <v>19</v>
      </c>
      <c r="K510">
        <v>0.92</v>
      </c>
      <c r="L510">
        <v>31.5</v>
      </c>
      <c r="M510" s="1" t="s">
        <v>26</v>
      </c>
      <c r="N510">
        <v>2</v>
      </c>
      <c r="O510">
        <v>2016</v>
      </c>
      <c r="P510">
        <v>8.1001614469366068</v>
      </c>
      <c r="Q510">
        <v>4.4427688966292678</v>
      </c>
    </row>
    <row r="511" spans="1:17" x14ac:dyDescent="0.3">
      <c r="A511">
        <v>510</v>
      </c>
      <c r="B511">
        <v>584758</v>
      </c>
      <c r="C511" s="1" t="s">
        <v>1032</v>
      </c>
      <c r="D511" s="1" t="s">
        <v>1033</v>
      </c>
      <c r="E511">
        <v>20</v>
      </c>
      <c r="F511">
        <v>3271</v>
      </c>
      <c r="G511">
        <v>278</v>
      </c>
      <c r="H511">
        <v>54</v>
      </c>
      <c r="I511">
        <v>1</v>
      </c>
      <c r="J511" s="1" t="s">
        <v>19</v>
      </c>
      <c r="K511">
        <v>0.92</v>
      </c>
      <c r="L511">
        <v>2.5</v>
      </c>
      <c r="M511" s="1" t="s">
        <v>26</v>
      </c>
      <c r="N511">
        <v>2</v>
      </c>
      <c r="O511">
        <v>2015</v>
      </c>
      <c r="P511">
        <v>8.0928510275383836</v>
      </c>
      <c r="Q511">
        <v>2.996232148595642</v>
      </c>
    </row>
    <row r="512" spans="1:17" x14ac:dyDescent="0.3">
      <c r="A512">
        <v>511</v>
      </c>
      <c r="B512">
        <v>803074</v>
      </c>
      <c r="C512" s="1" t="s">
        <v>1034</v>
      </c>
      <c r="D512" s="1" t="s">
        <v>1035</v>
      </c>
      <c r="E512">
        <v>20</v>
      </c>
      <c r="F512">
        <v>3258</v>
      </c>
      <c r="G512">
        <v>32</v>
      </c>
      <c r="H512">
        <v>16</v>
      </c>
      <c r="I512">
        <v>3</v>
      </c>
      <c r="J512" s="1" t="s">
        <v>23</v>
      </c>
      <c r="K512">
        <v>0.92</v>
      </c>
      <c r="L512">
        <v>2</v>
      </c>
      <c r="M512" s="1" t="s">
        <v>26</v>
      </c>
      <c r="N512">
        <v>2</v>
      </c>
      <c r="O512">
        <v>2016</v>
      </c>
      <c r="P512">
        <v>8.0888687891619906</v>
      </c>
      <c r="Q512">
        <v>2.996232148595642</v>
      </c>
    </row>
    <row r="513" spans="1:17" x14ac:dyDescent="0.3">
      <c r="A513">
        <v>512</v>
      </c>
      <c r="B513">
        <v>864482</v>
      </c>
      <c r="C513" s="1" t="s">
        <v>1036</v>
      </c>
      <c r="D513" s="1" t="s">
        <v>1037</v>
      </c>
      <c r="E513">
        <v>40</v>
      </c>
      <c r="F513">
        <v>3254</v>
      </c>
      <c r="G513">
        <v>92</v>
      </c>
      <c r="H513">
        <v>16</v>
      </c>
      <c r="I513">
        <v>1</v>
      </c>
      <c r="J513" s="1" t="s">
        <v>19</v>
      </c>
      <c r="K513">
        <v>0.92</v>
      </c>
      <c r="L513">
        <v>1.5</v>
      </c>
      <c r="M513" s="1" t="s">
        <v>26</v>
      </c>
      <c r="N513">
        <v>2</v>
      </c>
      <c r="O513">
        <v>2016</v>
      </c>
      <c r="P513">
        <v>8.0876402877789833</v>
      </c>
      <c r="Q513">
        <v>3.6891294228691436</v>
      </c>
    </row>
    <row r="514" spans="1:17" x14ac:dyDescent="0.3">
      <c r="A514">
        <v>513</v>
      </c>
      <c r="B514">
        <v>836044</v>
      </c>
      <c r="C514" s="1" t="s">
        <v>1038</v>
      </c>
      <c r="D514" s="1" t="s">
        <v>1039</v>
      </c>
      <c r="E514">
        <v>150</v>
      </c>
      <c r="F514">
        <v>3252</v>
      </c>
      <c r="G514">
        <v>401</v>
      </c>
      <c r="H514">
        <v>62</v>
      </c>
      <c r="I514">
        <v>2</v>
      </c>
      <c r="J514" s="1" t="s">
        <v>38</v>
      </c>
      <c r="K514">
        <v>0.92</v>
      </c>
      <c r="L514">
        <v>12.5</v>
      </c>
      <c r="M514" s="1" t="s">
        <v>26</v>
      </c>
      <c r="N514">
        <v>2</v>
      </c>
      <c r="O514">
        <v>2016</v>
      </c>
      <c r="P514">
        <v>8.0870254706677009</v>
      </c>
      <c r="Q514">
        <v>5.0107019585407988</v>
      </c>
    </row>
    <row r="515" spans="1:17" x14ac:dyDescent="0.3">
      <c r="A515">
        <v>514</v>
      </c>
      <c r="B515">
        <v>615920</v>
      </c>
      <c r="C515" s="1" t="s">
        <v>1040</v>
      </c>
      <c r="D515" s="1" t="s">
        <v>1041</v>
      </c>
      <c r="E515">
        <v>25</v>
      </c>
      <c r="F515">
        <v>3249</v>
      </c>
      <c r="G515">
        <v>27</v>
      </c>
      <c r="H515">
        <v>60</v>
      </c>
      <c r="I515">
        <v>4</v>
      </c>
      <c r="J515" s="1" t="s">
        <v>29</v>
      </c>
      <c r="K515">
        <v>0.92</v>
      </c>
      <c r="L515">
        <v>6.5</v>
      </c>
      <c r="M515" s="1" t="s">
        <v>26</v>
      </c>
      <c r="N515">
        <v>2</v>
      </c>
      <c r="O515">
        <v>2015</v>
      </c>
      <c r="P515">
        <v>8.0861025356691005</v>
      </c>
      <c r="Q515">
        <v>3.2192757448895279</v>
      </c>
    </row>
    <row r="516" spans="1:17" x14ac:dyDescent="0.3">
      <c r="A516">
        <v>515</v>
      </c>
      <c r="B516">
        <v>1211366</v>
      </c>
      <c r="C516" s="1" t="s">
        <v>1042</v>
      </c>
      <c r="D516" s="1" t="s">
        <v>1043</v>
      </c>
      <c r="E516">
        <v>0</v>
      </c>
      <c r="F516">
        <v>3227</v>
      </c>
      <c r="G516">
        <v>19</v>
      </c>
      <c r="H516">
        <v>21</v>
      </c>
      <c r="I516">
        <v>4</v>
      </c>
      <c r="J516" s="1" t="s">
        <v>29</v>
      </c>
      <c r="K516">
        <v>0.92</v>
      </c>
      <c r="L516">
        <v>2</v>
      </c>
      <c r="M516" s="1" t="s">
        <v>20</v>
      </c>
      <c r="N516">
        <v>1</v>
      </c>
      <c r="O516">
        <v>2017</v>
      </c>
      <c r="P516">
        <v>8.0793081920519612</v>
      </c>
      <c r="Q516">
        <v>-4.6051701859880909</v>
      </c>
    </row>
    <row r="517" spans="1:17" x14ac:dyDescent="0.3">
      <c r="A517">
        <v>516</v>
      </c>
      <c r="B517">
        <v>916902</v>
      </c>
      <c r="C517" s="1" t="s">
        <v>1044</v>
      </c>
      <c r="D517" s="1" t="s">
        <v>1045</v>
      </c>
      <c r="E517">
        <v>195</v>
      </c>
      <c r="F517">
        <v>3209</v>
      </c>
      <c r="G517">
        <v>58</v>
      </c>
      <c r="H517">
        <v>96</v>
      </c>
      <c r="I517">
        <v>4</v>
      </c>
      <c r="J517" s="1" t="s">
        <v>29</v>
      </c>
      <c r="K517">
        <v>0.92</v>
      </c>
      <c r="L517">
        <v>12.5</v>
      </c>
      <c r="M517" s="1" t="s">
        <v>26</v>
      </c>
      <c r="N517">
        <v>2</v>
      </c>
      <c r="O517">
        <v>2016</v>
      </c>
      <c r="P517">
        <v>8.0737146411098575</v>
      </c>
      <c r="Q517">
        <v>5.273050839300149</v>
      </c>
    </row>
    <row r="518" spans="1:17" x14ac:dyDescent="0.3">
      <c r="A518">
        <v>517</v>
      </c>
      <c r="B518">
        <v>1274210</v>
      </c>
      <c r="C518" s="1" t="s">
        <v>1046</v>
      </c>
      <c r="D518" s="1" t="s">
        <v>1047</v>
      </c>
      <c r="E518">
        <v>200</v>
      </c>
      <c r="F518">
        <v>3193</v>
      </c>
      <c r="G518">
        <v>10</v>
      </c>
      <c r="H518">
        <v>23</v>
      </c>
      <c r="I518">
        <v>1</v>
      </c>
      <c r="J518" s="1" t="s">
        <v>19</v>
      </c>
      <c r="K518">
        <v>0.92</v>
      </c>
      <c r="L518">
        <v>1.5</v>
      </c>
      <c r="M518" s="1" t="s">
        <v>26</v>
      </c>
      <c r="N518">
        <v>2</v>
      </c>
      <c r="O518">
        <v>2017</v>
      </c>
      <c r="P518">
        <v>8.0687161927147812</v>
      </c>
      <c r="Q518">
        <v>5.2983673652980787</v>
      </c>
    </row>
    <row r="519" spans="1:17" x14ac:dyDescent="0.3">
      <c r="A519">
        <v>518</v>
      </c>
      <c r="B519">
        <v>492818</v>
      </c>
      <c r="C519" s="1" t="s">
        <v>1048</v>
      </c>
      <c r="D519" s="1" t="s">
        <v>1049</v>
      </c>
      <c r="E519">
        <v>20</v>
      </c>
      <c r="F519">
        <v>3185</v>
      </c>
      <c r="G519">
        <v>102</v>
      </c>
      <c r="H519">
        <v>94</v>
      </c>
      <c r="I519">
        <v>1</v>
      </c>
      <c r="J519" s="1" t="s">
        <v>19</v>
      </c>
      <c r="K519">
        <v>0.92</v>
      </c>
      <c r="L519">
        <v>8</v>
      </c>
      <c r="M519" s="1" t="s">
        <v>26</v>
      </c>
      <c r="N519">
        <v>2</v>
      </c>
      <c r="O519">
        <v>2015</v>
      </c>
      <c r="P519">
        <v>8.0662075680062646</v>
      </c>
      <c r="Q519">
        <v>2.996232148595642</v>
      </c>
    </row>
    <row r="520" spans="1:17" x14ac:dyDescent="0.3">
      <c r="A520">
        <v>519</v>
      </c>
      <c r="B520">
        <v>1000010</v>
      </c>
      <c r="C520" s="1" t="s">
        <v>1050</v>
      </c>
      <c r="D520" s="1" t="s">
        <v>1051</v>
      </c>
      <c r="E520">
        <v>200</v>
      </c>
      <c r="F520">
        <v>3179</v>
      </c>
      <c r="G520">
        <v>214</v>
      </c>
      <c r="H520">
        <v>174</v>
      </c>
      <c r="I520">
        <v>4</v>
      </c>
      <c r="J520" s="1" t="s">
        <v>29</v>
      </c>
      <c r="K520">
        <v>0.92</v>
      </c>
      <c r="L520">
        <v>20.5</v>
      </c>
      <c r="M520" s="1" t="s">
        <v>26</v>
      </c>
      <c r="N520">
        <v>2</v>
      </c>
      <c r="O520">
        <v>2017</v>
      </c>
      <c r="P520">
        <v>8.064321960910803</v>
      </c>
      <c r="Q520">
        <v>5.2983673652980787</v>
      </c>
    </row>
    <row r="521" spans="1:17" x14ac:dyDescent="0.3">
      <c r="A521">
        <v>520</v>
      </c>
      <c r="B521">
        <v>967058</v>
      </c>
      <c r="C521" s="1" t="s">
        <v>1052</v>
      </c>
      <c r="D521" s="1" t="s">
        <v>1053</v>
      </c>
      <c r="E521">
        <v>195</v>
      </c>
      <c r="F521">
        <v>3169</v>
      </c>
      <c r="G521">
        <v>527</v>
      </c>
      <c r="H521">
        <v>38</v>
      </c>
      <c r="I521">
        <v>1</v>
      </c>
      <c r="J521" s="1" t="s">
        <v>19</v>
      </c>
      <c r="K521">
        <v>0.92</v>
      </c>
      <c r="L521">
        <v>3.5</v>
      </c>
      <c r="M521" s="1" t="s">
        <v>26</v>
      </c>
      <c r="N521">
        <v>2</v>
      </c>
      <c r="O521">
        <v>2016</v>
      </c>
      <c r="P521">
        <v>8.0611713596909205</v>
      </c>
      <c r="Q521">
        <v>5.273050839300149</v>
      </c>
    </row>
    <row r="522" spans="1:17" x14ac:dyDescent="0.3">
      <c r="A522">
        <v>521</v>
      </c>
      <c r="B522">
        <v>500628</v>
      </c>
      <c r="C522" s="1" t="s">
        <v>1054</v>
      </c>
      <c r="D522" s="1" t="s">
        <v>1055</v>
      </c>
      <c r="E522">
        <v>20</v>
      </c>
      <c r="F522">
        <v>3150</v>
      </c>
      <c r="G522">
        <v>69</v>
      </c>
      <c r="H522">
        <v>49</v>
      </c>
      <c r="I522">
        <v>4</v>
      </c>
      <c r="J522" s="1" t="s">
        <v>29</v>
      </c>
      <c r="K522">
        <v>0.92</v>
      </c>
      <c r="L522">
        <v>3.5</v>
      </c>
      <c r="M522" s="1" t="s">
        <v>26</v>
      </c>
      <c r="N522">
        <v>2</v>
      </c>
      <c r="O522">
        <v>2015</v>
      </c>
      <c r="P522">
        <v>8.0551577318196781</v>
      </c>
      <c r="Q522">
        <v>2.996232148595642</v>
      </c>
    </row>
    <row r="523" spans="1:17" x14ac:dyDescent="0.3">
      <c r="A523">
        <v>522</v>
      </c>
      <c r="B523">
        <v>909836</v>
      </c>
      <c r="C523" s="1" t="s">
        <v>1056</v>
      </c>
      <c r="D523" s="1" t="s">
        <v>1057</v>
      </c>
      <c r="E523">
        <v>0</v>
      </c>
      <c r="F523">
        <v>3142</v>
      </c>
      <c r="G523">
        <v>117</v>
      </c>
      <c r="H523">
        <v>20</v>
      </c>
      <c r="I523">
        <v>1</v>
      </c>
      <c r="J523" s="1" t="s">
        <v>19</v>
      </c>
      <c r="K523">
        <v>0.8</v>
      </c>
      <c r="L523">
        <v>0.61666666999999997</v>
      </c>
      <c r="M523" s="1" t="s">
        <v>20</v>
      </c>
      <c r="N523">
        <v>1</v>
      </c>
      <c r="O523">
        <v>2016</v>
      </c>
      <c r="P523">
        <v>8.0526148188155666</v>
      </c>
      <c r="Q523">
        <v>-4.6051701859880909</v>
      </c>
    </row>
    <row r="524" spans="1:17" x14ac:dyDescent="0.3">
      <c r="A524">
        <v>523</v>
      </c>
      <c r="B524">
        <v>785388</v>
      </c>
      <c r="C524" s="1" t="s">
        <v>1058</v>
      </c>
      <c r="D524" s="1" t="s">
        <v>1059</v>
      </c>
      <c r="E524">
        <v>25</v>
      </c>
      <c r="F524">
        <v>3133</v>
      </c>
      <c r="G524">
        <v>351</v>
      </c>
      <c r="H524">
        <v>63</v>
      </c>
      <c r="I524">
        <v>4</v>
      </c>
      <c r="J524" s="1" t="s">
        <v>29</v>
      </c>
      <c r="K524">
        <v>0.8</v>
      </c>
      <c r="L524">
        <v>6</v>
      </c>
      <c r="M524" s="1" t="s">
        <v>26</v>
      </c>
      <c r="N524">
        <v>2</v>
      </c>
      <c r="O524">
        <v>2016</v>
      </c>
      <c r="P524">
        <v>8.0497462909521911</v>
      </c>
      <c r="Q524">
        <v>3.2192757448895279</v>
      </c>
    </row>
    <row r="525" spans="1:17" x14ac:dyDescent="0.3">
      <c r="A525">
        <v>524</v>
      </c>
      <c r="B525">
        <v>1002676</v>
      </c>
      <c r="C525" s="1" t="s">
        <v>1060</v>
      </c>
      <c r="D525" s="1" t="s">
        <v>1061</v>
      </c>
      <c r="E525">
        <v>60</v>
      </c>
      <c r="F525">
        <v>3119</v>
      </c>
      <c r="G525">
        <v>453</v>
      </c>
      <c r="H525">
        <v>207</v>
      </c>
      <c r="I525">
        <v>4</v>
      </c>
      <c r="J525" s="1" t="s">
        <v>29</v>
      </c>
      <c r="K525">
        <v>0.8</v>
      </c>
      <c r="L525">
        <v>33</v>
      </c>
      <c r="M525" s="1" t="s">
        <v>26</v>
      </c>
      <c r="N525">
        <v>2</v>
      </c>
      <c r="O525">
        <v>2016</v>
      </c>
      <c r="P525">
        <v>8.0452677166078033</v>
      </c>
      <c r="Q525">
        <v>4.0945112150014218</v>
      </c>
    </row>
    <row r="526" spans="1:17" x14ac:dyDescent="0.3">
      <c r="A526">
        <v>525</v>
      </c>
      <c r="B526">
        <v>994362</v>
      </c>
      <c r="C526" s="1" t="s">
        <v>1062</v>
      </c>
      <c r="D526" s="1" t="s">
        <v>1063</v>
      </c>
      <c r="E526">
        <v>0</v>
      </c>
      <c r="F526">
        <v>3118</v>
      </c>
      <c r="G526">
        <v>8</v>
      </c>
      <c r="H526">
        <v>33</v>
      </c>
      <c r="I526">
        <v>4</v>
      </c>
      <c r="J526" s="1" t="s">
        <v>29</v>
      </c>
      <c r="K526">
        <v>0.8</v>
      </c>
      <c r="L526">
        <v>1.5</v>
      </c>
      <c r="M526" s="1" t="s">
        <v>20</v>
      </c>
      <c r="N526">
        <v>1</v>
      </c>
      <c r="O526">
        <v>2016</v>
      </c>
      <c r="P526">
        <v>8.044947049617722</v>
      </c>
      <c r="Q526">
        <v>-4.6051701859880909</v>
      </c>
    </row>
    <row r="527" spans="1:17" x14ac:dyDescent="0.3">
      <c r="A527">
        <v>526</v>
      </c>
      <c r="B527">
        <v>1147064</v>
      </c>
      <c r="C527" s="1" t="s">
        <v>1064</v>
      </c>
      <c r="D527" s="1" t="s">
        <v>1065</v>
      </c>
      <c r="E527">
        <v>20</v>
      </c>
      <c r="F527">
        <v>3106</v>
      </c>
      <c r="G527">
        <v>31</v>
      </c>
      <c r="H527">
        <v>13</v>
      </c>
      <c r="I527">
        <v>4</v>
      </c>
      <c r="J527" s="1" t="s">
        <v>29</v>
      </c>
      <c r="K527">
        <v>0.8</v>
      </c>
      <c r="L527">
        <v>1</v>
      </c>
      <c r="M527" s="1" t="s">
        <v>26</v>
      </c>
      <c r="N527">
        <v>2</v>
      </c>
      <c r="O527">
        <v>2017</v>
      </c>
      <c r="P527">
        <v>8.0410910037086332</v>
      </c>
      <c r="Q527">
        <v>2.996232148595642</v>
      </c>
    </row>
    <row r="528" spans="1:17" x14ac:dyDescent="0.3">
      <c r="A528">
        <v>527</v>
      </c>
      <c r="B528">
        <v>1031626</v>
      </c>
      <c r="C528" s="1" t="s">
        <v>1066</v>
      </c>
      <c r="D528" s="1" t="s">
        <v>1067</v>
      </c>
      <c r="E528">
        <v>20</v>
      </c>
      <c r="F528">
        <v>3086</v>
      </c>
      <c r="G528">
        <v>17</v>
      </c>
      <c r="H528">
        <v>73</v>
      </c>
      <c r="I528">
        <v>4</v>
      </c>
      <c r="J528" s="1" t="s">
        <v>29</v>
      </c>
      <c r="K528">
        <v>0.8</v>
      </c>
      <c r="L528">
        <v>7.5</v>
      </c>
      <c r="M528" s="1" t="s">
        <v>26</v>
      </c>
      <c r="N528">
        <v>2</v>
      </c>
      <c r="O528">
        <v>2017</v>
      </c>
      <c r="P528">
        <v>8.034631032923107</v>
      </c>
      <c r="Q528">
        <v>2.996232148595642</v>
      </c>
    </row>
    <row r="529" spans="1:17" x14ac:dyDescent="0.3">
      <c r="A529">
        <v>528</v>
      </c>
      <c r="B529">
        <v>1027276</v>
      </c>
      <c r="C529" s="1" t="s">
        <v>1068</v>
      </c>
      <c r="D529" s="1" t="s">
        <v>1069</v>
      </c>
      <c r="E529">
        <v>90</v>
      </c>
      <c r="F529">
        <v>3073</v>
      </c>
      <c r="G529">
        <v>27</v>
      </c>
      <c r="H529">
        <v>13</v>
      </c>
      <c r="I529">
        <v>2</v>
      </c>
      <c r="J529" s="1" t="s">
        <v>38</v>
      </c>
      <c r="K529">
        <v>0.8</v>
      </c>
      <c r="L529">
        <v>1.5</v>
      </c>
      <c r="M529" s="1" t="s">
        <v>26</v>
      </c>
      <c r="N529">
        <v>2</v>
      </c>
      <c r="O529">
        <v>2017</v>
      </c>
      <c r="P529">
        <v>8.030409562130485</v>
      </c>
      <c r="Q529">
        <v>4.4999207752689943</v>
      </c>
    </row>
    <row r="530" spans="1:17" x14ac:dyDescent="0.3">
      <c r="A530">
        <v>529</v>
      </c>
      <c r="B530">
        <v>811452</v>
      </c>
      <c r="C530" s="1" t="s">
        <v>1070</v>
      </c>
      <c r="D530" s="1" t="s">
        <v>1071</v>
      </c>
      <c r="E530">
        <v>0</v>
      </c>
      <c r="F530">
        <v>3033</v>
      </c>
      <c r="G530">
        <v>91</v>
      </c>
      <c r="H530">
        <v>9</v>
      </c>
      <c r="I530">
        <v>1</v>
      </c>
      <c r="J530" s="1" t="s">
        <v>19</v>
      </c>
      <c r="K530">
        <v>0.8</v>
      </c>
      <c r="L530">
        <v>1</v>
      </c>
      <c r="M530" s="1" t="s">
        <v>20</v>
      </c>
      <c r="N530">
        <v>1</v>
      </c>
      <c r="O530">
        <v>2016</v>
      </c>
      <c r="P530">
        <v>8.0173075076885816</v>
      </c>
      <c r="Q530">
        <v>-4.6051701859880909</v>
      </c>
    </row>
    <row r="531" spans="1:17" x14ac:dyDescent="0.3">
      <c r="A531">
        <v>530</v>
      </c>
      <c r="B531">
        <v>14571</v>
      </c>
      <c r="C531" s="1" t="s">
        <v>1072</v>
      </c>
      <c r="D531" s="1" t="s">
        <v>1073</v>
      </c>
      <c r="E531">
        <v>50</v>
      </c>
      <c r="F531">
        <v>3026</v>
      </c>
      <c r="G531">
        <v>60</v>
      </c>
      <c r="H531">
        <v>67</v>
      </c>
      <c r="I531">
        <v>4</v>
      </c>
      <c r="J531" s="1" t="s">
        <v>29</v>
      </c>
      <c r="K531">
        <v>0.8</v>
      </c>
      <c r="L531">
        <v>7</v>
      </c>
      <c r="M531" s="1" t="s">
        <v>26</v>
      </c>
      <c r="N531">
        <v>2</v>
      </c>
      <c r="O531">
        <v>2012</v>
      </c>
      <c r="P531">
        <v>8.0149968943483021</v>
      </c>
      <c r="Q531">
        <v>3.9122229854308124</v>
      </c>
    </row>
    <row r="532" spans="1:17" x14ac:dyDescent="0.3">
      <c r="A532">
        <v>531</v>
      </c>
      <c r="B532">
        <v>494078</v>
      </c>
      <c r="C532" s="1" t="s">
        <v>1074</v>
      </c>
      <c r="D532" s="1" t="s">
        <v>1075</v>
      </c>
      <c r="E532">
        <v>195</v>
      </c>
      <c r="F532">
        <v>3015</v>
      </c>
      <c r="G532">
        <v>30</v>
      </c>
      <c r="H532">
        <v>19</v>
      </c>
      <c r="I532">
        <v>4</v>
      </c>
      <c r="J532" s="1" t="s">
        <v>29</v>
      </c>
      <c r="K532">
        <v>0.8</v>
      </c>
      <c r="L532">
        <v>2.5</v>
      </c>
      <c r="M532" s="1" t="s">
        <v>26</v>
      </c>
      <c r="N532">
        <v>2</v>
      </c>
      <c r="O532">
        <v>2015</v>
      </c>
      <c r="P532">
        <v>8.0113551091612862</v>
      </c>
      <c r="Q532">
        <v>5.273050839300149</v>
      </c>
    </row>
    <row r="533" spans="1:17" x14ac:dyDescent="0.3">
      <c r="A533">
        <v>532</v>
      </c>
      <c r="B533">
        <v>957422</v>
      </c>
      <c r="C533" s="1" t="s">
        <v>1076</v>
      </c>
      <c r="D533" s="1" t="s">
        <v>1077</v>
      </c>
      <c r="E533">
        <v>65</v>
      </c>
      <c r="F533">
        <v>3012</v>
      </c>
      <c r="G533">
        <v>260</v>
      </c>
      <c r="H533">
        <v>330</v>
      </c>
      <c r="I533">
        <v>4</v>
      </c>
      <c r="J533" s="1" t="s">
        <v>29</v>
      </c>
      <c r="K533">
        <v>0.8</v>
      </c>
      <c r="L533">
        <v>32.5</v>
      </c>
      <c r="M533" s="1" t="s">
        <v>26</v>
      </c>
      <c r="N533">
        <v>2</v>
      </c>
      <c r="O533">
        <v>2016</v>
      </c>
      <c r="P533">
        <v>8.0103595889197834</v>
      </c>
      <c r="Q533">
        <v>4.1745411042163774</v>
      </c>
    </row>
    <row r="534" spans="1:17" x14ac:dyDescent="0.3">
      <c r="A534">
        <v>533</v>
      </c>
      <c r="B534">
        <v>412952</v>
      </c>
      <c r="C534" s="1" t="s">
        <v>1078</v>
      </c>
      <c r="D534" s="1" t="s">
        <v>1079</v>
      </c>
      <c r="E534">
        <v>50</v>
      </c>
      <c r="F534">
        <v>3011</v>
      </c>
      <c r="G534">
        <v>57</v>
      </c>
      <c r="H534">
        <v>10</v>
      </c>
      <c r="I534">
        <v>4</v>
      </c>
      <c r="J534" s="1" t="s">
        <v>29</v>
      </c>
      <c r="K534">
        <v>0.8</v>
      </c>
      <c r="L534">
        <v>1</v>
      </c>
      <c r="M534" s="1" t="s">
        <v>26</v>
      </c>
      <c r="N534">
        <v>2</v>
      </c>
      <c r="O534">
        <v>2015</v>
      </c>
      <c r="P534">
        <v>8.0100275284817339</v>
      </c>
      <c r="Q534">
        <v>3.9122229854308124</v>
      </c>
    </row>
    <row r="535" spans="1:17" x14ac:dyDescent="0.3">
      <c r="A535">
        <v>534</v>
      </c>
      <c r="B535">
        <v>747650</v>
      </c>
      <c r="C535" s="1" t="s">
        <v>1080</v>
      </c>
      <c r="D535" s="1" t="s">
        <v>1081</v>
      </c>
      <c r="E535">
        <v>20</v>
      </c>
      <c r="F535">
        <v>2985</v>
      </c>
      <c r="G535">
        <v>40</v>
      </c>
      <c r="H535">
        <v>27</v>
      </c>
      <c r="I535">
        <v>4</v>
      </c>
      <c r="J535" s="1" t="s">
        <v>29</v>
      </c>
      <c r="K535">
        <v>0.8</v>
      </c>
      <c r="L535">
        <v>1.5</v>
      </c>
      <c r="M535" s="1" t="s">
        <v>26</v>
      </c>
      <c r="N535">
        <v>2</v>
      </c>
      <c r="O535">
        <v>2016</v>
      </c>
      <c r="P535">
        <v>8.0013550258267028</v>
      </c>
      <c r="Q535">
        <v>2.996232148595642</v>
      </c>
    </row>
    <row r="536" spans="1:17" x14ac:dyDescent="0.3">
      <c r="A536">
        <v>535</v>
      </c>
      <c r="B536">
        <v>452684</v>
      </c>
      <c r="C536" s="1" t="s">
        <v>1082</v>
      </c>
      <c r="D536" s="1" t="s">
        <v>1083</v>
      </c>
      <c r="E536">
        <v>100</v>
      </c>
      <c r="F536">
        <v>2971</v>
      </c>
      <c r="G536">
        <v>285</v>
      </c>
      <c r="H536">
        <v>28</v>
      </c>
      <c r="I536">
        <v>2</v>
      </c>
      <c r="J536" s="1" t="s">
        <v>38</v>
      </c>
      <c r="K536">
        <v>0.8</v>
      </c>
      <c r="L536">
        <v>3</v>
      </c>
      <c r="M536" s="1" t="s">
        <v>26</v>
      </c>
      <c r="N536">
        <v>2</v>
      </c>
      <c r="O536">
        <v>2015</v>
      </c>
      <c r="P536">
        <v>7.9966538754626075</v>
      </c>
      <c r="Q536">
        <v>4.6052701809884251</v>
      </c>
    </row>
    <row r="537" spans="1:17" x14ac:dyDescent="0.3">
      <c r="A537">
        <v>536</v>
      </c>
      <c r="B537">
        <v>1149334</v>
      </c>
      <c r="C537" s="1" t="s">
        <v>1084</v>
      </c>
      <c r="D537" s="1" t="s">
        <v>1085</v>
      </c>
      <c r="E537">
        <v>40</v>
      </c>
      <c r="F537">
        <v>2965</v>
      </c>
      <c r="G537">
        <v>17</v>
      </c>
      <c r="H537">
        <v>30</v>
      </c>
      <c r="I537">
        <v>1</v>
      </c>
      <c r="J537" s="1" t="s">
        <v>19</v>
      </c>
      <c r="K537">
        <v>0.8</v>
      </c>
      <c r="L537">
        <v>2</v>
      </c>
      <c r="M537" s="1" t="s">
        <v>26</v>
      </c>
      <c r="N537">
        <v>2</v>
      </c>
      <c r="O537">
        <v>2017</v>
      </c>
      <c r="P537">
        <v>7.9946323114318254</v>
      </c>
      <c r="Q537">
        <v>3.6891294228691436</v>
      </c>
    </row>
    <row r="538" spans="1:17" x14ac:dyDescent="0.3">
      <c r="A538">
        <v>537</v>
      </c>
      <c r="B538">
        <v>714678</v>
      </c>
      <c r="C538" s="1" t="s">
        <v>1086</v>
      </c>
      <c r="D538" s="1" t="s">
        <v>1087</v>
      </c>
      <c r="E538">
        <v>20</v>
      </c>
      <c r="F538">
        <v>2964</v>
      </c>
      <c r="G538">
        <v>8</v>
      </c>
      <c r="H538">
        <v>9</v>
      </c>
      <c r="I538">
        <v>4</v>
      </c>
      <c r="J538" s="1" t="s">
        <v>29</v>
      </c>
      <c r="K538">
        <v>0.8</v>
      </c>
      <c r="L538">
        <v>1.5</v>
      </c>
      <c r="M538" s="1" t="s">
        <v>26</v>
      </c>
      <c r="N538">
        <v>2</v>
      </c>
      <c r="O538">
        <v>2016</v>
      </c>
      <c r="P538">
        <v>7.9942949864159774</v>
      </c>
      <c r="Q538">
        <v>2.996232148595642</v>
      </c>
    </row>
    <row r="539" spans="1:17" x14ac:dyDescent="0.3">
      <c r="A539">
        <v>538</v>
      </c>
      <c r="B539">
        <v>531290</v>
      </c>
      <c r="C539" s="1" t="s">
        <v>1088</v>
      </c>
      <c r="D539" s="1" t="s">
        <v>1089</v>
      </c>
      <c r="E539">
        <v>30</v>
      </c>
      <c r="F539">
        <v>2919</v>
      </c>
      <c r="G539">
        <v>136</v>
      </c>
      <c r="H539">
        <v>70</v>
      </c>
      <c r="I539">
        <v>4</v>
      </c>
      <c r="J539" s="1" t="s">
        <v>29</v>
      </c>
      <c r="K539">
        <v>0.8</v>
      </c>
      <c r="L539">
        <v>7</v>
      </c>
      <c r="M539" s="1" t="s">
        <v>26</v>
      </c>
      <c r="N539">
        <v>2</v>
      </c>
      <c r="O539">
        <v>2015</v>
      </c>
      <c r="P539">
        <v>7.978996370854115</v>
      </c>
      <c r="Q539">
        <v>3.4015306594522756</v>
      </c>
    </row>
    <row r="540" spans="1:17" x14ac:dyDescent="0.3">
      <c r="A540">
        <v>539</v>
      </c>
      <c r="B540">
        <v>782192</v>
      </c>
      <c r="C540" s="1" t="s">
        <v>1090</v>
      </c>
      <c r="D540" s="1" t="s">
        <v>1091</v>
      </c>
      <c r="E540">
        <v>200</v>
      </c>
      <c r="F540">
        <v>2918</v>
      </c>
      <c r="G540">
        <v>16</v>
      </c>
      <c r="H540">
        <v>17</v>
      </c>
      <c r="I540">
        <v>1</v>
      </c>
      <c r="J540" s="1" t="s">
        <v>19</v>
      </c>
      <c r="K540">
        <v>0.8</v>
      </c>
      <c r="L540">
        <v>1</v>
      </c>
      <c r="M540" s="1" t="s">
        <v>26</v>
      </c>
      <c r="N540">
        <v>2</v>
      </c>
      <c r="O540">
        <v>2016</v>
      </c>
      <c r="P540">
        <v>7.9786537290827306</v>
      </c>
      <c r="Q540">
        <v>5.2983673652980787</v>
      </c>
    </row>
    <row r="541" spans="1:17" x14ac:dyDescent="0.3">
      <c r="A541">
        <v>540</v>
      </c>
      <c r="B541">
        <v>419318</v>
      </c>
      <c r="C541" s="1" t="s">
        <v>1092</v>
      </c>
      <c r="D541" s="1" t="s">
        <v>1093</v>
      </c>
      <c r="E541">
        <v>100</v>
      </c>
      <c r="F541">
        <v>2912</v>
      </c>
      <c r="G541">
        <v>309</v>
      </c>
      <c r="H541">
        <v>85</v>
      </c>
      <c r="I541">
        <v>4</v>
      </c>
      <c r="J541" s="1" t="s">
        <v>29</v>
      </c>
      <c r="K541">
        <v>0.8</v>
      </c>
      <c r="L541">
        <v>6</v>
      </c>
      <c r="M541" s="1" t="s">
        <v>26</v>
      </c>
      <c r="N541">
        <v>2</v>
      </c>
      <c r="O541">
        <v>2015</v>
      </c>
      <c r="P541">
        <v>7.9765954093165767</v>
      </c>
      <c r="Q541">
        <v>4.6052701809884251</v>
      </c>
    </row>
    <row r="542" spans="1:17" x14ac:dyDescent="0.3">
      <c r="A542">
        <v>541</v>
      </c>
      <c r="B542">
        <v>473338</v>
      </c>
      <c r="C542" s="1" t="s">
        <v>1094</v>
      </c>
      <c r="D542" s="1" t="s">
        <v>1095</v>
      </c>
      <c r="E542">
        <v>95</v>
      </c>
      <c r="F542">
        <v>2888</v>
      </c>
      <c r="G542">
        <v>26</v>
      </c>
      <c r="H542">
        <v>24</v>
      </c>
      <c r="I542">
        <v>4</v>
      </c>
      <c r="J542" s="1" t="s">
        <v>29</v>
      </c>
      <c r="K542">
        <v>0.8</v>
      </c>
      <c r="L542">
        <v>2.5</v>
      </c>
      <c r="M542" s="1" t="s">
        <v>26</v>
      </c>
      <c r="N542">
        <v>2</v>
      </c>
      <c r="O542">
        <v>2015</v>
      </c>
      <c r="P542">
        <v>7.9683195000127167</v>
      </c>
      <c r="Q542">
        <v>4.5539821492186583</v>
      </c>
    </row>
    <row r="543" spans="1:17" x14ac:dyDescent="0.3">
      <c r="A543">
        <v>542</v>
      </c>
      <c r="B543">
        <v>636418</v>
      </c>
      <c r="C543" s="1" t="s">
        <v>1096</v>
      </c>
      <c r="D543" s="1" t="s">
        <v>1097</v>
      </c>
      <c r="E543">
        <v>195</v>
      </c>
      <c r="F543">
        <v>2875</v>
      </c>
      <c r="G543">
        <v>20</v>
      </c>
      <c r="H543">
        <v>36</v>
      </c>
      <c r="I543">
        <v>1</v>
      </c>
      <c r="J543" s="1" t="s">
        <v>19</v>
      </c>
      <c r="K543">
        <v>0.8</v>
      </c>
      <c r="L543">
        <v>4.5</v>
      </c>
      <c r="M543" s="1" t="s">
        <v>26</v>
      </c>
      <c r="N543">
        <v>2</v>
      </c>
      <c r="O543">
        <v>2015</v>
      </c>
      <c r="P543">
        <v>7.9638079532314512</v>
      </c>
      <c r="Q543">
        <v>5.273050839300149</v>
      </c>
    </row>
    <row r="544" spans="1:17" x14ac:dyDescent="0.3">
      <c r="A544">
        <v>543</v>
      </c>
      <c r="B544">
        <v>1090788</v>
      </c>
      <c r="C544" s="1" t="s">
        <v>1098</v>
      </c>
      <c r="D544" s="1" t="s">
        <v>1099</v>
      </c>
      <c r="E544">
        <v>40</v>
      </c>
      <c r="F544">
        <v>2865</v>
      </c>
      <c r="G544">
        <v>95</v>
      </c>
      <c r="H544">
        <v>32</v>
      </c>
      <c r="I544">
        <v>1</v>
      </c>
      <c r="J544" s="1" t="s">
        <v>19</v>
      </c>
      <c r="K544">
        <v>0.8</v>
      </c>
      <c r="L544">
        <v>4</v>
      </c>
      <c r="M544" s="1" t="s">
        <v>26</v>
      </c>
      <c r="N544">
        <v>2</v>
      </c>
      <c r="O544">
        <v>2017</v>
      </c>
      <c r="P544">
        <v>7.9603236291488395</v>
      </c>
      <c r="Q544">
        <v>3.6891294228691436</v>
      </c>
    </row>
    <row r="545" spans="1:17" x14ac:dyDescent="0.3">
      <c r="A545">
        <v>544</v>
      </c>
      <c r="B545">
        <v>954948</v>
      </c>
      <c r="C545" s="1" t="s">
        <v>1100</v>
      </c>
      <c r="D545" s="1" t="s">
        <v>1101</v>
      </c>
      <c r="E545">
        <v>0</v>
      </c>
      <c r="F545">
        <v>2859</v>
      </c>
      <c r="G545">
        <v>42</v>
      </c>
      <c r="H545">
        <v>17</v>
      </c>
      <c r="I545">
        <v>4</v>
      </c>
      <c r="J545" s="1" t="s">
        <v>29</v>
      </c>
      <c r="K545">
        <v>0.8</v>
      </c>
      <c r="L545">
        <v>0.73333333000000001</v>
      </c>
      <c r="M545" s="1" t="s">
        <v>20</v>
      </c>
      <c r="N545">
        <v>1</v>
      </c>
      <c r="O545">
        <v>2016</v>
      </c>
      <c r="P545">
        <v>7.9582271923223118</v>
      </c>
      <c r="Q545">
        <v>-4.6051701859880909</v>
      </c>
    </row>
    <row r="546" spans="1:17" x14ac:dyDescent="0.3">
      <c r="A546">
        <v>545</v>
      </c>
      <c r="B546">
        <v>1199780</v>
      </c>
      <c r="C546" s="1" t="s">
        <v>1102</v>
      </c>
      <c r="D546" s="1" t="s">
        <v>1103</v>
      </c>
      <c r="E546">
        <v>20</v>
      </c>
      <c r="F546">
        <v>2853</v>
      </c>
      <c r="G546">
        <v>47</v>
      </c>
      <c r="H546">
        <v>16</v>
      </c>
      <c r="I546">
        <v>4</v>
      </c>
      <c r="J546" s="1" t="s">
        <v>29</v>
      </c>
      <c r="K546">
        <v>0.14000000000000001</v>
      </c>
      <c r="L546">
        <v>1.5</v>
      </c>
      <c r="M546" s="1" t="s">
        <v>26</v>
      </c>
      <c r="N546">
        <v>2</v>
      </c>
      <c r="O546">
        <v>2017</v>
      </c>
      <c r="P546">
        <v>7.9561263512135003</v>
      </c>
      <c r="Q546">
        <v>2.996232148595642</v>
      </c>
    </row>
    <row r="547" spans="1:17" x14ac:dyDescent="0.3">
      <c r="A547">
        <v>546</v>
      </c>
      <c r="B547">
        <v>106156</v>
      </c>
      <c r="C547" s="1" t="s">
        <v>1104</v>
      </c>
      <c r="D547" s="1" t="s">
        <v>1105</v>
      </c>
      <c r="E547">
        <v>120</v>
      </c>
      <c r="F547">
        <v>2837</v>
      </c>
      <c r="G547">
        <v>68</v>
      </c>
      <c r="H547">
        <v>49</v>
      </c>
      <c r="I547">
        <v>4</v>
      </c>
      <c r="J547" s="1" t="s">
        <v>29</v>
      </c>
      <c r="K547">
        <v>0.14000000000000001</v>
      </c>
      <c r="L547">
        <v>7</v>
      </c>
      <c r="M547" s="1" t="s">
        <v>26</v>
      </c>
      <c r="N547">
        <v>2</v>
      </c>
      <c r="O547">
        <v>2013</v>
      </c>
      <c r="P547">
        <v>7.9505024348088513</v>
      </c>
      <c r="Q547">
        <v>4.7875750726433504</v>
      </c>
    </row>
    <row r="548" spans="1:17" x14ac:dyDescent="0.3">
      <c r="A548">
        <v>547</v>
      </c>
      <c r="B548">
        <v>348920</v>
      </c>
      <c r="C548" s="1" t="s">
        <v>1106</v>
      </c>
      <c r="D548" s="1" t="s">
        <v>1107</v>
      </c>
      <c r="E548">
        <v>95</v>
      </c>
      <c r="F548">
        <v>2814</v>
      </c>
      <c r="G548">
        <v>14</v>
      </c>
      <c r="H548">
        <v>39</v>
      </c>
      <c r="I548">
        <v>4</v>
      </c>
      <c r="J548" s="1" t="s">
        <v>29</v>
      </c>
      <c r="K548">
        <v>0.17</v>
      </c>
      <c r="L548">
        <v>2</v>
      </c>
      <c r="M548" s="1" t="s">
        <v>26</v>
      </c>
      <c r="N548">
        <v>2</v>
      </c>
      <c r="O548">
        <v>2014</v>
      </c>
      <c r="P548">
        <v>7.9423622376743346</v>
      </c>
      <c r="Q548">
        <v>4.5539821492186583</v>
      </c>
    </row>
    <row r="549" spans="1:17" x14ac:dyDescent="0.3">
      <c r="A549">
        <v>548</v>
      </c>
      <c r="B549">
        <v>844458</v>
      </c>
      <c r="C549" s="1" t="s">
        <v>1108</v>
      </c>
      <c r="D549" s="1" t="s">
        <v>1109</v>
      </c>
      <c r="E549">
        <v>140</v>
      </c>
      <c r="F549">
        <v>2814</v>
      </c>
      <c r="G549">
        <v>107</v>
      </c>
      <c r="H549">
        <v>35</v>
      </c>
      <c r="I549">
        <v>2</v>
      </c>
      <c r="J549" s="1" t="s">
        <v>38</v>
      </c>
      <c r="K549">
        <v>0.47</v>
      </c>
      <c r="L549">
        <v>2</v>
      </c>
      <c r="M549" s="1" t="s">
        <v>26</v>
      </c>
      <c r="N549">
        <v>2</v>
      </c>
      <c r="O549">
        <v>2016</v>
      </c>
      <c r="P549">
        <v>7.9423622376743346</v>
      </c>
      <c r="Q549">
        <v>4.941713848629834</v>
      </c>
    </row>
    <row r="550" spans="1:17" x14ac:dyDescent="0.3">
      <c r="A550">
        <v>549</v>
      </c>
      <c r="B550">
        <v>1052118</v>
      </c>
      <c r="C550" s="1" t="s">
        <v>1110</v>
      </c>
      <c r="D550" s="1" t="s">
        <v>1111</v>
      </c>
      <c r="E550">
        <v>195</v>
      </c>
      <c r="F550">
        <v>2804</v>
      </c>
      <c r="G550">
        <v>418</v>
      </c>
      <c r="H550">
        <v>212</v>
      </c>
      <c r="I550">
        <v>4</v>
      </c>
      <c r="J550" s="1" t="s">
        <v>29</v>
      </c>
      <c r="K550">
        <v>0.92</v>
      </c>
      <c r="L550">
        <v>37.5</v>
      </c>
      <c r="M550" s="1" t="s">
        <v>26</v>
      </c>
      <c r="N550">
        <v>2</v>
      </c>
      <c r="O550">
        <v>2017</v>
      </c>
      <c r="P550">
        <v>7.9388022481544809</v>
      </c>
      <c r="Q550">
        <v>5.273050839300149</v>
      </c>
    </row>
    <row r="551" spans="1:17" x14ac:dyDescent="0.3">
      <c r="A551">
        <v>550</v>
      </c>
      <c r="B551">
        <v>267286</v>
      </c>
      <c r="C551" s="1" t="s">
        <v>1112</v>
      </c>
      <c r="D551" s="1" t="s">
        <v>1113</v>
      </c>
      <c r="E551">
        <v>35</v>
      </c>
      <c r="F551">
        <v>2797</v>
      </c>
      <c r="G551">
        <v>59</v>
      </c>
      <c r="H551">
        <v>10</v>
      </c>
      <c r="I551">
        <v>1</v>
      </c>
      <c r="J551" s="1" t="s">
        <v>19</v>
      </c>
      <c r="K551">
        <v>0.92</v>
      </c>
      <c r="L551">
        <v>1</v>
      </c>
      <c r="M551" s="1" t="s">
        <v>26</v>
      </c>
      <c r="N551">
        <v>2</v>
      </c>
      <c r="O551">
        <v>2014</v>
      </c>
      <c r="P551">
        <v>7.9363026932019594</v>
      </c>
      <c r="Q551">
        <v>3.5556337349665741</v>
      </c>
    </row>
    <row r="552" spans="1:17" x14ac:dyDescent="0.3">
      <c r="A552">
        <v>551</v>
      </c>
      <c r="B552">
        <v>661802</v>
      </c>
      <c r="C552" s="1" t="s">
        <v>1114</v>
      </c>
      <c r="D552" s="1" t="s">
        <v>1115</v>
      </c>
      <c r="E552">
        <v>95</v>
      </c>
      <c r="F552">
        <v>2789</v>
      </c>
      <c r="G552">
        <v>243</v>
      </c>
      <c r="H552">
        <v>26</v>
      </c>
      <c r="I552">
        <v>1</v>
      </c>
      <c r="J552" s="1" t="s">
        <v>19</v>
      </c>
      <c r="K552">
        <v>0.92</v>
      </c>
      <c r="L552">
        <v>3.5</v>
      </c>
      <c r="M552" s="1" t="s">
        <v>26</v>
      </c>
      <c r="N552">
        <v>2</v>
      </c>
      <c r="O552">
        <v>2015</v>
      </c>
      <c r="P552">
        <v>7.933438387627489</v>
      </c>
      <c r="Q552">
        <v>4.5539821492186583</v>
      </c>
    </row>
    <row r="553" spans="1:17" x14ac:dyDescent="0.3">
      <c r="A553">
        <v>552</v>
      </c>
      <c r="B553">
        <v>1027016</v>
      </c>
      <c r="C553" s="1" t="s">
        <v>1116</v>
      </c>
      <c r="D553" s="1" t="s">
        <v>1117</v>
      </c>
      <c r="E553">
        <v>200</v>
      </c>
      <c r="F553">
        <v>2786</v>
      </c>
      <c r="G553">
        <v>31</v>
      </c>
      <c r="H553">
        <v>20</v>
      </c>
      <c r="I553">
        <v>2</v>
      </c>
      <c r="J553" s="1" t="s">
        <v>38</v>
      </c>
      <c r="K553">
        <v>0.92</v>
      </c>
      <c r="L553">
        <v>3</v>
      </c>
      <c r="M553" s="1" t="s">
        <v>26</v>
      </c>
      <c r="N553">
        <v>2</v>
      </c>
      <c r="O553">
        <v>2017</v>
      </c>
      <c r="P553">
        <v>7.9323621543397511</v>
      </c>
      <c r="Q553">
        <v>5.2983673652980787</v>
      </c>
    </row>
    <row r="554" spans="1:17" x14ac:dyDescent="0.3">
      <c r="A554">
        <v>553</v>
      </c>
      <c r="B554">
        <v>565000</v>
      </c>
      <c r="C554" s="1" t="s">
        <v>1118</v>
      </c>
      <c r="D554" s="1" t="s">
        <v>1119</v>
      </c>
      <c r="E554">
        <v>50</v>
      </c>
      <c r="F554">
        <v>2784</v>
      </c>
      <c r="G554">
        <v>221</v>
      </c>
      <c r="H554">
        <v>79</v>
      </c>
      <c r="I554">
        <v>2</v>
      </c>
      <c r="J554" s="1" t="s">
        <v>38</v>
      </c>
      <c r="K554">
        <v>0.92</v>
      </c>
      <c r="L554">
        <v>15</v>
      </c>
      <c r="M554" s="1" t="s">
        <v>26</v>
      </c>
      <c r="N554">
        <v>2</v>
      </c>
      <c r="O554">
        <v>2015</v>
      </c>
      <c r="P554">
        <v>7.9316440214543107</v>
      </c>
      <c r="Q554">
        <v>3.9122229854308124</v>
      </c>
    </row>
    <row r="555" spans="1:17" x14ac:dyDescent="0.3">
      <c r="A555">
        <v>554</v>
      </c>
      <c r="B555">
        <v>284076</v>
      </c>
      <c r="C555" s="1" t="s">
        <v>1120</v>
      </c>
      <c r="D555" s="1" t="s">
        <v>1121</v>
      </c>
      <c r="E555">
        <v>20</v>
      </c>
      <c r="F555">
        <v>2784</v>
      </c>
      <c r="G555">
        <v>425</v>
      </c>
      <c r="H555">
        <v>29</v>
      </c>
      <c r="I555">
        <v>4</v>
      </c>
      <c r="J555" s="1" t="s">
        <v>29</v>
      </c>
      <c r="K555">
        <v>0.92</v>
      </c>
      <c r="L555">
        <v>3.5</v>
      </c>
      <c r="M555" s="1" t="s">
        <v>26</v>
      </c>
      <c r="N555">
        <v>2</v>
      </c>
      <c r="O555">
        <v>2014</v>
      </c>
      <c r="P555">
        <v>7.9316440214543107</v>
      </c>
      <c r="Q555">
        <v>2.996232148595642</v>
      </c>
    </row>
    <row r="556" spans="1:17" x14ac:dyDescent="0.3">
      <c r="A556">
        <v>555</v>
      </c>
      <c r="B556">
        <v>1034636</v>
      </c>
      <c r="C556" s="1" t="s">
        <v>1122</v>
      </c>
      <c r="D556" s="1" t="s">
        <v>1123</v>
      </c>
      <c r="E556">
        <v>200</v>
      </c>
      <c r="F556">
        <v>2783</v>
      </c>
      <c r="G556">
        <v>9</v>
      </c>
      <c r="H556">
        <v>21</v>
      </c>
      <c r="I556">
        <v>1</v>
      </c>
      <c r="J556" s="1" t="s">
        <v>19</v>
      </c>
      <c r="K556">
        <v>0.92</v>
      </c>
      <c r="L556">
        <v>1.5</v>
      </c>
      <c r="M556" s="1" t="s">
        <v>26</v>
      </c>
      <c r="N556">
        <v>2</v>
      </c>
      <c r="O556">
        <v>2016</v>
      </c>
      <c r="P556">
        <v>7.931284761525891</v>
      </c>
      <c r="Q556">
        <v>5.2983673652980787</v>
      </c>
    </row>
    <row r="557" spans="1:17" x14ac:dyDescent="0.3">
      <c r="A557">
        <v>556</v>
      </c>
      <c r="B557">
        <v>1089744</v>
      </c>
      <c r="C557" s="1" t="s">
        <v>1124</v>
      </c>
      <c r="D557" s="1" t="s">
        <v>1125</v>
      </c>
      <c r="E557">
        <v>40</v>
      </c>
      <c r="F557">
        <v>2780</v>
      </c>
      <c r="G557">
        <v>94</v>
      </c>
      <c r="H557">
        <v>29</v>
      </c>
      <c r="I557">
        <v>4</v>
      </c>
      <c r="J557" s="1" t="s">
        <v>29</v>
      </c>
      <c r="K557">
        <v>0.92</v>
      </c>
      <c r="L557">
        <v>3</v>
      </c>
      <c r="M557" s="1" t="s">
        <v>26</v>
      </c>
      <c r="N557">
        <v>2</v>
      </c>
      <c r="O557">
        <v>2017</v>
      </c>
      <c r="P557">
        <v>7.9302062066846828</v>
      </c>
      <c r="Q557">
        <v>3.6891294228691436</v>
      </c>
    </row>
    <row r="558" spans="1:17" x14ac:dyDescent="0.3">
      <c r="A558">
        <v>557</v>
      </c>
      <c r="B558">
        <v>542254</v>
      </c>
      <c r="C558" s="1" t="s">
        <v>1126</v>
      </c>
      <c r="D558" s="1" t="s">
        <v>1127</v>
      </c>
      <c r="E558">
        <v>100</v>
      </c>
      <c r="F558">
        <v>2760</v>
      </c>
      <c r="G558">
        <v>76</v>
      </c>
      <c r="H558">
        <v>26</v>
      </c>
      <c r="I558">
        <v>4</v>
      </c>
      <c r="J558" s="1" t="s">
        <v>29</v>
      </c>
      <c r="K558">
        <v>0.92</v>
      </c>
      <c r="L558">
        <v>3.5</v>
      </c>
      <c r="M558" s="1" t="s">
        <v>26</v>
      </c>
      <c r="N558">
        <v>2</v>
      </c>
      <c r="O558">
        <v>2015</v>
      </c>
      <c r="P558">
        <v>7.9229859587111955</v>
      </c>
      <c r="Q558">
        <v>4.6052701809884251</v>
      </c>
    </row>
    <row r="559" spans="1:17" x14ac:dyDescent="0.3">
      <c r="A559">
        <v>558</v>
      </c>
      <c r="B559">
        <v>1103954</v>
      </c>
      <c r="C559" s="1" t="s">
        <v>1128</v>
      </c>
      <c r="D559" s="1" t="s">
        <v>1129</v>
      </c>
      <c r="E559">
        <v>20</v>
      </c>
      <c r="F559">
        <v>2760</v>
      </c>
      <c r="G559">
        <v>52</v>
      </c>
      <c r="H559">
        <v>34</v>
      </c>
      <c r="I559">
        <v>4</v>
      </c>
      <c r="J559" s="1" t="s">
        <v>29</v>
      </c>
      <c r="K559">
        <v>0.11</v>
      </c>
      <c r="L559">
        <v>1</v>
      </c>
      <c r="M559" s="1" t="s">
        <v>26</v>
      </c>
      <c r="N559">
        <v>2</v>
      </c>
      <c r="O559">
        <v>2017</v>
      </c>
      <c r="P559">
        <v>7.9229859587111955</v>
      </c>
      <c r="Q559">
        <v>2.996232148595642</v>
      </c>
    </row>
    <row r="560" spans="1:17" x14ac:dyDescent="0.3">
      <c r="A560">
        <v>559</v>
      </c>
      <c r="B560">
        <v>753940</v>
      </c>
      <c r="C560" s="1" t="s">
        <v>1130</v>
      </c>
      <c r="D560" s="1" t="s">
        <v>1131</v>
      </c>
      <c r="E560">
        <v>35</v>
      </c>
      <c r="F560">
        <v>2755</v>
      </c>
      <c r="G560">
        <v>57</v>
      </c>
      <c r="H560">
        <v>179</v>
      </c>
      <c r="I560">
        <v>1</v>
      </c>
      <c r="J560" s="1" t="s">
        <v>19</v>
      </c>
      <c r="K560">
        <v>0.35</v>
      </c>
      <c r="L560">
        <v>17.5</v>
      </c>
      <c r="M560" s="1" t="s">
        <v>26</v>
      </c>
      <c r="N560">
        <v>2</v>
      </c>
      <c r="O560">
        <v>2016</v>
      </c>
      <c r="P560">
        <v>7.9211727215870145</v>
      </c>
      <c r="Q560">
        <v>3.5556337349665741</v>
      </c>
    </row>
    <row r="561" spans="1:17" x14ac:dyDescent="0.3">
      <c r="A561">
        <v>560</v>
      </c>
      <c r="B561">
        <v>577796</v>
      </c>
      <c r="C561" s="1" t="s">
        <v>1132</v>
      </c>
      <c r="D561" s="1" t="s">
        <v>1133</v>
      </c>
      <c r="E561">
        <v>25</v>
      </c>
      <c r="F561">
        <v>2753</v>
      </c>
      <c r="G561">
        <v>10</v>
      </c>
      <c r="H561">
        <v>18</v>
      </c>
      <c r="I561">
        <v>1</v>
      </c>
      <c r="J561" s="1" t="s">
        <v>19</v>
      </c>
      <c r="K561">
        <v>0.64</v>
      </c>
      <c r="L561">
        <v>2</v>
      </c>
      <c r="M561" s="1" t="s">
        <v>26</v>
      </c>
      <c r="N561">
        <v>2</v>
      </c>
      <c r="O561">
        <v>2015</v>
      </c>
      <c r="P561">
        <v>7.920446505142607</v>
      </c>
      <c r="Q561">
        <v>3.2192757448895279</v>
      </c>
    </row>
    <row r="562" spans="1:17" x14ac:dyDescent="0.3">
      <c r="A562">
        <v>561</v>
      </c>
      <c r="B562">
        <v>690788</v>
      </c>
      <c r="C562" s="1" t="s">
        <v>1134</v>
      </c>
      <c r="D562" s="1" t="s">
        <v>1135</v>
      </c>
      <c r="E562">
        <v>20</v>
      </c>
      <c r="F562">
        <v>2749</v>
      </c>
      <c r="G562">
        <v>62</v>
      </c>
      <c r="H562">
        <v>7</v>
      </c>
      <c r="I562">
        <v>2</v>
      </c>
      <c r="J562" s="1" t="s">
        <v>38</v>
      </c>
      <c r="K562">
        <v>0.66</v>
      </c>
      <c r="L562">
        <v>0.68333332999999996</v>
      </c>
      <c r="M562" s="1" t="s">
        <v>26</v>
      </c>
      <c r="N562">
        <v>2</v>
      </c>
      <c r="O562">
        <v>2015</v>
      </c>
      <c r="P562">
        <v>7.9189924881652454</v>
      </c>
      <c r="Q562">
        <v>2.996232148595642</v>
      </c>
    </row>
    <row r="563" spans="1:17" x14ac:dyDescent="0.3">
      <c r="A563">
        <v>562</v>
      </c>
      <c r="B563">
        <v>745468</v>
      </c>
      <c r="C563" s="1" t="s">
        <v>1136</v>
      </c>
      <c r="D563" s="1" t="s">
        <v>1137</v>
      </c>
      <c r="E563">
        <v>95</v>
      </c>
      <c r="F563">
        <v>2743</v>
      </c>
      <c r="G563">
        <v>589</v>
      </c>
      <c r="H563">
        <v>61</v>
      </c>
      <c r="I563">
        <v>4</v>
      </c>
      <c r="J563" s="1" t="s">
        <v>29</v>
      </c>
      <c r="K563">
        <v>0.51</v>
      </c>
      <c r="L563">
        <v>14.5</v>
      </c>
      <c r="M563" s="1" t="s">
        <v>26</v>
      </c>
      <c r="N563">
        <v>2</v>
      </c>
      <c r="O563">
        <v>2016</v>
      </c>
      <c r="P563">
        <v>7.9168074909376029</v>
      </c>
      <c r="Q563">
        <v>4.5539821492186583</v>
      </c>
    </row>
    <row r="564" spans="1:17" x14ac:dyDescent="0.3">
      <c r="A564">
        <v>563</v>
      </c>
      <c r="B564">
        <v>37684</v>
      </c>
      <c r="C564" s="1" t="s">
        <v>1138</v>
      </c>
      <c r="D564" s="1" t="s">
        <v>1139</v>
      </c>
      <c r="E564">
        <v>75</v>
      </c>
      <c r="F564">
        <v>2721</v>
      </c>
      <c r="G564">
        <v>96</v>
      </c>
      <c r="H564">
        <v>44</v>
      </c>
      <c r="I564">
        <v>2</v>
      </c>
      <c r="J564" s="1" t="s">
        <v>38</v>
      </c>
      <c r="K564">
        <v>0.76</v>
      </c>
      <c r="L564">
        <v>5.5</v>
      </c>
      <c r="M564" s="1" t="s">
        <v>26</v>
      </c>
      <c r="N564">
        <v>2</v>
      </c>
      <c r="O564">
        <v>2013</v>
      </c>
      <c r="P564">
        <v>7.9087547387832462</v>
      </c>
      <c r="Q564">
        <v>4.3176214379815452</v>
      </c>
    </row>
    <row r="565" spans="1:17" x14ac:dyDescent="0.3">
      <c r="A565">
        <v>564</v>
      </c>
      <c r="B565">
        <v>531360</v>
      </c>
      <c r="C565" s="1" t="s">
        <v>1140</v>
      </c>
      <c r="D565" s="1" t="s">
        <v>1141</v>
      </c>
      <c r="E565">
        <v>175</v>
      </c>
      <c r="F565">
        <v>2706</v>
      </c>
      <c r="G565">
        <v>179</v>
      </c>
      <c r="H565">
        <v>103</v>
      </c>
      <c r="I565">
        <v>1</v>
      </c>
      <c r="J565" s="1" t="s">
        <v>19</v>
      </c>
      <c r="K565">
        <v>0.37</v>
      </c>
      <c r="L565">
        <v>13</v>
      </c>
      <c r="M565" s="1" t="s">
        <v>26</v>
      </c>
      <c r="N565">
        <v>2</v>
      </c>
      <c r="O565">
        <v>2015</v>
      </c>
      <c r="P565">
        <v>7.9032268087307331</v>
      </c>
      <c r="Q565">
        <v>5.1648431151480656</v>
      </c>
    </row>
    <row r="566" spans="1:17" x14ac:dyDescent="0.3">
      <c r="A566">
        <v>565</v>
      </c>
      <c r="B566">
        <v>56513</v>
      </c>
      <c r="C566" s="1" t="s">
        <v>1142</v>
      </c>
      <c r="D566" s="1" t="s">
        <v>1143</v>
      </c>
      <c r="E566">
        <v>200</v>
      </c>
      <c r="F566">
        <v>2698</v>
      </c>
      <c r="G566">
        <v>29</v>
      </c>
      <c r="H566">
        <v>57</v>
      </c>
      <c r="I566">
        <v>4</v>
      </c>
      <c r="J566" s="1" t="s">
        <v>29</v>
      </c>
      <c r="K566">
        <v>0.72</v>
      </c>
      <c r="L566">
        <v>8</v>
      </c>
      <c r="M566" s="1" t="s">
        <v>26</v>
      </c>
      <c r="N566">
        <v>2</v>
      </c>
      <c r="O566">
        <v>2013</v>
      </c>
      <c r="P566">
        <v>7.9002660367677011</v>
      </c>
      <c r="Q566">
        <v>5.2983673652980787</v>
      </c>
    </row>
    <row r="567" spans="1:17" x14ac:dyDescent="0.3">
      <c r="A567">
        <v>566</v>
      </c>
      <c r="B567">
        <v>50587</v>
      </c>
      <c r="C567" s="1" t="s">
        <v>1144</v>
      </c>
      <c r="D567" s="1" t="s">
        <v>1145</v>
      </c>
      <c r="E567">
        <v>75</v>
      </c>
      <c r="F567">
        <v>2697</v>
      </c>
      <c r="G567">
        <v>64</v>
      </c>
      <c r="H567">
        <v>82</v>
      </c>
      <c r="I567">
        <v>4</v>
      </c>
      <c r="J567" s="1" t="s">
        <v>29</v>
      </c>
      <c r="K567">
        <v>0.34</v>
      </c>
      <c r="L567">
        <v>11.5</v>
      </c>
      <c r="M567" s="1" t="s">
        <v>26</v>
      </c>
      <c r="N567">
        <v>2</v>
      </c>
      <c r="O567">
        <v>2013</v>
      </c>
      <c r="P567">
        <v>7.89989532313973</v>
      </c>
      <c r="Q567">
        <v>4.3176214379815452</v>
      </c>
    </row>
    <row r="568" spans="1:17" x14ac:dyDescent="0.3">
      <c r="A568">
        <v>567</v>
      </c>
      <c r="B568">
        <v>1042110</v>
      </c>
      <c r="C568" s="1" t="s">
        <v>1146</v>
      </c>
      <c r="D568" s="1" t="s">
        <v>1147</v>
      </c>
      <c r="E568">
        <v>200</v>
      </c>
      <c r="F568">
        <v>2687</v>
      </c>
      <c r="G568">
        <v>331</v>
      </c>
      <c r="H568">
        <v>138</v>
      </c>
      <c r="I568">
        <v>1</v>
      </c>
      <c r="J568" s="1" t="s">
        <v>19</v>
      </c>
      <c r="K568">
        <v>0.68</v>
      </c>
      <c r="L568">
        <v>25.5</v>
      </c>
      <c r="M568" s="1" t="s">
        <v>26</v>
      </c>
      <c r="N568">
        <v>2</v>
      </c>
      <c r="O568">
        <v>2017</v>
      </c>
      <c r="P568">
        <v>7.8961806086154915</v>
      </c>
      <c r="Q568">
        <v>5.2983673652980787</v>
      </c>
    </row>
    <row r="569" spans="1:17" x14ac:dyDescent="0.3">
      <c r="A569">
        <v>568</v>
      </c>
      <c r="B569">
        <v>1094964</v>
      </c>
      <c r="C569" s="1" t="s">
        <v>1148</v>
      </c>
      <c r="D569" s="1" t="s">
        <v>1149</v>
      </c>
      <c r="E569">
        <v>50</v>
      </c>
      <c r="F569">
        <v>2669</v>
      </c>
      <c r="G569">
        <v>112</v>
      </c>
      <c r="H569">
        <v>72</v>
      </c>
      <c r="I569">
        <v>1</v>
      </c>
      <c r="J569" s="1" t="s">
        <v>19</v>
      </c>
      <c r="K569">
        <v>0.65</v>
      </c>
      <c r="L569">
        <v>5.5</v>
      </c>
      <c r="M569" s="1" t="s">
        <v>26</v>
      </c>
      <c r="N569">
        <v>2</v>
      </c>
      <c r="O569">
        <v>2017</v>
      </c>
      <c r="P569">
        <v>7.8894591494045239</v>
      </c>
      <c r="Q569">
        <v>3.9122229854308124</v>
      </c>
    </row>
    <row r="570" spans="1:17" x14ac:dyDescent="0.3">
      <c r="A570">
        <v>569</v>
      </c>
      <c r="B570">
        <v>876544</v>
      </c>
      <c r="C570" s="1" t="s">
        <v>1150</v>
      </c>
      <c r="D570" s="1" t="s">
        <v>1151</v>
      </c>
      <c r="E570">
        <v>20</v>
      </c>
      <c r="F570">
        <v>2660</v>
      </c>
      <c r="G570">
        <v>276</v>
      </c>
      <c r="H570">
        <v>16</v>
      </c>
      <c r="I570">
        <v>1</v>
      </c>
      <c r="J570" s="1" t="s">
        <v>19</v>
      </c>
      <c r="K570">
        <v>0.36</v>
      </c>
      <c r="L570">
        <v>1.5</v>
      </c>
      <c r="M570" s="1" t="s">
        <v>26</v>
      </c>
      <c r="N570">
        <v>2</v>
      </c>
      <c r="O570">
        <v>2016</v>
      </c>
      <c r="P570">
        <v>7.886081401775745</v>
      </c>
      <c r="Q570">
        <v>2.996232148595642</v>
      </c>
    </row>
    <row r="571" spans="1:17" x14ac:dyDescent="0.3">
      <c r="A571">
        <v>570</v>
      </c>
      <c r="B571">
        <v>650328</v>
      </c>
      <c r="C571" s="1" t="s">
        <v>1152</v>
      </c>
      <c r="D571" s="1" t="s">
        <v>1153</v>
      </c>
      <c r="E571">
        <v>120</v>
      </c>
      <c r="F571">
        <v>2652</v>
      </c>
      <c r="G571">
        <v>33</v>
      </c>
      <c r="H571">
        <v>40</v>
      </c>
      <c r="I571">
        <v>4</v>
      </c>
      <c r="J571" s="1" t="s">
        <v>29</v>
      </c>
      <c r="K571">
        <v>0.83</v>
      </c>
      <c r="L571">
        <v>3.5</v>
      </c>
      <c r="M571" s="1" t="s">
        <v>26</v>
      </c>
      <c r="N571">
        <v>2</v>
      </c>
      <c r="O571">
        <v>2016</v>
      </c>
      <c r="P571">
        <v>7.8830693513057533</v>
      </c>
      <c r="Q571">
        <v>4.7875750726433504</v>
      </c>
    </row>
    <row r="572" spans="1:17" x14ac:dyDescent="0.3">
      <c r="A572">
        <v>571</v>
      </c>
      <c r="B572">
        <v>570848</v>
      </c>
      <c r="C572" s="1" t="s">
        <v>1154</v>
      </c>
      <c r="D572" s="1" t="s">
        <v>1155</v>
      </c>
      <c r="E572">
        <v>40</v>
      </c>
      <c r="F572">
        <v>2650</v>
      </c>
      <c r="G572">
        <v>19</v>
      </c>
      <c r="H572">
        <v>39</v>
      </c>
      <c r="I572">
        <v>1</v>
      </c>
      <c r="J572" s="1" t="s">
        <v>19</v>
      </c>
      <c r="K572">
        <v>0.11</v>
      </c>
      <c r="L572">
        <v>2</v>
      </c>
      <c r="M572" s="1" t="s">
        <v>26</v>
      </c>
      <c r="N572">
        <v>2</v>
      </c>
      <c r="O572">
        <v>2015</v>
      </c>
      <c r="P572">
        <v>7.8823149189802679</v>
      </c>
      <c r="Q572">
        <v>3.6891294228691436</v>
      </c>
    </row>
    <row r="573" spans="1:17" x14ac:dyDescent="0.3">
      <c r="A573">
        <v>572</v>
      </c>
      <c r="B573">
        <v>459922</v>
      </c>
      <c r="C573" s="1" t="s">
        <v>1156</v>
      </c>
      <c r="D573" s="1" t="s">
        <v>1157</v>
      </c>
      <c r="E573">
        <v>20</v>
      </c>
      <c r="F573">
        <v>2650</v>
      </c>
      <c r="G573">
        <v>61</v>
      </c>
      <c r="H573">
        <v>304</v>
      </c>
      <c r="I573">
        <v>4</v>
      </c>
      <c r="J573" s="1" t="s">
        <v>29</v>
      </c>
      <c r="K573">
        <v>0.93</v>
      </c>
      <c r="L573">
        <v>15.5</v>
      </c>
      <c r="M573" s="1" t="s">
        <v>26</v>
      </c>
      <c r="N573">
        <v>2</v>
      </c>
      <c r="O573">
        <v>2015</v>
      </c>
      <c r="P573">
        <v>7.8823149189802679</v>
      </c>
      <c r="Q573">
        <v>2.996232148595642</v>
      </c>
    </row>
    <row r="574" spans="1:17" x14ac:dyDescent="0.3">
      <c r="A574">
        <v>573</v>
      </c>
      <c r="B574">
        <v>1207382</v>
      </c>
      <c r="C574" s="1" t="s">
        <v>1158</v>
      </c>
      <c r="D574" s="1" t="s">
        <v>1159</v>
      </c>
      <c r="E574">
        <v>0</v>
      </c>
      <c r="F574">
        <v>2649</v>
      </c>
      <c r="G574">
        <v>16</v>
      </c>
      <c r="H574">
        <v>7</v>
      </c>
      <c r="I574">
        <v>4</v>
      </c>
      <c r="J574" s="1" t="s">
        <v>29</v>
      </c>
      <c r="K574">
        <v>0.55000000000000004</v>
      </c>
      <c r="L574">
        <v>0.58333332999999998</v>
      </c>
      <c r="M574" s="1" t="s">
        <v>20</v>
      </c>
      <c r="N574">
        <v>1</v>
      </c>
      <c r="O574">
        <v>2017</v>
      </c>
      <c r="P574">
        <v>7.8819374892720697</v>
      </c>
      <c r="Q574">
        <v>-4.6051701859880909</v>
      </c>
    </row>
    <row r="575" spans="1:17" x14ac:dyDescent="0.3">
      <c r="A575">
        <v>574</v>
      </c>
      <c r="B575">
        <v>767656</v>
      </c>
      <c r="C575" s="1" t="s">
        <v>1160</v>
      </c>
      <c r="D575" s="1" t="s">
        <v>1161</v>
      </c>
      <c r="E575">
        <v>20</v>
      </c>
      <c r="F575">
        <v>2643</v>
      </c>
      <c r="G575">
        <v>34</v>
      </c>
      <c r="H575">
        <v>83</v>
      </c>
      <c r="I575">
        <v>4</v>
      </c>
      <c r="J575" s="1" t="s">
        <v>29</v>
      </c>
      <c r="K575">
        <v>0.97</v>
      </c>
      <c r="L575">
        <v>9</v>
      </c>
      <c r="M575" s="1" t="s">
        <v>26</v>
      </c>
      <c r="N575">
        <v>2</v>
      </c>
      <c r="O575">
        <v>2016</v>
      </c>
      <c r="P575">
        <v>7.879669914604289</v>
      </c>
      <c r="Q575">
        <v>2.996232148595642</v>
      </c>
    </row>
    <row r="576" spans="1:17" x14ac:dyDescent="0.3">
      <c r="A576">
        <v>575</v>
      </c>
      <c r="B576">
        <v>637974</v>
      </c>
      <c r="C576" s="1" t="s">
        <v>1162</v>
      </c>
      <c r="D576" s="1" t="s">
        <v>1163</v>
      </c>
      <c r="E576">
        <v>50</v>
      </c>
      <c r="F576">
        <v>2643</v>
      </c>
      <c r="G576">
        <v>56</v>
      </c>
      <c r="H576">
        <v>24</v>
      </c>
      <c r="I576">
        <v>4</v>
      </c>
      <c r="J576" s="1" t="s">
        <v>29</v>
      </c>
      <c r="K576">
        <v>0.61</v>
      </c>
      <c r="L576">
        <v>3.5</v>
      </c>
      <c r="M576" s="1" t="s">
        <v>26</v>
      </c>
      <c r="N576">
        <v>2</v>
      </c>
      <c r="O576">
        <v>2016</v>
      </c>
      <c r="P576">
        <v>7.879669914604289</v>
      </c>
      <c r="Q576">
        <v>3.9122229854308124</v>
      </c>
    </row>
    <row r="577" spans="1:17" x14ac:dyDescent="0.3">
      <c r="A577">
        <v>576</v>
      </c>
      <c r="B577">
        <v>1099956</v>
      </c>
      <c r="C577" s="1" t="s">
        <v>1164</v>
      </c>
      <c r="D577" s="1" t="s">
        <v>1165</v>
      </c>
      <c r="E577">
        <v>150</v>
      </c>
      <c r="F577">
        <v>2641</v>
      </c>
      <c r="G577">
        <v>28</v>
      </c>
      <c r="H577">
        <v>15</v>
      </c>
      <c r="I577">
        <v>2</v>
      </c>
      <c r="J577" s="1" t="s">
        <v>38</v>
      </c>
      <c r="K577">
        <v>0.16</v>
      </c>
      <c r="L577">
        <v>0.65</v>
      </c>
      <c r="M577" s="1" t="s">
        <v>26</v>
      </c>
      <c r="N577">
        <v>2</v>
      </c>
      <c r="O577">
        <v>2017</v>
      </c>
      <c r="P577">
        <v>7.8789129122971326</v>
      </c>
      <c r="Q577">
        <v>5.0107019585407988</v>
      </c>
    </row>
    <row r="578" spans="1:17" x14ac:dyDescent="0.3">
      <c r="A578">
        <v>577</v>
      </c>
      <c r="B578">
        <v>977474</v>
      </c>
      <c r="C578" s="1" t="s">
        <v>1166</v>
      </c>
      <c r="D578" s="1" t="s">
        <v>1167</v>
      </c>
      <c r="E578">
        <v>95</v>
      </c>
      <c r="F578">
        <v>2635</v>
      </c>
      <c r="G578">
        <v>25</v>
      </c>
      <c r="H578">
        <v>30</v>
      </c>
      <c r="I578">
        <v>4</v>
      </c>
      <c r="J578" s="1" t="s">
        <v>29</v>
      </c>
      <c r="K578">
        <v>0.3</v>
      </c>
      <c r="L578">
        <v>2</v>
      </c>
      <c r="M578" s="1" t="s">
        <v>26</v>
      </c>
      <c r="N578">
        <v>2</v>
      </c>
      <c r="O578">
        <v>2016</v>
      </c>
      <c r="P578">
        <v>7.8766384609754629</v>
      </c>
      <c r="Q578">
        <v>4.5539821492186583</v>
      </c>
    </row>
    <row r="579" spans="1:17" x14ac:dyDescent="0.3">
      <c r="A579">
        <v>578</v>
      </c>
      <c r="B579">
        <v>472526</v>
      </c>
      <c r="C579" s="1" t="s">
        <v>1168</v>
      </c>
      <c r="D579" s="1" t="s">
        <v>1169</v>
      </c>
      <c r="E579">
        <v>40</v>
      </c>
      <c r="F579">
        <v>2626</v>
      </c>
      <c r="G579">
        <v>95</v>
      </c>
      <c r="H579">
        <v>135</v>
      </c>
      <c r="I579">
        <v>1</v>
      </c>
      <c r="J579" s="1" t="s">
        <v>19</v>
      </c>
      <c r="K579">
        <v>0.02</v>
      </c>
      <c r="L579">
        <v>6</v>
      </c>
      <c r="M579" s="1" t="s">
        <v>26</v>
      </c>
      <c r="N579">
        <v>2</v>
      </c>
      <c r="O579">
        <v>2015</v>
      </c>
      <c r="P579">
        <v>7.8732170548627414</v>
      </c>
      <c r="Q579">
        <v>3.6891294228691436</v>
      </c>
    </row>
    <row r="580" spans="1:17" x14ac:dyDescent="0.3">
      <c r="A580">
        <v>579</v>
      </c>
      <c r="B580">
        <v>678142</v>
      </c>
      <c r="C580" s="1" t="s">
        <v>1170</v>
      </c>
      <c r="D580" s="1" t="s">
        <v>1171</v>
      </c>
      <c r="E580">
        <v>100</v>
      </c>
      <c r="F580">
        <v>2607</v>
      </c>
      <c r="G580">
        <v>317</v>
      </c>
      <c r="H580">
        <v>49</v>
      </c>
      <c r="I580">
        <v>1</v>
      </c>
      <c r="J580" s="1" t="s">
        <v>19</v>
      </c>
      <c r="K580">
        <v>0.15</v>
      </c>
      <c r="L580">
        <v>5</v>
      </c>
      <c r="M580" s="1" t="s">
        <v>26</v>
      </c>
      <c r="N580">
        <v>2</v>
      </c>
      <c r="O580">
        <v>2015</v>
      </c>
      <c r="P580">
        <v>7.8659554139335022</v>
      </c>
      <c r="Q580">
        <v>4.6052701809884251</v>
      </c>
    </row>
    <row r="581" spans="1:17" x14ac:dyDescent="0.3">
      <c r="A581">
        <v>580</v>
      </c>
      <c r="B581">
        <v>1200530</v>
      </c>
      <c r="C581" s="1" t="s">
        <v>1172</v>
      </c>
      <c r="D581" s="1" t="s">
        <v>1173</v>
      </c>
      <c r="E581">
        <v>50</v>
      </c>
      <c r="F581">
        <v>2606</v>
      </c>
      <c r="G581">
        <v>241</v>
      </c>
      <c r="H581">
        <v>77</v>
      </c>
      <c r="I581">
        <v>4</v>
      </c>
      <c r="J581" s="1" t="s">
        <v>29</v>
      </c>
      <c r="K581">
        <v>0.34</v>
      </c>
      <c r="L581">
        <v>8</v>
      </c>
      <c r="M581" s="1" t="s">
        <v>26</v>
      </c>
      <c r="N581">
        <v>2</v>
      </c>
      <c r="O581">
        <v>2017</v>
      </c>
      <c r="P581">
        <v>7.8655717576847906</v>
      </c>
      <c r="Q581">
        <v>3.9122229854308124</v>
      </c>
    </row>
    <row r="582" spans="1:17" x14ac:dyDescent="0.3">
      <c r="A582">
        <v>581</v>
      </c>
      <c r="B582">
        <v>549064</v>
      </c>
      <c r="C582" s="1" t="s">
        <v>1174</v>
      </c>
      <c r="D582" s="1" t="s">
        <v>1175</v>
      </c>
      <c r="E582">
        <v>30</v>
      </c>
      <c r="F582">
        <v>2596</v>
      </c>
      <c r="G582">
        <v>11</v>
      </c>
      <c r="H582">
        <v>39</v>
      </c>
      <c r="I582">
        <v>4</v>
      </c>
      <c r="J582" s="1" t="s">
        <v>29</v>
      </c>
      <c r="K582">
        <v>0.42</v>
      </c>
      <c r="L582">
        <v>4</v>
      </c>
      <c r="M582" s="1" t="s">
        <v>26</v>
      </c>
      <c r="N582">
        <v>2</v>
      </c>
      <c r="O582">
        <v>2015</v>
      </c>
      <c r="P582">
        <v>7.8617270778239803</v>
      </c>
      <c r="Q582">
        <v>3.4015306594522756</v>
      </c>
    </row>
    <row r="583" spans="1:17" x14ac:dyDescent="0.3">
      <c r="A583">
        <v>582</v>
      </c>
      <c r="B583">
        <v>1078208</v>
      </c>
      <c r="C583" s="1" t="s">
        <v>1176</v>
      </c>
      <c r="D583" s="1" t="s">
        <v>1177</v>
      </c>
      <c r="E583">
        <v>40</v>
      </c>
      <c r="F583">
        <v>2578</v>
      </c>
      <c r="G583">
        <v>210</v>
      </c>
      <c r="H583">
        <v>39</v>
      </c>
      <c r="I583">
        <v>1</v>
      </c>
      <c r="J583" s="1" t="s">
        <v>19</v>
      </c>
      <c r="K583">
        <v>0.18</v>
      </c>
      <c r="L583">
        <v>5.5</v>
      </c>
      <c r="M583" s="1" t="s">
        <v>26</v>
      </c>
      <c r="N583">
        <v>2</v>
      </c>
      <c r="O583">
        <v>2017</v>
      </c>
      <c r="P583">
        <v>7.8547691834991324</v>
      </c>
      <c r="Q583">
        <v>3.6891294228691436</v>
      </c>
    </row>
    <row r="584" spans="1:17" x14ac:dyDescent="0.3">
      <c r="A584">
        <v>583</v>
      </c>
      <c r="B584">
        <v>889438</v>
      </c>
      <c r="C584" s="1" t="s">
        <v>1178</v>
      </c>
      <c r="D584" s="1" t="s">
        <v>1179</v>
      </c>
      <c r="E584">
        <v>50</v>
      </c>
      <c r="F584">
        <v>2577</v>
      </c>
      <c r="G584">
        <v>529</v>
      </c>
      <c r="H584">
        <v>64</v>
      </c>
      <c r="I584">
        <v>4</v>
      </c>
      <c r="J584" s="1" t="s">
        <v>29</v>
      </c>
      <c r="K584">
        <v>0.77</v>
      </c>
      <c r="L584">
        <v>4.5</v>
      </c>
      <c r="M584" s="1" t="s">
        <v>26</v>
      </c>
      <c r="N584">
        <v>2</v>
      </c>
      <c r="O584">
        <v>2016</v>
      </c>
      <c r="P584">
        <v>7.8543812106523649</v>
      </c>
      <c r="Q584">
        <v>3.9122229854308124</v>
      </c>
    </row>
    <row r="585" spans="1:17" x14ac:dyDescent="0.3">
      <c r="A585">
        <v>584</v>
      </c>
      <c r="B585">
        <v>537282</v>
      </c>
      <c r="C585" s="1" t="s">
        <v>1180</v>
      </c>
      <c r="D585" s="1" t="s">
        <v>1181</v>
      </c>
      <c r="E585">
        <v>45</v>
      </c>
      <c r="F585">
        <v>2573</v>
      </c>
      <c r="G585">
        <v>103</v>
      </c>
      <c r="H585">
        <v>46</v>
      </c>
      <c r="I585">
        <v>2</v>
      </c>
      <c r="J585" s="1" t="s">
        <v>38</v>
      </c>
      <c r="K585">
        <v>0.34</v>
      </c>
      <c r="L585">
        <v>5.5</v>
      </c>
      <c r="M585" s="1" t="s">
        <v>26</v>
      </c>
      <c r="N585">
        <v>2</v>
      </c>
      <c r="O585">
        <v>2015</v>
      </c>
      <c r="P585">
        <v>7.8528278122817445</v>
      </c>
      <c r="Q585">
        <v>3.8068846873048412</v>
      </c>
    </row>
    <row r="586" spans="1:17" x14ac:dyDescent="0.3">
      <c r="A586">
        <v>585</v>
      </c>
      <c r="B586">
        <v>1259422</v>
      </c>
      <c r="C586" s="1" t="s">
        <v>1182</v>
      </c>
      <c r="D586" s="1" t="s">
        <v>1183</v>
      </c>
      <c r="E586">
        <v>65</v>
      </c>
      <c r="F586">
        <v>2570</v>
      </c>
      <c r="G586">
        <v>17</v>
      </c>
      <c r="H586">
        <v>87</v>
      </c>
      <c r="I586">
        <v>4</v>
      </c>
      <c r="J586" s="1" t="s">
        <v>29</v>
      </c>
      <c r="K586">
        <v>0.66</v>
      </c>
      <c r="L586">
        <v>5</v>
      </c>
      <c r="M586" s="1" t="s">
        <v>26</v>
      </c>
      <c r="N586">
        <v>2</v>
      </c>
      <c r="O586">
        <v>2017</v>
      </c>
      <c r="P586">
        <v>7.8516611778892651</v>
      </c>
      <c r="Q586">
        <v>4.1745411042163774</v>
      </c>
    </row>
    <row r="587" spans="1:17" x14ac:dyDescent="0.3">
      <c r="A587">
        <v>586</v>
      </c>
      <c r="B587">
        <v>212398</v>
      </c>
      <c r="C587" s="1" t="s">
        <v>1184</v>
      </c>
      <c r="D587" s="1" t="s">
        <v>1185</v>
      </c>
      <c r="E587">
        <v>55</v>
      </c>
      <c r="F587">
        <v>2565</v>
      </c>
      <c r="G587">
        <v>32</v>
      </c>
      <c r="H587">
        <v>41</v>
      </c>
      <c r="I587">
        <v>4</v>
      </c>
      <c r="J587" s="1" t="s">
        <v>29</v>
      </c>
      <c r="K587">
        <v>0.55000000000000004</v>
      </c>
      <c r="L587">
        <v>3</v>
      </c>
      <c r="M587" s="1" t="s">
        <v>26</v>
      </c>
      <c r="N587">
        <v>2</v>
      </c>
      <c r="O587">
        <v>2014</v>
      </c>
      <c r="P587">
        <v>7.8497137576048699</v>
      </c>
      <c r="Q587">
        <v>4.007514986887367</v>
      </c>
    </row>
    <row r="588" spans="1:17" x14ac:dyDescent="0.3">
      <c r="A588">
        <v>587</v>
      </c>
      <c r="B588">
        <v>760306</v>
      </c>
      <c r="C588" s="1" t="s">
        <v>1186</v>
      </c>
      <c r="D588" s="1" t="s">
        <v>1187</v>
      </c>
      <c r="E588">
        <v>100</v>
      </c>
      <c r="F588">
        <v>2558</v>
      </c>
      <c r="G588">
        <v>12</v>
      </c>
      <c r="H588">
        <v>36</v>
      </c>
      <c r="I588">
        <v>1</v>
      </c>
      <c r="J588" s="1" t="s">
        <v>19</v>
      </c>
      <c r="K588">
        <v>0.91</v>
      </c>
      <c r="L588">
        <v>3</v>
      </c>
      <c r="M588" s="1" t="s">
        <v>26</v>
      </c>
      <c r="N588">
        <v>2</v>
      </c>
      <c r="O588">
        <v>2016</v>
      </c>
      <c r="P588">
        <v>7.8469809821387884</v>
      </c>
      <c r="Q588">
        <v>4.6052701809884251</v>
      </c>
    </row>
    <row r="589" spans="1:17" x14ac:dyDescent="0.3">
      <c r="A589">
        <v>588</v>
      </c>
      <c r="B589">
        <v>993148</v>
      </c>
      <c r="C589" s="1" t="s">
        <v>1188</v>
      </c>
      <c r="D589" s="1" t="s">
        <v>1189</v>
      </c>
      <c r="E589">
        <v>195</v>
      </c>
      <c r="F589">
        <v>2547</v>
      </c>
      <c r="G589">
        <v>62</v>
      </c>
      <c r="H589">
        <v>18</v>
      </c>
      <c r="I589">
        <v>4</v>
      </c>
      <c r="J589" s="1" t="s">
        <v>29</v>
      </c>
      <c r="K589">
        <v>0.96</v>
      </c>
      <c r="L589">
        <v>1</v>
      </c>
      <c r="M589" s="1" t="s">
        <v>26</v>
      </c>
      <c r="N589">
        <v>2</v>
      </c>
      <c r="O589">
        <v>2016</v>
      </c>
      <c r="P589">
        <v>7.8426714749794568</v>
      </c>
      <c r="Q589">
        <v>5.273050839300149</v>
      </c>
    </row>
    <row r="590" spans="1:17" x14ac:dyDescent="0.3">
      <c r="A590">
        <v>589</v>
      </c>
      <c r="B590">
        <v>802268</v>
      </c>
      <c r="C590" s="1" t="s">
        <v>1190</v>
      </c>
      <c r="D590" s="1" t="s">
        <v>1191</v>
      </c>
      <c r="E590">
        <v>20</v>
      </c>
      <c r="F590">
        <v>2532</v>
      </c>
      <c r="G590">
        <v>291</v>
      </c>
      <c r="H590">
        <v>30</v>
      </c>
      <c r="I590">
        <v>4</v>
      </c>
      <c r="J590" s="1" t="s">
        <v>29</v>
      </c>
      <c r="K590">
        <v>0.96</v>
      </c>
      <c r="L590">
        <v>1</v>
      </c>
      <c r="M590" s="1" t="s">
        <v>26</v>
      </c>
      <c r="N590">
        <v>2</v>
      </c>
      <c r="O590">
        <v>2016</v>
      </c>
      <c r="P590">
        <v>7.8367647832640666</v>
      </c>
      <c r="Q590">
        <v>2.996232148595642</v>
      </c>
    </row>
    <row r="591" spans="1:17" x14ac:dyDescent="0.3">
      <c r="A591">
        <v>590</v>
      </c>
      <c r="B591">
        <v>255878</v>
      </c>
      <c r="C591" s="1" t="s">
        <v>1192</v>
      </c>
      <c r="D591" s="1" t="s">
        <v>1193</v>
      </c>
      <c r="E591">
        <v>20</v>
      </c>
      <c r="F591">
        <v>2528</v>
      </c>
      <c r="G591">
        <v>15</v>
      </c>
      <c r="H591">
        <v>30</v>
      </c>
      <c r="I591">
        <v>4</v>
      </c>
      <c r="J591" s="1" t="s">
        <v>29</v>
      </c>
      <c r="K591">
        <v>0.96</v>
      </c>
      <c r="L591">
        <v>2</v>
      </c>
      <c r="M591" s="1" t="s">
        <v>26</v>
      </c>
      <c r="N591">
        <v>2</v>
      </c>
      <c r="O591">
        <v>2014</v>
      </c>
      <c r="P591">
        <v>7.8351837552667485</v>
      </c>
      <c r="Q591">
        <v>2.996232148595642</v>
      </c>
    </row>
    <row r="592" spans="1:17" x14ac:dyDescent="0.3">
      <c r="A592">
        <v>591</v>
      </c>
      <c r="B592">
        <v>372518</v>
      </c>
      <c r="C592" s="1" t="s">
        <v>1194</v>
      </c>
      <c r="D592" s="1" t="s">
        <v>1195</v>
      </c>
      <c r="E592">
        <v>195</v>
      </c>
      <c r="F592">
        <v>2526</v>
      </c>
      <c r="G592">
        <v>185</v>
      </c>
      <c r="H592">
        <v>24</v>
      </c>
      <c r="I592">
        <v>2</v>
      </c>
      <c r="J592" s="1" t="s">
        <v>38</v>
      </c>
      <c r="K592">
        <v>0.96</v>
      </c>
      <c r="L592">
        <v>5</v>
      </c>
      <c r="M592" s="1" t="s">
        <v>26</v>
      </c>
      <c r="N592">
        <v>2</v>
      </c>
      <c r="O592">
        <v>2014</v>
      </c>
      <c r="P592">
        <v>7.8343923029104365</v>
      </c>
      <c r="Q592">
        <v>5.273050839300149</v>
      </c>
    </row>
    <row r="593" spans="1:17" x14ac:dyDescent="0.3">
      <c r="A593">
        <v>592</v>
      </c>
      <c r="B593">
        <v>69414</v>
      </c>
      <c r="C593" s="1" t="s">
        <v>1196</v>
      </c>
      <c r="D593" s="1" t="s">
        <v>1197</v>
      </c>
      <c r="E593">
        <v>20</v>
      </c>
      <c r="F593">
        <v>2520</v>
      </c>
      <c r="G593">
        <v>183</v>
      </c>
      <c r="H593">
        <v>34</v>
      </c>
      <c r="I593">
        <v>4</v>
      </c>
      <c r="J593" s="1" t="s">
        <v>29</v>
      </c>
      <c r="K593">
        <v>0.96</v>
      </c>
      <c r="L593">
        <v>1.5</v>
      </c>
      <c r="M593" s="1" t="s">
        <v>26</v>
      </c>
      <c r="N593">
        <v>2</v>
      </c>
      <c r="O593">
        <v>2013</v>
      </c>
      <c r="P593">
        <v>7.8320141805054693</v>
      </c>
      <c r="Q593">
        <v>2.996232148595642</v>
      </c>
    </row>
    <row r="594" spans="1:17" x14ac:dyDescent="0.3">
      <c r="A594">
        <v>593</v>
      </c>
      <c r="B594">
        <v>1124280</v>
      </c>
      <c r="C594" s="1" t="s">
        <v>1198</v>
      </c>
      <c r="D594" s="1" t="s">
        <v>1199</v>
      </c>
      <c r="E594">
        <v>20</v>
      </c>
      <c r="F594">
        <v>2510</v>
      </c>
      <c r="G594">
        <v>21</v>
      </c>
      <c r="H594">
        <v>23</v>
      </c>
      <c r="I594">
        <v>4</v>
      </c>
      <c r="J594" s="1" t="s">
        <v>29</v>
      </c>
      <c r="K594">
        <v>0.96</v>
      </c>
      <c r="L594">
        <v>1.5</v>
      </c>
      <c r="M594" s="1" t="s">
        <v>26</v>
      </c>
      <c r="N594">
        <v>2</v>
      </c>
      <c r="O594">
        <v>2017</v>
      </c>
      <c r="P594">
        <v>7.8280380321258294</v>
      </c>
      <c r="Q594">
        <v>2.996232148595642</v>
      </c>
    </row>
    <row r="595" spans="1:17" x14ac:dyDescent="0.3">
      <c r="A595">
        <v>594</v>
      </c>
      <c r="B595">
        <v>186096</v>
      </c>
      <c r="C595" s="1" t="s">
        <v>1200</v>
      </c>
      <c r="D595" s="1" t="s">
        <v>1201</v>
      </c>
      <c r="E595">
        <v>195</v>
      </c>
      <c r="F595">
        <v>2497</v>
      </c>
      <c r="G595">
        <v>98</v>
      </c>
      <c r="H595">
        <v>154</v>
      </c>
      <c r="I595">
        <v>2</v>
      </c>
      <c r="J595" s="1" t="s">
        <v>38</v>
      </c>
      <c r="K595">
        <v>0.96</v>
      </c>
      <c r="L595">
        <v>26</v>
      </c>
      <c r="M595" s="1" t="s">
        <v>26</v>
      </c>
      <c r="N595">
        <v>2</v>
      </c>
      <c r="O595">
        <v>2014</v>
      </c>
      <c r="P595">
        <v>7.8228452902797736</v>
      </c>
      <c r="Q595">
        <v>5.273050839300149</v>
      </c>
    </row>
    <row r="596" spans="1:17" x14ac:dyDescent="0.3">
      <c r="A596">
        <v>595</v>
      </c>
      <c r="B596">
        <v>572268</v>
      </c>
      <c r="C596" s="1" t="s">
        <v>1202</v>
      </c>
      <c r="D596" s="1" t="s">
        <v>1203</v>
      </c>
      <c r="E596">
        <v>50</v>
      </c>
      <c r="F596">
        <v>2494</v>
      </c>
      <c r="G596">
        <v>303</v>
      </c>
      <c r="H596">
        <v>40</v>
      </c>
      <c r="I596">
        <v>4</v>
      </c>
      <c r="J596" s="1" t="s">
        <v>29</v>
      </c>
      <c r="K596">
        <v>0.96</v>
      </c>
      <c r="L596">
        <v>4.5</v>
      </c>
      <c r="M596" s="1" t="s">
        <v>26</v>
      </c>
      <c r="N596">
        <v>2</v>
      </c>
      <c r="O596">
        <v>2016</v>
      </c>
      <c r="P596">
        <v>7.8216431262399819</v>
      </c>
      <c r="Q596">
        <v>3.9122229854308124</v>
      </c>
    </row>
    <row r="597" spans="1:17" x14ac:dyDescent="0.3">
      <c r="A597">
        <v>596</v>
      </c>
      <c r="B597">
        <v>380092</v>
      </c>
      <c r="C597" s="1" t="s">
        <v>1204</v>
      </c>
      <c r="D597" s="1" t="s">
        <v>1205</v>
      </c>
      <c r="E597">
        <v>40</v>
      </c>
      <c r="F597">
        <v>2472</v>
      </c>
      <c r="G597">
        <v>139</v>
      </c>
      <c r="H597">
        <v>31</v>
      </c>
      <c r="I597">
        <v>2</v>
      </c>
      <c r="J597" s="1" t="s">
        <v>38</v>
      </c>
      <c r="K597">
        <v>0.96</v>
      </c>
      <c r="L597">
        <v>4</v>
      </c>
      <c r="M597" s="1" t="s">
        <v>26</v>
      </c>
      <c r="N597">
        <v>2</v>
      </c>
      <c r="O597">
        <v>2015</v>
      </c>
      <c r="P597">
        <v>7.8127828185775812</v>
      </c>
      <c r="Q597">
        <v>3.6891294228691436</v>
      </c>
    </row>
    <row r="598" spans="1:17" x14ac:dyDescent="0.3">
      <c r="A598">
        <v>597</v>
      </c>
      <c r="B598">
        <v>654832</v>
      </c>
      <c r="C598" s="1" t="s">
        <v>1206</v>
      </c>
      <c r="D598" s="1" t="s">
        <v>1207</v>
      </c>
      <c r="E598">
        <v>45</v>
      </c>
      <c r="F598">
        <v>2472</v>
      </c>
      <c r="G598">
        <v>41</v>
      </c>
      <c r="H598">
        <v>8</v>
      </c>
      <c r="I598">
        <v>2</v>
      </c>
      <c r="J598" s="1" t="s">
        <v>38</v>
      </c>
      <c r="K598">
        <v>0.96</v>
      </c>
      <c r="L598">
        <v>1</v>
      </c>
      <c r="M598" s="1" t="s">
        <v>26</v>
      </c>
      <c r="N598">
        <v>2</v>
      </c>
      <c r="O598">
        <v>2015</v>
      </c>
      <c r="P598">
        <v>7.8127828185775812</v>
      </c>
      <c r="Q598">
        <v>3.8068846873048412</v>
      </c>
    </row>
    <row r="599" spans="1:17" x14ac:dyDescent="0.3">
      <c r="A599">
        <v>598</v>
      </c>
      <c r="B599">
        <v>617886</v>
      </c>
      <c r="C599" s="1" t="s">
        <v>1208</v>
      </c>
      <c r="D599" s="1" t="s">
        <v>1209</v>
      </c>
      <c r="E599">
        <v>35</v>
      </c>
      <c r="F599">
        <v>2470</v>
      </c>
      <c r="G599">
        <v>24</v>
      </c>
      <c r="H599">
        <v>19</v>
      </c>
      <c r="I599">
        <v>4</v>
      </c>
      <c r="J599" s="1" t="s">
        <v>29</v>
      </c>
      <c r="K599">
        <v>0.96</v>
      </c>
      <c r="L599">
        <v>2.5</v>
      </c>
      <c r="M599" s="1" t="s">
        <v>26</v>
      </c>
      <c r="N599">
        <v>2</v>
      </c>
      <c r="O599">
        <v>2015</v>
      </c>
      <c r="P599">
        <v>7.8119734296220225</v>
      </c>
      <c r="Q599">
        <v>3.5556337349665741</v>
      </c>
    </row>
    <row r="600" spans="1:17" x14ac:dyDescent="0.3">
      <c r="A600">
        <v>599</v>
      </c>
      <c r="B600">
        <v>1134456</v>
      </c>
      <c r="C600" s="1" t="s">
        <v>1210</v>
      </c>
      <c r="D600" s="1" t="s">
        <v>1211</v>
      </c>
      <c r="E600">
        <v>0</v>
      </c>
      <c r="F600">
        <v>2464</v>
      </c>
      <c r="G600">
        <v>17</v>
      </c>
      <c r="H600">
        <v>9</v>
      </c>
      <c r="I600">
        <v>4</v>
      </c>
      <c r="J600" s="1" t="s">
        <v>29</v>
      </c>
      <c r="K600">
        <v>0.96</v>
      </c>
      <c r="L600">
        <v>0.73333333000000001</v>
      </c>
      <c r="M600" s="1" t="s">
        <v>20</v>
      </c>
      <c r="N600">
        <v>1</v>
      </c>
      <c r="O600">
        <v>2017</v>
      </c>
      <c r="P600">
        <v>7.8095413246534102</v>
      </c>
      <c r="Q600">
        <v>-4.6051701859880909</v>
      </c>
    </row>
    <row r="601" spans="1:17" x14ac:dyDescent="0.3">
      <c r="A601">
        <v>600</v>
      </c>
      <c r="B601">
        <v>18448</v>
      </c>
      <c r="C601" s="1" t="s">
        <v>1212</v>
      </c>
      <c r="D601" s="1" t="s">
        <v>1213</v>
      </c>
      <c r="E601">
        <v>50</v>
      </c>
      <c r="F601">
        <v>2459</v>
      </c>
      <c r="G601">
        <v>107</v>
      </c>
      <c r="H601">
        <v>101</v>
      </c>
      <c r="I601">
        <v>4</v>
      </c>
      <c r="J601" s="1" t="s">
        <v>29</v>
      </c>
      <c r="K601">
        <v>0.96</v>
      </c>
      <c r="L601">
        <v>8</v>
      </c>
      <c r="M601" s="1" t="s">
        <v>26</v>
      </c>
      <c r="N601">
        <v>2</v>
      </c>
      <c r="O601">
        <v>2012</v>
      </c>
      <c r="P601">
        <v>7.8075100422161929</v>
      </c>
      <c r="Q601">
        <v>3.9122229854308124</v>
      </c>
    </row>
    <row r="602" spans="1:17" x14ac:dyDescent="0.3">
      <c r="A602">
        <v>601</v>
      </c>
      <c r="B602">
        <v>856968</v>
      </c>
      <c r="C602" s="1" t="s">
        <v>331</v>
      </c>
      <c r="D602" s="1" t="s">
        <v>1214</v>
      </c>
      <c r="E602">
        <v>0</v>
      </c>
      <c r="F602">
        <v>2437</v>
      </c>
      <c r="G602">
        <v>137</v>
      </c>
      <c r="H602">
        <v>10</v>
      </c>
      <c r="I602">
        <v>1</v>
      </c>
      <c r="J602" s="1" t="s">
        <v>19</v>
      </c>
      <c r="K602">
        <v>0.96</v>
      </c>
      <c r="L602">
        <v>0.56666667000000004</v>
      </c>
      <c r="M602" s="1" t="s">
        <v>20</v>
      </c>
      <c r="N602">
        <v>1</v>
      </c>
      <c r="O602">
        <v>2016</v>
      </c>
      <c r="P602">
        <v>7.7985230536252059</v>
      </c>
      <c r="Q602">
        <v>-4.6051701859880909</v>
      </c>
    </row>
    <row r="603" spans="1:17" x14ac:dyDescent="0.3">
      <c r="A603">
        <v>602</v>
      </c>
      <c r="B603">
        <v>977470</v>
      </c>
      <c r="C603" s="1" t="s">
        <v>1215</v>
      </c>
      <c r="D603" s="1" t="s">
        <v>1216</v>
      </c>
      <c r="E603">
        <v>95</v>
      </c>
      <c r="F603">
        <v>2430</v>
      </c>
      <c r="G603">
        <v>15</v>
      </c>
      <c r="H603">
        <v>36</v>
      </c>
      <c r="I603">
        <v>4</v>
      </c>
      <c r="J603" s="1" t="s">
        <v>29</v>
      </c>
      <c r="K603">
        <v>0.96</v>
      </c>
      <c r="L603">
        <v>2</v>
      </c>
      <c r="M603" s="1" t="s">
        <v>26</v>
      </c>
      <c r="N603">
        <v>2</v>
      </c>
      <c r="O603">
        <v>2016</v>
      </c>
      <c r="P603">
        <v>7.7956465363345941</v>
      </c>
      <c r="Q603">
        <v>4.5539821492186583</v>
      </c>
    </row>
    <row r="604" spans="1:17" x14ac:dyDescent="0.3">
      <c r="A604">
        <v>603</v>
      </c>
      <c r="B604">
        <v>679158</v>
      </c>
      <c r="C604" s="1" t="s">
        <v>1217</v>
      </c>
      <c r="D604" s="1" t="s">
        <v>1218</v>
      </c>
      <c r="E604">
        <v>200</v>
      </c>
      <c r="F604">
        <v>2421</v>
      </c>
      <c r="G604">
        <v>6</v>
      </c>
      <c r="H604">
        <v>28</v>
      </c>
      <c r="I604">
        <v>1</v>
      </c>
      <c r="J604" s="1" t="s">
        <v>19</v>
      </c>
      <c r="K604">
        <v>0.96</v>
      </c>
      <c r="L604">
        <v>3</v>
      </c>
      <c r="M604" s="1" t="s">
        <v>26</v>
      </c>
      <c r="N604">
        <v>2</v>
      </c>
      <c r="O604">
        <v>2015</v>
      </c>
      <c r="P604">
        <v>7.7919359569380582</v>
      </c>
      <c r="Q604">
        <v>5.2983673652980787</v>
      </c>
    </row>
    <row r="605" spans="1:17" x14ac:dyDescent="0.3">
      <c r="A605">
        <v>604</v>
      </c>
      <c r="B605">
        <v>945320</v>
      </c>
      <c r="C605" s="1" t="s">
        <v>1219</v>
      </c>
      <c r="D605" s="1" t="s">
        <v>1220</v>
      </c>
      <c r="E605">
        <v>100</v>
      </c>
      <c r="F605">
        <v>2412</v>
      </c>
      <c r="G605">
        <v>116</v>
      </c>
      <c r="H605">
        <v>28</v>
      </c>
      <c r="I605">
        <v>4</v>
      </c>
      <c r="J605" s="1" t="s">
        <v>29</v>
      </c>
      <c r="K605">
        <v>0.96</v>
      </c>
      <c r="L605">
        <v>2.5</v>
      </c>
      <c r="M605" s="1" t="s">
        <v>26</v>
      </c>
      <c r="N605">
        <v>2</v>
      </c>
      <c r="O605">
        <v>2016</v>
      </c>
      <c r="P605">
        <v>7.7882115578470756</v>
      </c>
      <c r="Q605">
        <v>4.6052701809884251</v>
      </c>
    </row>
    <row r="606" spans="1:17" x14ac:dyDescent="0.3">
      <c r="A606">
        <v>605</v>
      </c>
      <c r="B606">
        <v>436210</v>
      </c>
      <c r="C606" s="1" t="s">
        <v>1221</v>
      </c>
      <c r="D606" s="1" t="s">
        <v>1222</v>
      </c>
      <c r="E606">
        <v>45</v>
      </c>
      <c r="F606">
        <v>2409</v>
      </c>
      <c r="G606">
        <v>90</v>
      </c>
      <c r="H606">
        <v>19</v>
      </c>
      <c r="I606">
        <v>4</v>
      </c>
      <c r="J606" s="1" t="s">
        <v>29</v>
      </c>
      <c r="K606">
        <v>0.96</v>
      </c>
      <c r="L606">
        <v>2.5</v>
      </c>
      <c r="M606" s="1" t="s">
        <v>26</v>
      </c>
      <c r="N606">
        <v>2</v>
      </c>
      <c r="O606">
        <v>2015</v>
      </c>
      <c r="P606">
        <v>7.7869670026148716</v>
      </c>
      <c r="Q606">
        <v>3.8068846873048412</v>
      </c>
    </row>
    <row r="607" spans="1:17" x14ac:dyDescent="0.3">
      <c r="A607">
        <v>606</v>
      </c>
      <c r="B607">
        <v>313484</v>
      </c>
      <c r="C607" s="1" t="s">
        <v>1223</v>
      </c>
      <c r="D607" s="1" t="s">
        <v>1224</v>
      </c>
      <c r="E607">
        <v>20</v>
      </c>
      <c r="F607">
        <v>2402</v>
      </c>
      <c r="G607">
        <v>26</v>
      </c>
      <c r="H607">
        <v>23</v>
      </c>
      <c r="I607">
        <v>1</v>
      </c>
      <c r="J607" s="1" t="s">
        <v>19</v>
      </c>
      <c r="K607">
        <v>0.96</v>
      </c>
      <c r="L607">
        <v>2</v>
      </c>
      <c r="M607" s="1" t="s">
        <v>26</v>
      </c>
      <c r="N607">
        <v>2</v>
      </c>
      <c r="O607">
        <v>2014</v>
      </c>
      <c r="P607">
        <v>7.7840570026399289</v>
      </c>
      <c r="Q607">
        <v>2.996232148595642</v>
      </c>
    </row>
    <row r="608" spans="1:17" x14ac:dyDescent="0.3">
      <c r="A608">
        <v>607</v>
      </c>
      <c r="B608">
        <v>1110756</v>
      </c>
      <c r="C608" s="1" t="s">
        <v>1225</v>
      </c>
      <c r="D608" s="1" t="s">
        <v>1226</v>
      </c>
      <c r="E608">
        <v>20</v>
      </c>
      <c r="F608">
        <v>2401</v>
      </c>
      <c r="G608">
        <v>15</v>
      </c>
      <c r="H608">
        <v>27</v>
      </c>
      <c r="I608">
        <v>1</v>
      </c>
      <c r="J608" s="1" t="s">
        <v>19</v>
      </c>
      <c r="K608">
        <v>0.96</v>
      </c>
      <c r="L608">
        <v>3</v>
      </c>
      <c r="M608" s="1" t="s">
        <v>26</v>
      </c>
      <c r="N608">
        <v>2</v>
      </c>
      <c r="O608">
        <v>2017</v>
      </c>
      <c r="P608">
        <v>7.7836405962212529</v>
      </c>
      <c r="Q608">
        <v>2.996232148595642</v>
      </c>
    </row>
    <row r="609" spans="1:17" x14ac:dyDescent="0.3">
      <c r="A609">
        <v>608</v>
      </c>
      <c r="B609">
        <v>1019276</v>
      </c>
      <c r="C609" s="1" t="s">
        <v>1227</v>
      </c>
      <c r="D609" s="1" t="s">
        <v>1228</v>
      </c>
      <c r="E609">
        <v>200</v>
      </c>
      <c r="F609">
        <v>2390</v>
      </c>
      <c r="G609">
        <v>497</v>
      </c>
      <c r="H609">
        <v>82</v>
      </c>
      <c r="I609">
        <v>4</v>
      </c>
      <c r="J609" s="1" t="s">
        <v>29</v>
      </c>
      <c r="K609">
        <v>0.96</v>
      </c>
      <c r="L609">
        <v>9</v>
      </c>
      <c r="M609" s="1" t="s">
        <v>26</v>
      </c>
      <c r="N609">
        <v>2</v>
      </c>
      <c r="O609">
        <v>2016</v>
      </c>
      <c r="P609">
        <v>7.779048644925556</v>
      </c>
      <c r="Q609">
        <v>5.2983673652980787</v>
      </c>
    </row>
    <row r="610" spans="1:17" x14ac:dyDescent="0.3">
      <c r="A610">
        <v>609</v>
      </c>
      <c r="B610">
        <v>628876</v>
      </c>
      <c r="C610" s="1" t="s">
        <v>1229</v>
      </c>
      <c r="D610" s="1" t="s">
        <v>1230</v>
      </c>
      <c r="E610">
        <v>20</v>
      </c>
      <c r="F610">
        <v>2389</v>
      </c>
      <c r="G610">
        <v>7</v>
      </c>
      <c r="H610">
        <v>20</v>
      </c>
      <c r="I610">
        <v>4</v>
      </c>
      <c r="J610" s="1" t="s">
        <v>29</v>
      </c>
      <c r="K610">
        <v>0.96</v>
      </c>
      <c r="L610">
        <v>2</v>
      </c>
      <c r="M610" s="1" t="s">
        <v>26</v>
      </c>
      <c r="N610">
        <v>2</v>
      </c>
      <c r="O610">
        <v>2015</v>
      </c>
      <c r="P610">
        <v>7.7786301473258099</v>
      </c>
      <c r="Q610">
        <v>2.996232148595642</v>
      </c>
    </row>
    <row r="611" spans="1:17" x14ac:dyDescent="0.3">
      <c r="A611">
        <v>610</v>
      </c>
      <c r="B611">
        <v>56585</v>
      </c>
      <c r="C611" s="1" t="s">
        <v>1231</v>
      </c>
      <c r="D611" s="1" t="s">
        <v>1232</v>
      </c>
      <c r="E611">
        <v>20</v>
      </c>
      <c r="F611">
        <v>2388</v>
      </c>
      <c r="G611">
        <v>139</v>
      </c>
      <c r="H611">
        <v>12</v>
      </c>
      <c r="I611">
        <v>1</v>
      </c>
      <c r="J611" s="1" t="s">
        <v>19</v>
      </c>
      <c r="K611">
        <v>0.96</v>
      </c>
      <c r="L611">
        <v>1</v>
      </c>
      <c r="M611" s="1" t="s">
        <v>26</v>
      </c>
      <c r="N611">
        <v>2</v>
      </c>
      <c r="O611">
        <v>2013</v>
      </c>
      <c r="P611">
        <v>7.7782114745124931</v>
      </c>
      <c r="Q611">
        <v>2.996232148595642</v>
      </c>
    </row>
    <row r="612" spans="1:17" x14ac:dyDescent="0.3">
      <c r="A612">
        <v>611</v>
      </c>
      <c r="B612">
        <v>547298</v>
      </c>
      <c r="C612" s="1" t="s">
        <v>1233</v>
      </c>
      <c r="D612" s="1" t="s">
        <v>1234</v>
      </c>
      <c r="E612">
        <v>20</v>
      </c>
      <c r="F612">
        <v>2382</v>
      </c>
      <c r="G612">
        <v>22</v>
      </c>
      <c r="H612">
        <v>16</v>
      </c>
      <c r="I612">
        <v>4</v>
      </c>
      <c r="J612" s="1" t="s">
        <v>29</v>
      </c>
      <c r="K612">
        <v>0.96</v>
      </c>
      <c r="L612">
        <v>1.5</v>
      </c>
      <c r="M612" s="1" t="s">
        <v>26</v>
      </c>
      <c r="N612">
        <v>2</v>
      </c>
      <c r="O612">
        <v>2015</v>
      </c>
      <c r="P612">
        <v>7.7756957499152453</v>
      </c>
      <c r="Q612">
        <v>2.996232148595642</v>
      </c>
    </row>
    <row r="613" spans="1:17" x14ac:dyDescent="0.3">
      <c r="A613">
        <v>612</v>
      </c>
      <c r="B613">
        <v>944886</v>
      </c>
      <c r="C613" s="1" t="s">
        <v>1235</v>
      </c>
      <c r="D613" s="1" t="s">
        <v>1236</v>
      </c>
      <c r="E613">
        <v>25</v>
      </c>
      <c r="F613">
        <v>2371</v>
      </c>
      <c r="G613">
        <v>10</v>
      </c>
      <c r="H613">
        <v>12</v>
      </c>
      <c r="I613">
        <v>1</v>
      </c>
      <c r="J613" s="1" t="s">
        <v>19</v>
      </c>
      <c r="K613">
        <v>0.96</v>
      </c>
      <c r="L613">
        <v>1</v>
      </c>
      <c r="M613" s="1" t="s">
        <v>26</v>
      </c>
      <c r="N613">
        <v>2</v>
      </c>
      <c r="O613">
        <v>2016</v>
      </c>
      <c r="P613">
        <v>7.7710670860654059</v>
      </c>
      <c r="Q613">
        <v>3.2192757448895279</v>
      </c>
    </row>
    <row r="614" spans="1:17" x14ac:dyDescent="0.3">
      <c r="A614">
        <v>613</v>
      </c>
      <c r="B614">
        <v>1034520</v>
      </c>
      <c r="C614" s="1" t="s">
        <v>1237</v>
      </c>
      <c r="D614" s="1" t="s">
        <v>1238</v>
      </c>
      <c r="E614">
        <v>95</v>
      </c>
      <c r="F614">
        <v>2362</v>
      </c>
      <c r="G614">
        <v>4</v>
      </c>
      <c r="H614">
        <v>13</v>
      </c>
      <c r="I614">
        <v>4</v>
      </c>
      <c r="J614" s="1" t="s">
        <v>29</v>
      </c>
      <c r="K614">
        <v>0.96</v>
      </c>
      <c r="L614">
        <v>1</v>
      </c>
      <c r="M614" s="1" t="s">
        <v>26</v>
      </c>
      <c r="N614">
        <v>2</v>
      </c>
      <c r="O614">
        <v>2017</v>
      </c>
      <c r="P614">
        <v>7.7672639967573076</v>
      </c>
      <c r="Q614">
        <v>4.5539821492186583</v>
      </c>
    </row>
    <row r="615" spans="1:17" x14ac:dyDescent="0.3">
      <c r="A615">
        <v>614</v>
      </c>
      <c r="B615">
        <v>761770</v>
      </c>
      <c r="C615" s="1" t="s">
        <v>1239</v>
      </c>
      <c r="D615" s="1" t="s">
        <v>1240</v>
      </c>
      <c r="E615">
        <v>100</v>
      </c>
      <c r="F615">
        <v>2360</v>
      </c>
      <c r="G615">
        <v>12</v>
      </c>
      <c r="H615">
        <v>49</v>
      </c>
      <c r="I615">
        <v>2</v>
      </c>
      <c r="J615" s="1" t="s">
        <v>38</v>
      </c>
      <c r="K615">
        <v>0.96</v>
      </c>
      <c r="L615">
        <v>3.5</v>
      </c>
      <c r="M615" s="1" t="s">
        <v>26</v>
      </c>
      <c r="N615">
        <v>2</v>
      </c>
      <c r="O615">
        <v>2016</v>
      </c>
      <c r="P615">
        <v>7.7664168980196555</v>
      </c>
      <c r="Q615">
        <v>4.6052701809884251</v>
      </c>
    </row>
    <row r="616" spans="1:17" x14ac:dyDescent="0.3">
      <c r="A616">
        <v>615</v>
      </c>
      <c r="B616">
        <v>30261</v>
      </c>
      <c r="C616" s="1" t="s">
        <v>1241</v>
      </c>
      <c r="D616" s="1" t="s">
        <v>1242</v>
      </c>
      <c r="E616">
        <v>200</v>
      </c>
      <c r="F616">
        <v>2355</v>
      </c>
      <c r="G616">
        <v>143</v>
      </c>
      <c r="H616">
        <v>215</v>
      </c>
      <c r="I616">
        <v>4</v>
      </c>
      <c r="J616" s="1" t="s">
        <v>29</v>
      </c>
      <c r="K616">
        <v>0.96</v>
      </c>
      <c r="L616">
        <v>7</v>
      </c>
      <c r="M616" s="1" t="s">
        <v>26</v>
      </c>
      <c r="N616">
        <v>2</v>
      </c>
      <c r="O616">
        <v>2012</v>
      </c>
      <c r="P616">
        <v>7.7642960064505182</v>
      </c>
      <c r="Q616">
        <v>5.2983673652980787</v>
      </c>
    </row>
    <row r="617" spans="1:17" x14ac:dyDescent="0.3">
      <c r="A617">
        <v>616</v>
      </c>
      <c r="B617">
        <v>926206</v>
      </c>
      <c r="C617" s="1" t="s">
        <v>1243</v>
      </c>
      <c r="D617" s="1" t="s">
        <v>1244</v>
      </c>
      <c r="E617">
        <v>195</v>
      </c>
      <c r="F617">
        <v>2354</v>
      </c>
      <c r="G617">
        <v>16</v>
      </c>
      <c r="H617">
        <v>45</v>
      </c>
      <c r="I617">
        <v>4</v>
      </c>
      <c r="J617" s="1" t="s">
        <v>29</v>
      </c>
      <c r="K617">
        <v>0.96</v>
      </c>
      <c r="L617">
        <v>4</v>
      </c>
      <c r="M617" s="1" t="s">
        <v>26</v>
      </c>
      <c r="N617">
        <v>2</v>
      </c>
      <c r="O617">
        <v>2016</v>
      </c>
      <c r="P617">
        <v>7.7638712878202218</v>
      </c>
      <c r="Q617">
        <v>5.273050839300149</v>
      </c>
    </row>
    <row r="618" spans="1:17" x14ac:dyDescent="0.3">
      <c r="A618">
        <v>617</v>
      </c>
      <c r="B618">
        <v>399228</v>
      </c>
      <c r="C618" s="1" t="s">
        <v>1245</v>
      </c>
      <c r="D618" s="1" t="s">
        <v>1246</v>
      </c>
      <c r="E618">
        <v>200</v>
      </c>
      <c r="F618">
        <v>2353</v>
      </c>
      <c r="G618">
        <v>47</v>
      </c>
      <c r="H618">
        <v>91</v>
      </c>
      <c r="I618">
        <v>4</v>
      </c>
      <c r="J618" s="1" t="s">
        <v>29</v>
      </c>
      <c r="K618">
        <v>0.96</v>
      </c>
      <c r="L618">
        <v>10</v>
      </c>
      <c r="M618" s="1" t="s">
        <v>26</v>
      </c>
      <c r="N618">
        <v>2</v>
      </c>
      <c r="O618">
        <v>2015</v>
      </c>
      <c r="P618">
        <v>7.7634463887273624</v>
      </c>
      <c r="Q618">
        <v>5.2983673652980787</v>
      </c>
    </row>
    <row r="619" spans="1:17" x14ac:dyDescent="0.3">
      <c r="A619">
        <v>618</v>
      </c>
      <c r="B619">
        <v>398456</v>
      </c>
      <c r="C619" s="1" t="s">
        <v>1247</v>
      </c>
      <c r="D619" s="1" t="s">
        <v>1248</v>
      </c>
      <c r="E619">
        <v>50</v>
      </c>
      <c r="F619">
        <v>2351</v>
      </c>
      <c r="G619">
        <v>302</v>
      </c>
      <c r="H619">
        <v>16</v>
      </c>
      <c r="I619">
        <v>4</v>
      </c>
      <c r="J619" s="1" t="s">
        <v>29</v>
      </c>
      <c r="K619">
        <v>0.96</v>
      </c>
      <c r="L619">
        <v>2.5</v>
      </c>
      <c r="M619" s="1" t="s">
        <v>26</v>
      </c>
      <c r="N619">
        <v>2</v>
      </c>
      <c r="O619">
        <v>2015</v>
      </c>
      <c r="P619">
        <v>7.7625960485400691</v>
      </c>
      <c r="Q619">
        <v>3.9122229854308124</v>
      </c>
    </row>
    <row r="620" spans="1:17" x14ac:dyDescent="0.3">
      <c r="A620">
        <v>619</v>
      </c>
      <c r="B620">
        <v>977516</v>
      </c>
      <c r="C620" s="1" t="s">
        <v>1249</v>
      </c>
      <c r="D620" s="1" t="s">
        <v>1250</v>
      </c>
      <c r="E620">
        <v>150</v>
      </c>
      <c r="F620">
        <v>2346</v>
      </c>
      <c r="G620">
        <v>10</v>
      </c>
      <c r="H620">
        <v>65</v>
      </c>
      <c r="I620">
        <v>4</v>
      </c>
      <c r="J620" s="1" t="s">
        <v>29</v>
      </c>
      <c r="K620">
        <v>0.2</v>
      </c>
      <c r="L620">
        <v>4.5</v>
      </c>
      <c r="M620" s="1" t="s">
        <v>26</v>
      </c>
      <c r="N620">
        <v>2</v>
      </c>
      <c r="O620">
        <v>2016</v>
      </c>
      <c r="P620">
        <v>7.7604670292134204</v>
      </c>
      <c r="Q620">
        <v>5.0107019585407988</v>
      </c>
    </row>
    <row r="621" spans="1:17" x14ac:dyDescent="0.3">
      <c r="A621">
        <v>620</v>
      </c>
      <c r="B621">
        <v>1045862</v>
      </c>
      <c r="C621" s="1" t="s">
        <v>1251</v>
      </c>
      <c r="D621" s="1" t="s">
        <v>1252</v>
      </c>
      <c r="E621">
        <v>30</v>
      </c>
      <c r="F621">
        <v>2342</v>
      </c>
      <c r="G621">
        <v>15</v>
      </c>
      <c r="H621">
        <v>19</v>
      </c>
      <c r="I621">
        <v>4</v>
      </c>
      <c r="J621" s="1" t="s">
        <v>29</v>
      </c>
      <c r="K621">
        <v>0.47</v>
      </c>
      <c r="L621">
        <v>4.5</v>
      </c>
      <c r="M621" s="1" t="s">
        <v>26</v>
      </c>
      <c r="N621">
        <v>2</v>
      </c>
      <c r="O621">
        <v>2016</v>
      </c>
      <c r="P621">
        <v>7.7587605441576626</v>
      </c>
      <c r="Q621">
        <v>3.4015306594522756</v>
      </c>
    </row>
    <row r="622" spans="1:17" x14ac:dyDescent="0.3">
      <c r="A622">
        <v>621</v>
      </c>
      <c r="B622">
        <v>549094</v>
      </c>
      <c r="C622" s="1" t="s">
        <v>1253</v>
      </c>
      <c r="D622" s="1" t="s">
        <v>1254</v>
      </c>
      <c r="E622">
        <v>20</v>
      </c>
      <c r="F622">
        <v>2335</v>
      </c>
      <c r="G622">
        <v>13</v>
      </c>
      <c r="H622">
        <v>18</v>
      </c>
      <c r="I622">
        <v>2</v>
      </c>
      <c r="J622" s="1" t="s">
        <v>38</v>
      </c>
      <c r="K622">
        <v>0.3</v>
      </c>
      <c r="L622">
        <v>1</v>
      </c>
      <c r="M622" s="1" t="s">
        <v>26</v>
      </c>
      <c r="N622">
        <v>2</v>
      </c>
      <c r="O622">
        <v>2015</v>
      </c>
      <c r="P622">
        <v>7.755767170102998</v>
      </c>
      <c r="Q622">
        <v>2.996232148595642</v>
      </c>
    </row>
    <row r="623" spans="1:17" x14ac:dyDescent="0.3">
      <c r="A623">
        <v>622</v>
      </c>
      <c r="B623">
        <v>281690</v>
      </c>
      <c r="C623" s="1" t="s">
        <v>1255</v>
      </c>
      <c r="D623" s="1" t="s">
        <v>1256</v>
      </c>
      <c r="E623">
        <v>20</v>
      </c>
      <c r="F623">
        <v>2320</v>
      </c>
      <c r="G623">
        <v>114</v>
      </c>
      <c r="H623">
        <v>43</v>
      </c>
      <c r="I623">
        <v>4</v>
      </c>
      <c r="J623" s="1" t="s">
        <v>29</v>
      </c>
      <c r="K623">
        <v>0.76</v>
      </c>
      <c r="L623">
        <v>6</v>
      </c>
      <c r="M623" s="1" t="s">
        <v>26</v>
      </c>
      <c r="N623">
        <v>2</v>
      </c>
      <c r="O623">
        <v>2014</v>
      </c>
      <c r="P623">
        <v>7.7493224646603558</v>
      </c>
      <c r="Q623">
        <v>2.996232148595642</v>
      </c>
    </row>
    <row r="624" spans="1:17" x14ac:dyDescent="0.3">
      <c r="A624">
        <v>623</v>
      </c>
      <c r="B624">
        <v>739770</v>
      </c>
      <c r="C624" s="1" t="s">
        <v>1257</v>
      </c>
      <c r="D624" s="1" t="s">
        <v>1258</v>
      </c>
      <c r="E624">
        <v>20</v>
      </c>
      <c r="F624">
        <v>2314</v>
      </c>
      <c r="G624">
        <v>77</v>
      </c>
      <c r="H624">
        <v>25</v>
      </c>
      <c r="I624">
        <v>1</v>
      </c>
      <c r="J624" s="1" t="s">
        <v>19</v>
      </c>
      <c r="K624">
        <v>0.47</v>
      </c>
      <c r="L624">
        <v>2</v>
      </c>
      <c r="M624" s="1" t="s">
        <v>26</v>
      </c>
      <c r="N624">
        <v>2</v>
      </c>
      <c r="O624">
        <v>2016</v>
      </c>
      <c r="P624">
        <v>7.7467329077536222</v>
      </c>
      <c r="Q624">
        <v>2.996232148595642</v>
      </c>
    </row>
    <row r="625" spans="1:17" x14ac:dyDescent="0.3">
      <c r="A625">
        <v>624</v>
      </c>
      <c r="B625">
        <v>361620</v>
      </c>
      <c r="C625" s="1" t="s">
        <v>1259</v>
      </c>
      <c r="D625" s="1" t="s">
        <v>1260</v>
      </c>
      <c r="E625">
        <v>200</v>
      </c>
      <c r="F625">
        <v>2311</v>
      </c>
      <c r="G625">
        <v>8</v>
      </c>
      <c r="H625">
        <v>44</v>
      </c>
      <c r="I625">
        <v>4</v>
      </c>
      <c r="J625" s="1" t="s">
        <v>29</v>
      </c>
      <c r="K625">
        <v>0.93</v>
      </c>
      <c r="L625">
        <v>1.5</v>
      </c>
      <c r="M625" s="1" t="s">
        <v>26</v>
      </c>
      <c r="N625">
        <v>2</v>
      </c>
      <c r="O625">
        <v>2014</v>
      </c>
      <c r="P625">
        <v>7.7454356102743809</v>
      </c>
      <c r="Q625">
        <v>5.2983673652980787</v>
      </c>
    </row>
    <row r="626" spans="1:17" x14ac:dyDescent="0.3">
      <c r="A626">
        <v>625</v>
      </c>
      <c r="B626">
        <v>407796</v>
      </c>
      <c r="C626" s="1" t="s">
        <v>1261</v>
      </c>
      <c r="D626" s="1" t="s">
        <v>1262</v>
      </c>
      <c r="E626">
        <v>20</v>
      </c>
      <c r="F626">
        <v>2306</v>
      </c>
      <c r="G626">
        <v>3</v>
      </c>
      <c r="H626">
        <v>24</v>
      </c>
      <c r="I626">
        <v>4</v>
      </c>
      <c r="J626" s="1" t="s">
        <v>29</v>
      </c>
      <c r="K626">
        <v>0.93</v>
      </c>
      <c r="L626">
        <v>1</v>
      </c>
      <c r="M626" s="1" t="s">
        <v>26</v>
      </c>
      <c r="N626">
        <v>2</v>
      </c>
      <c r="O626">
        <v>2015</v>
      </c>
      <c r="P626">
        <v>7.7432697008290043</v>
      </c>
      <c r="Q626">
        <v>2.996232148595642</v>
      </c>
    </row>
    <row r="627" spans="1:17" x14ac:dyDescent="0.3">
      <c r="A627">
        <v>626</v>
      </c>
      <c r="B627">
        <v>545524</v>
      </c>
      <c r="C627" s="1" t="s">
        <v>1263</v>
      </c>
      <c r="D627" s="1" t="s">
        <v>1264</v>
      </c>
      <c r="E627">
        <v>20</v>
      </c>
      <c r="F627">
        <v>2299</v>
      </c>
      <c r="G627">
        <v>11</v>
      </c>
      <c r="H627">
        <v>22</v>
      </c>
      <c r="I627">
        <v>1</v>
      </c>
      <c r="J627" s="1" t="s">
        <v>19</v>
      </c>
      <c r="K627">
        <v>0.93</v>
      </c>
      <c r="L627">
        <v>2</v>
      </c>
      <c r="M627" s="1" t="s">
        <v>26</v>
      </c>
      <c r="N627">
        <v>2</v>
      </c>
      <c r="O627">
        <v>2015</v>
      </c>
      <c r="P627">
        <v>7.7402295247631816</v>
      </c>
      <c r="Q627">
        <v>2.996232148595642</v>
      </c>
    </row>
    <row r="628" spans="1:17" x14ac:dyDescent="0.3">
      <c r="A628">
        <v>627</v>
      </c>
      <c r="B628">
        <v>859422</v>
      </c>
      <c r="C628" s="1" t="s">
        <v>1265</v>
      </c>
      <c r="D628" s="1" t="s">
        <v>1266</v>
      </c>
      <c r="E628">
        <v>40</v>
      </c>
      <c r="F628">
        <v>2296</v>
      </c>
      <c r="G628">
        <v>28</v>
      </c>
      <c r="H628">
        <v>14</v>
      </c>
      <c r="I628">
        <v>4</v>
      </c>
      <c r="J628" s="1" t="s">
        <v>29</v>
      </c>
      <c r="K628">
        <v>0.93</v>
      </c>
      <c r="L628">
        <v>1.5</v>
      </c>
      <c r="M628" s="1" t="s">
        <v>26</v>
      </c>
      <c r="N628">
        <v>2</v>
      </c>
      <c r="O628">
        <v>2016</v>
      </c>
      <c r="P628">
        <v>7.7389237574394567</v>
      </c>
      <c r="Q628">
        <v>3.6891294228691436</v>
      </c>
    </row>
    <row r="629" spans="1:17" x14ac:dyDescent="0.3">
      <c r="A629">
        <v>628</v>
      </c>
      <c r="B629">
        <v>450068</v>
      </c>
      <c r="C629" s="1" t="s">
        <v>1267</v>
      </c>
      <c r="D629" s="1" t="s">
        <v>1268</v>
      </c>
      <c r="E629">
        <v>20</v>
      </c>
      <c r="F629">
        <v>2281</v>
      </c>
      <c r="G629">
        <v>32</v>
      </c>
      <c r="H629">
        <v>21</v>
      </c>
      <c r="I629">
        <v>4</v>
      </c>
      <c r="J629" s="1" t="s">
        <v>29</v>
      </c>
      <c r="K629">
        <v>0.93</v>
      </c>
      <c r="L629">
        <v>1.5</v>
      </c>
      <c r="M629" s="1" t="s">
        <v>26</v>
      </c>
      <c r="N629">
        <v>2</v>
      </c>
      <c r="O629">
        <v>2015</v>
      </c>
      <c r="P629">
        <v>7.7323692222843876</v>
      </c>
      <c r="Q629">
        <v>2.996232148595642</v>
      </c>
    </row>
    <row r="630" spans="1:17" x14ac:dyDescent="0.3">
      <c r="A630">
        <v>629</v>
      </c>
      <c r="B630">
        <v>1208638</v>
      </c>
      <c r="C630" s="1" t="s">
        <v>1269</v>
      </c>
      <c r="D630" s="1" t="s">
        <v>1270</v>
      </c>
      <c r="E630">
        <v>160</v>
      </c>
      <c r="F630">
        <v>2273</v>
      </c>
      <c r="G630">
        <v>288</v>
      </c>
      <c r="H630">
        <v>142</v>
      </c>
      <c r="I630">
        <v>1</v>
      </c>
      <c r="J630" s="1" t="s">
        <v>19</v>
      </c>
      <c r="K630">
        <v>0.93</v>
      </c>
      <c r="L630">
        <v>8</v>
      </c>
      <c r="M630" s="1" t="s">
        <v>26</v>
      </c>
      <c r="N630">
        <v>2</v>
      </c>
      <c r="O630">
        <v>2017</v>
      </c>
      <c r="P630">
        <v>7.7288558238525429</v>
      </c>
      <c r="Q630">
        <v>5.075236313280783</v>
      </c>
    </row>
    <row r="631" spans="1:17" x14ac:dyDescent="0.3">
      <c r="A631">
        <v>630</v>
      </c>
      <c r="B631">
        <v>857162</v>
      </c>
      <c r="C631" s="1" t="s">
        <v>1271</v>
      </c>
      <c r="D631" s="1" t="s">
        <v>1272</v>
      </c>
      <c r="E631">
        <v>60</v>
      </c>
      <c r="F631">
        <v>2273</v>
      </c>
      <c r="G631">
        <v>384</v>
      </c>
      <c r="H631">
        <v>91</v>
      </c>
      <c r="I631">
        <v>4</v>
      </c>
      <c r="J631" s="1" t="s">
        <v>29</v>
      </c>
      <c r="K631">
        <v>0.93</v>
      </c>
      <c r="L631">
        <v>16.5</v>
      </c>
      <c r="M631" s="1" t="s">
        <v>26</v>
      </c>
      <c r="N631">
        <v>2</v>
      </c>
      <c r="O631">
        <v>2016</v>
      </c>
      <c r="P631">
        <v>7.7288558238525429</v>
      </c>
      <c r="Q631">
        <v>4.0945112150014218</v>
      </c>
    </row>
    <row r="632" spans="1:17" x14ac:dyDescent="0.3">
      <c r="A632">
        <v>631</v>
      </c>
      <c r="B632">
        <v>339086</v>
      </c>
      <c r="C632" s="1" t="s">
        <v>1273</v>
      </c>
      <c r="D632" s="1" t="s">
        <v>1274</v>
      </c>
      <c r="E632">
        <v>60</v>
      </c>
      <c r="F632">
        <v>2267</v>
      </c>
      <c r="G632">
        <v>17</v>
      </c>
      <c r="H632">
        <v>29</v>
      </c>
      <c r="I632">
        <v>4</v>
      </c>
      <c r="J632" s="1" t="s">
        <v>29</v>
      </c>
      <c r="K632">
        <v>0.93</v>
      </c>
      <c r="L632">
        <v>1.5</v>
      </c>
      <c r="M632" s="1" t="s">
        <v>26</v>
      </c>
      <c r="N632">
        <v>2</v>
      </c>
      <c r="O632">
        <v>2015</v>
      </c>
      <c r="P632">
        <v>7.726212650507529</v>
      </c>
      <c r="Q632">
        <v>4.0945112150014218</v>
      </c>
    </row>
    <row r="633" spans="1:17" x14ac:dyDescent="0.3">
      <c r="A633">
        <v>632</v>
      </c>
      <c r="B633">
        <v>856526</v>
      </c>
      <c r="C633" s="1" t="s">
        <v>1275</v>
      </c>
      <c r="D633" s="1" t="s">
        <v>1276</v>
      </c>
      <c r="E633">
        <v>40</v>
      </c>
      <c r="F633">
        <v>2244</v>
      </c>
      <c r="G633">
        <v>365</v>
      </c>
      <c r="H633">
        <v>168</v>
      </c>
      <c r="I633">
        <v>2</v>
      </c>
      <c r="J633" s="1" t="s">
        <v>38</v>
      </c>
      <c r="K633">
        <v>0.93</v>
      </c>
      <c r="L633">
        <v>10</v>
      </c>
      <c r="M633" s="1" t="s">
        <v>26</v>
      </c>
      <c r="N633">
        <v>2</v>
      </c>
      <c r="O633">
        <v>2016</v>
      </c>
      <c r="P633">
        <v>7.7160152666425867</v>
      </c>
      <c r="Q633">
        <v>3.6891294228691436</v>
      </c>
    </row>
    <row r="634" spans="1:17" x14ac:dyDescent="0.3">
      <c r="A634">
        <v>633</v>
      </c>
      <c r="B634">
        <v>834600</v>
      </c>
      <c r="C634" s="1" t="s">
        <v>1277</v>
      </c>
      <c r="D634" s="1" t="s">
        <v>1278</v>
      </c>
      <c r="E634">
        <v>20</v>
      </c>
      <c r="F634">
        <v>2243</v>
      </c>
      <c r="G634">
        <v>27</v>
      </c>
      <c r="H634">
        <v>97</v>
      </c>
      <c r="I634">
        <v>4</v>
      </c>
      <c r="J634" s="1" t="s">
        <v>29</v>
      </c>
      <c r="K634">
        <v>0.93</v>
      </c>
      <c r="L634">
        <v>7</v>
      </c>
      <c r="M634" s="1" t="s">
        <v>26</v>
      </c>
      <c r="N634">
        <v>2</v>
      </c>
      <c r="O634">
        <v>2016</v>
      </c>
      <c r="P634">
        <v>7.715569534520208</v>
      </c>
      <c r="Q634">
        <v>2.996232148595642</v>
      </c>
    </row>
    <row r="635" spans="1:17" x14ac:dyDescent="0.3">
      <c r="A635">
        <v>634</v>
      </c>
      <c r="B635">
        <v>654422</v>
      </c>
      <c r="C635" s="1" t="s">
        <v>1279</v>
      </c>
      <c r="D635" s="1" t="s">
        <v>1280</v>
      </c>
      <c r="E635">
        <v>20</v>
      </c>
      <c r="F635">
        <v>2238</v>
      </c>
      <c r="G635">
        <v>65</v>
      </c>
      <c r="H635">
        <v>12</v>
      </c>
      <c r="I635">
        <v>4</v>
      </c>
      <c r="J635" s="1" t="s">
        <v>29</v>
      </c>
      <c r="K635">
        <v>0.93</v>
      </c>
      <c r="L635">
        <v>1</v>
      </c>
      <c r="M635" s="1" t="s">
        <v>26</v>
      </c>
      <c r="N635">
        <v>2</v>
      </c>
      <c r="O635">
        <v>2015</v>
      </c>
      <c r="P635">
        <v>7.7133378888718704</v>
      </c>
      <c r="Q635">
        <v>2.996232148595642</v>
      </c>
    </row>
    <row r="636" spans="1:17" x14ac:dyDescent="0.3">
      <c r="A636">
        <v>635</v>
      </c>
      <c r="B636">
        <v>875194</v>
      </c>
      <c r="C636" s="1" t="s">
        <v>1281</v>
      </c>
      <c r="D636" s="1" t="s">
        <v>1282</v>
      </c>
      <c r="E636">
        <v>100</v>
      </c>
      <c r="F636">
        <v>2234</v>
      </c>
      <c r="G636">
        <v>253</v>
      </c>
      <c r="H636">
        <v>115</v>
      </c>
      <c r="I636">
        <v>4</v>
      </c>
      <c r="J636" s="1" t="s">
        <v>29</v>
      </c>
      <c r="K636">
        <v>0.93</v>
      </c>
      <c r="L636">
        <v>11.5</v>
      </c>
      <c r="M636" s="1" t="s">
        <v>26</v>
      </c>
      <c r="N636">
        <v>2</v>
      </c>
      <c r="O636">
        <v>2016</v>
      </c>
      <c r="P636">
        <v>7.7115489796291463</v>
      </c>
      <c r="Q636">
        <v>4.6052701809884251</v>
      </c>
    </row>
    <row r="637" spans="1:17" x14ac:dyDescent="0.3">
      <c r="A637">
        <v>636</v>
      </c>
      <c r="B637">
        <v>738360</v>
      </c>
      <c r="C637" s="1" t="s">
        <v>1283</v>
      </c>
      <c r="D637" s="1" t="s">
        <v>1284</v>
      </c>
      <c r="E637">
        <v>20</v>
      </c>
      <c r="F637">
        <v>2227</v>
      </c>
      <c r="G637">
        <v>44</v>
      </c>
      <c r="H637">
        <v>26</v>
      </c>
      <c r="I637">
        <v>4</v>
      </c>
      <c r="J637" s="1" t="s">
        <v>29</v>
      </c>
      <c r="K637">
        <v>0.93</v>
      </c>
      <c r="L637">
        <v>1.5</v>
      </c>
      <c r="M637" s="1" t="s">
        <v>26</v>
      </c>
      <c r="N637">
        <v>2</v>
      </c>
      <c r="O637">
        <v>2016</v>
      </c>
      <c r="P637">
        <v>7.7084106672573673</v>
      </c>
      <c r="Q637">
        <v>2.996232148595642</v>
      </c>
    </row>
    <row r="638" spans="1:17" x14ac:dyDescent="0.3">
      <c r="A638">
        <v>637</v>
      </c>
      <c r="B638">
        <v>1172166</v>
      </c>
      <c r="C638" s="1" t="s">
        <v>1285</v>
      </c>
      <c r="D638" s="1" t="s">
        <v>1286</v>
      </c>
      <c r="E638">
        <v>195</v>
      </c>
      <c r="F638">
        <v>2225</v>
      </c>
      <c r="G638">
        <v>14</v>
      </c>
      <c r="H638">
        <v>64</v>
      </c>
      <c r="I638">
        <v>4</v>
      </c>
      <c r="J638" s="1" t="s">
        <v>29</v>
      </c>
      <c r="K638">
        <v>0.93</v>
      </c>
      <c r="L638">
        <v>6.5</v>
      </c>
      <c r="M638" s="1" t="s">
        <v>26</v>
      </c>
      <c r="N638">
        <v>2</v>
      </c>
      <c r="O638">
        <v>2017</v>
      </c>
      <c r="P638">
        <v>7.7075121946003406</v>
      </c>
      <c r="Q638">
        <v>5.273050839300149</v>
      </c>
    </row>
    <row r="639" spans="1:17" x14ac:dyDescent="0.3">
      <c r="A639">
        <v>638</v>
      </c>
      <c r="B639">
        <v>791414</v>
      </c>
      <c r="C639" s="1" t="s">
        <v>1287</v>
      </c>
      <c r="D639" s="1" t="s">
        <v>1288</v>
      </c>
      <c r="E639">
        <v>55</v>
      </c>
      <c r="F639">
        <v>2215</v>
      </c>
      <c r="G639">
        <v>223</v>
      </c>
      <c r="H639">
        <v>74</v>
      </c>
      <c r="I639">
        <v>4</v>
      </c>
      <c r="J639" s="1" t="s">
        <v>29</v>
      </c>
      <c r="K639">
        <v>0.93</v>
      </c>
      <c r="L639">
        <v>5</v>
      </c>
      <c r="M639" s="1" t="s">
        <v>26</v>
      </c>
      <c r="N639">
        <v>2</v>
      </c>
      <c r="O639">
        <v>2016</v>
      </c>
      <c r="P639">
        <v>7.7030076824792362</v>
      </c>
      <c r="Q639">
        <v>4.007514986887367</v>
      </c>
    </row>
    <row r="640" spans="1:17" x14ac:dyDescent="0.3">
      <c r="A640">
        <v>639</v>
      </c>
      <c r="B640">
        <v>1122224</v>
      </c>
      <c r="C640" s="1" t="s">
        <v>1289</v>
      </c>
      <c r="D640" s="1" t="s">
        <v>1290</v>
      </c>
      <c r="E640">
        <v>0</v>
      </c>
      <c r="F640">
        <v>2214</v>
      </c>
      <c r="G640">
        <v>20</v>
      </c>
      <c r="H640">
        <v>23</v>
      </c>
      <c r="I640">
        <v>4</v>
      </c>
      <c r="J640" s="1" t="s">
        <v>29</v>
      </c>
      <c r="K640">
        <v>0.93</v>
      </c>
      <c r="L640">
        <v>2</v>
      </c>
      <c r="M640" s="1" t="s">
        <v>20</v>
      </c>
      <c r="N640">
        <v>1</v>
      </c>
      <c r="O640">
        <v>2017</v>
      </c>
      <c r="P640">
        <v>7.7025561132685825</v>
      </c>
      <c r="Q640">
        <v>-4.6051701859880909</v>
      </c>
    </row>
    <row r="641" spans="1:17" x14ac:dyDescent="0.3">
      <c r="A641">
        <v>640</v>
      </c>
      <c r="B641">
        <v>1062686</v>
      </c>
      <c r="C641" s="1" t="s">
        <v>1291</v>
      </c>
      <c r="D641" s="1" t="s">
        <v>1292</v>
      </c>
      <c r="E641">
        <v>20</v>
      </c>
      <c r="F641">
        <v>2204</v>
      </c>
      <c r="G641">
        <v>6</v>
      </c>
      <c r="H641">
        <v>97</v>
      </c>
      <c r="I641">
        <v>4</v>
      </c>
      <c r="J641" s="1" t="s">
        <v>29</v>
      </c>
      <c r="K641">
        <v>0.93</v>
      </c>
      <c r="L641">
        <v>9</v>
      </c>
      <c r="M641" s="1" t="s">
        <v>26</v>
      </c>
      <c r="N641">
        <v>2</v>
      </c>
      <c r="O641">
        <v>2017</v>
      </c>
      <c r="P641">
        <v>7.6980291702728048</v>
      </c>
      <c r="Q641">
        <v>2.996232148595642</v>
      </c>
    </row>
    <row r="642" spans="1:17" x14ac:dyDescent="0.3">
      <c r="A642">
        <v>641</v>
      </c>
      <c r="B642">
        <v>737758</v>
      </c>
      <c r="C642" s="1" t="s">
        <v>1293</v>
      </c>
      <c r="D642" s="1" t="s">
        <v>1294</v>
      </c>
      <c r="E642">
        <v>30</v>
      </c>
      <c r="F642">
        <v>2200</v>
      </c>
      <c r="G642">
        <v>25</v>
      </c>
      <c r="H642">
        <v>12</v>
      </c>
      <c r="I642">
        <v>4</v>
      </c>
      <c r="J642" s="1" t="s">
        <v>29</v>
      </c>
      <c r="K642">
        <v>0.93</v>
      </c>
      <c r="L642">
        <v>1</v>
      </c>
      <c r="M642" s="1" t="s">
        <v>26</v>
      </c>
      <c r="N642">
        <v>2</v>
      </c>
      <c r="O642">
        <v>2016</v>
      </c>
      <c r="P642">
        <v>7.696212639346407</v>
      </c>
      <c r="Q642">
        <v>3.4015306594522756</v>
      </c>
    </row>
    <row r="643" spans="1:17" x14ac:dyDescent="0.3">
      <c r="A643">
        <v>642</v>
      </c>
      <c r="B643">
        <v>744618</v>
      </c>
      <c r="C643" s="1" t="s">
        <v>1295</v>
      </c>
      <c r="D643" s="1" t="s">
        <v>1296</v>
      </c>
      <c r="E643">
        <v>25</v>
      </c>
      <c r="F643">
        <v>2197</v>
      </c>
      <c r="G643">
        <v>9</v>
      </c>
      <c r="H643">
        <v>12</v>
      </c>
      <c r="I643">
        <v>1</v>
      </c>
      <c r="J643" s="1" t="s">
        <v>19</v>
      </c>
      <c r="K643">
        <v>0.93</v>
      </c>
      <c r="L643">
        <v>1.5</v>
      </c>
      <c r="M643" s="1" t="s">
        <v>26</v>
      </c>
      <c r="N643">
        <v>2</v>
      </c>
      <c r="O643">
        <v>2016</v>
      </c>
      <c r="P643">
        <v>7.6948480723846098</v>
      </c>
      <c r="Q643">
        <v>3.2192757448895279</v>
      </c>
    </row>
    <row r="644" spans="1:17" x14ac:dyDescent="0.3">
      <c r="A644">
        <v>643</v>
      </c>
      <c r="B644">
        <v>782194</v>
      </c>
      <c r="C644" s="1" t="s">
        <v>1297</v>
      </c>
      <c r="D644" s="1" t="s">
        <v>1298</v>
      </c>
      <c r="E644">
        <v>100</v>
      </c>
      <c r="F644">
        <v>2195</v>
      </c>
      <c r="G644">
        <v>10</v>
      </c>
      <c r="H644">
        <v>35</v>
      </c>
      <c r="I644">
        <v>4</v>
      </c>
      <c r="J644" s="1" t="s">
        <v>29</v>
      </c>
      <c r="K644">
        <v>0.93</v>
      </c>
      <c r="L644">
        <v>3.5</v>
      </c>
      <c r="M644" s="1" t="s">
        <v>26</v>
      </c>
      <c r="N644">
        <v>2</v>
      </c>
      <c r="O644">
        <v>2016</v>
      </c>
      <c r="P644">
        <v>7.693937325509272</v>
      </c>
      <c r="Q644">
        <v>4.6052701809884251</v>
      </c>
    </row>
    <row r="645" spans="1:17" x14ac:dyDescent="0.3">
      <c r="A645">
        <v>644</v>
      </c>
      <c r="B645">
        <v>380582</v>
      </c>
      <c r="C645" s="1" t="s">
        <v>1299</v>
      </c>
      <c r="D645" s="1" t="s">
        <v>1300</v>
      </c>
      <c r="E645">
        <v>95</v>
      </c>
      <c r="F645">
        <v>2185</v>
      </c>
      <c r="G645">
        <v>283</v>
      </c>
      <c r="H645">
        <v>45</v>
      </c>
      <c r="I645">
        <v>4</v>
      </c>
      <c r="J645" s="1" t="s">
        <v>29</v>
      </c>
      <c r="K645">
        <v>0.93</v>
      </c>
      <c r="L645">
        <v>3.5</v>
      </c>
      <c r="M645" s="1" t="s">
        <v>26</v>
      </c>
      <c r="N645">
        <v>2</v>
      </c>
      <c r="O645">
        <v>2015</v>
      </c>
      <c r="P645">
        <v>7.6893711075296904</v>
      </c>
      <c r="Q645">
        <v>4.5539821492186583</v>
      </c>
    </row>
    <row r="646" spans="1:17" x14ac:dyDescent="0.3">
      <c r="A646">
        <v>645</v>
      </c>
      <c r="B646">
        <v>1148342</v>
      </c>
      <c r="C646" s="1" t="s">
        <v>1301</v>
      </c>
      <c r="D646" s="1" t="s">
        <v>1302</v>
      </c>
      <c r="E646">
        <v>80</v>
      </c>
      <c r="F646">
        <v>2184</v>
      </c>
      <c r="G646">
        <v>15</v>
      </c>
      <c r="H646">
        <v>24</v>
      </c>
      <c r="I646">
        <v>2</v>
      </c>
      <c r="J646" s="1" t="s">
        <v>38</v>
      </c>
      <c r="K646">
        <v>0.93</v>
      </c>
      <c r="L646">
        <v>3</v>
      </c>
      <c r="M646" s="1" t="s">
        <v>26</v>
      </c>
      <c r="N646">
        <v>2</v>
      </c>
      <c r="O646">
        <v>2017</v>
      </c>
      <c r="P646">
        <v>7.6889133368647959</v>
      </c>
      <c r="Q646">
        <v>4.3821516268620329</v>
      </c>
    </row>
    <row r="647" spans="1:17" x14ac:dyDescent="0.3">
      <c r="A647">
        <v>646</v>
      </c>
      <c r="B647">
        <v>780058</v>
      </c>
      <c r="C647" s="1" t="s">
        <v>1303</v>
      </c>
      <c r="D647" s="1" t="s">
        <v>1304</v>
      </c>
      <c r="E647">
        <v>25</v>
      </c>
      <c r="F647">
        <v>2178</v>
      </c>
      <c r="G647">
        <v>22</v>
      </c>
      <c r="H647">
        <v>19</v>
      </c>
      <c r="I647">
        <v>4</v>
      </c>
      <c r="J647" s="1" t="s">
        <v>29</v>
      </c>
      <c r="K647">
        <v>0.93</v>
      </c>
      <c r="L647">
        <v>1.5</v>
      </c>
      <c r="M647" s="1" t="s">
        <v>26</v>
      </c>
      <c r="N647">
        <v>2</v>
      </c>
      <c r="O647">
        <v>2016</v>
      </c>
      <c r="P647">
        <v>7.6861623034929059</v>
      </c>
      <c r="Q647">
        <v>3.2192757448895279</v>
      </c>
    </row>
    <row r="648" spans="1:17" x14ac:dyDescent="0.3">
      <c r="A648">
        <v>647</v>
      </c>
      <c r="B648">
        <v>510784</v>
      </c>
      <c r="C648" s="1" t="s">
        <v>1305</v>
      </c>
      <c r="D648" s="1" t="s">
        <v>1306</v>
      </c>
      <c r="E648">
        <v>20</v>
      </c>
      <c r="F648">
        <v>2177</v>
      </c>
      <c r="G648">
        <v>13</v>
      </c>
      <c r="H648">
        <v>43</v>
      </c>
      <c r="I648">
        <v>4</v>
      </c>
      <c r="J648" s="1" t="s">
        <v>29</v>
      </c>
      <c r="K648">
        <v>0.93</v>
      </c>
      <c r="L648">
        <v>4</v>
      </c>
      <c r="M648" s="1" t="s">
        <v>26</v>
      </c>
      <c r="N648">
        <v>2</v>
      </c>
      <c r="O648">
        <v>2015</v>
      </c>
      <c r="P648">
        <v>7.6857030612345474</v>
      </c>
      <c r="Q648">
        <v>2.996232148595642</v>
      </c>
    </row>
    <row r="649" spans="1:17" x14ac:dyDescent="0.3">
      <c r="A649">
        <v>648</v>
      </c>
      <c r="B649">
        <v>713098</v>
      </c>
      <c r="C649" s="1" t="s">
        <v>1307</v>
      </c>
      <c r="D649" s="1" t="s">
        <v>1308</v>
      </c>
      <c r="E649">
        <v>20</v>
      </c>
      <c r="F649">
        <v>2164</v>
      </c>
      <c r="G649">
        <v>290</v>
      </c>
      <c r="H649">
        <v>70</v>
      </c>
      <c r="I649">
        <v>4</v>
      </c>
      <c r="J649" s="1" t="s">
        <v>29</v>
      </c>
      <c r="K649">
        <v>0.93</v>
      </c>
      <c r="L649">
        <v>8.5</v>
      </c>
      <c r="M649" s="1" t="s">
        <v>26</v>
      </c>
      <c r="N649">
        <v>2</v>
      </c>
      <c r="O649">
        <v>2016</v>
      </c>
      <c r="P649">
        <v>7.6797136399663719</v>
      </c>
      <c r="Q649">
        <v>2.996232148595642</v>
      </c>
    </row>
    <row r="650" spans="1:17" x14ac:dyDescent="0.3">
      <c r="A650">
        <v>649</v>
      </c>
      <c r="B650">
        <v>783748</v>
      </c>
      <c r="C650" s="1" t="s">
        <v>1309</v>
      </c>
      <c r="D650" s="1" t="s">
        <v>1310</v>
      </c>
      <c r="E650">
        <v>20</v>
      </c>
      <c r="F650">
        <v>2160</v>
      </c>
      <c r="G650">
        <v>16</v>
      </c>
      <c r="H650">
        <v>28</v>
      </c>
      <c r="I650">
        <v>1</v>
      </c>
      <c r="J650" s="1" t="s">
        <v>19</v>
      </c>
      <c r="K650">
        <v>0.93</v>
      </c>
      <c r="L650">
        <v>4</v>
      </c>
      <c r="M650" s="1" t="s">
        <v>26</v>
      </c>
      <c r="N650">
        <v>2</v>
      </c>
      <c r="O650">
        <v>2016</v>
      </c>
      <c r="P650">
        <v>7.6778635006782103</v>
      </c>
      <c r="Q650">
        <v>2.996232148595642</v>
      </c>
    </row>
    <row r="651" spans="1:17" x14ac:dyDescent="0.3">
      <c r="A651">
        <v>650</v>
      </c>
      <c r="B651">
        <v>388286</v>
      </c>
      <c r="C651" s="1" t="s">
        <v>1311</v>
      </c>
      <c r="D651" s="1" t="s">
        <v>1312</v>
      </c>
      <c r="E651">
        <v>50</v>
      </c>
      <c r="F651">
        <v>2152</v>
      </c>
      <c r="G651">
        <v>19</v>
      </c>
      <c r="H651">
        <v>15</v>
      </c>
      <c r="I651">
        <v>1</v>
      </c>
      <c r="J651" s="1" t="s">
        <v>19</v>
      </c>
      <c r="K651">
        <v>0.93</v>
      </c>
      <c r="L651">
        <v>2.5</v>
      </c>
      <c r="M651" s="1" t="s">
        <v>26</v>
      </c>
      <c r="N651">
        <v>2</v>
      </c>
      <c r="O651">
        <v>2015</v>
      </c>
      <c r="P651">
        <v>7.6741529212816753</v>
      </c>
      <c r="Q651">
        <v>3.9122229854308124</v>
      </c>
    </row>
    <row r="652" spans="1:17" x14ac:dyDescent="0.3">
      <c r="A652">
        <v>651</v>
      </c>
      <c r="B652">
        <v>1241254</v>
      </c>
      <c r="C652" s="1" t="s">
        <v>1313</v>
      </c>
      <c r="D652" s="1" t="s">
        <v>1314</v>
      </c>
      <c r="E652">
        <v>145</v>
      </c>
      <c r="F652">
        <v>2145</v>
      </c>
      <c r="G652">
        <v>166</v>
      </c>
      <c r="H652">
        <v>136</v>
      </c>
      <c r="I652">
        <v>1</v>
      </c>
      <c r="J652" s="1" t="s">
        <v>19</v>
      </c>
      <c r="K652">
        <v>0.3</v>
      </c>
      <c r="L652">
        <v>8</v>
      </c>
      <c r="M652" s="1" t="s">
        <v>26</v>
      </c>
      <c r="N652">
        <v>2</v>
      </c>
      <c r="O652">
        <v>2017</v>
      </c>
      <c r="P652">
        <v>7.6708948313621175</v>
      </c>
      <c r="Q652">
        <v>4.9768027055598036</v>
      </c>
    </row>
    <row r="653" spans="1:17" x14ac:dyDescent="0.3">
      <c r="A653">
        <v>652</v>
      </c>
      <c r="B653">
        <v>715516</v>
      </c>
      <c r="C653" s="1" t="s">
        <v>1315</v>
      </c>
      <c r="D653" s="1" t="s">
        <v>1316</v>
      </c>
      <c r="E653">
        <v>120</v>
      </c>
      <c r="F653">
        <v>2142</v>
      </c>
      <c r="G653">
        <v>536</v>
      </c>
      <c r="H653">
        <v>71</v>
      </c>
      <c r="I653">
        <v>4</v>
      </c>
      <c r="J653" s="1" t="s">
        <v>29</v>
      </c>
      <c r="K653">
        <v>0.99</v>
      </c>
      <c r="L653">
        <v>12</v>
      </c>
      <c r="M653" s="1" t="s">
        <v>26</v>
      </c>
      <c r="N653">
        <v>2</v>
      </c>
      <c r="O653">
        <v>2016</v>
      </c>
      <c r="P653">
        <v>7.6694952510076941</v>
      </c>
      <c r="Q653">
        <v>4.7875750726433504</v>
      </c>
    </row>
    <row r="654" spans="1:17" x14ac:dyDescent="0.3">
      <c r="A654">
        <v>653</v>
      </c>
      <c r="B654">
        <v>443746</v>
      </c>
      <c r="C654" s="1" t="s">
        <v>1317</v>
      </c>
      <c r="D654" s="1" t="s">
        <v>1318</v>
      </c>
      <c r="E654">
        <v>175</v>
      </c>
      <c r="F654">
        <v>2134</v>
      </c>
      <c r="G654">
        <v>215</v>
      </c>
      <c r="H654">
        <v>55</v>
      </c>
      <c r="I654">
        <v>2</v>
      </c>
      <c r="J654" s="1" t="s">
        <v>38</v>
      </c>
      <c r="K654">
        <v>0.99</v>
      </c>
      <c r="L654">
        <v>7</v>
      </c>
      <c r="M654" s="1" t="s">
        <v>26</v>
      </c>
      <c r="N654">
        <v>2</v>
      </c>
      <c r="O654">
        <v>2015</v>
      </c>
      <c r="P654">
        <v>7.6657534318616989</v>
      </c>
      <c r="Q654">
        <v>5.1648431151480656</v>
      </c>
    </row>
    <row r="655" spans="1:17" x14ac:dyDescent="0.3">
      <c r="A655">
        <v>654</v>
      </c>
      <c r="B655">
        <v>1079370</v>
      </c>
      <c r="C655" s="1" t="s">
        <v>1319</v>
      </c>
      <c r="D655" s="1" t="s">
        <v>1320</v>
      </c>
      <c r="E655">
        <v>20</v>
      </c>
      <c r="F655">
        <v>2104</v>
      </c>
      <c r="G655">
        <v>69</v>
      </c>
      <c r="H655">
        <v>14</v>
      </c>
      <c r="I655">
        <v>1</v>
      </c>
      <c r="J655" s="1" t="s">
        <v>19</v>
      </c>
      <c r="K655">
        <v>0.99</v>
      </c>
      <c r="L655">
        <v>1</v>
      </c>
      <c r="M655" s="1" t="s">
        <v>26</v>
      </c>
      <c r="N655">
        <v>2</v>
      </c>
      <c r="O655">
        <v>2017</v>
      </c>
      <c r="P655">
        <v>7.6515955738576009</v>
      </c>
      <c r="Q655">
        <v>2.996232148595642</v>
      </c>
    </row>
    <row r="656" spans="1:17" x14ac:dyDescent="0.3">
      <c r="A656">
        <v>655</v>
      </c>
      <c r="B656">
        <v>771198</v>
      </c>
      <c r="C656" s="1" t="s">
        <v>1321</v>
      </c>
      <c r="D656" s="1" t="s">
        <v>1322</v>
      </c>
      <c r="E656">
        <v>60</v>
      </c>
      <c r="F656">
        <v>2097</v>
      </c>
      <c r="G656">
        <v>401</v>
      </c>
      <c r="H656">
        <v>28</v>
      </c>
      <c r="I656">
        <v>1</v>
      </c>
      <c r="J656" s="1" t="s">
        <v>19</v>
      </c>
      <c r="K656">
        <v>0.99</v>
      </c>
      <c r="L656">
        <v>5.5</v>
      </c>
      <c r="M656" s="1" t="s">
        <v>26</v>
      </c>
      <c r="N656">
        <v>2</v>
      </c>
      <c r="O656">
        <v>2016</v>
      </c>
      <c r="P656">
        <v>7.6482630309019202</v>
      </c>
      <c r="Q656">
        <v>4.0945112150014218</v>
      </c>
    </row>
    <row r="657" spans="1:17" x14ac:dyDescent="0.3">
      <c r="A657">
        <v>656</v>
      </c>
      <c r="B657">
        <v>1050632</v>
      </c>
      <c r="C657" s="1" t="s">
        <v>1323</v>
      </c>
      <c r="D657" s="1" t="s">
        <v>1324</v>
      </c>
      <c r="E657">
        <v>0</v>
      </c>
      <c r="F657">
        <v>2097</v>
      </c>
      <c r="G657">
        <v>16</v>
      </c>
      <c r="H657">
        <v>10</v>
      </c>
      <c r="I657">
        <v>4</v>
      </c>
      <c r="J657" s="1" t="s">
        <v>29</v>
      </c>
      <c r="K657">
        <v>0.99</v>
      </c>
      <c r="L657">
        <v>2</v>
      </c>
      <c r="M657" s="1" t="s">
        <v>20</v>
      </c>
      <c r="N657">
        <v>1</v>
      </c>
      <c r="O657">
        <v>2017</v>
      </c>
      <c r="P657">
        <v>7.6482630309019202</v>
      </c>
      <c r="Q657">
        <v>-4.6051701859880909</v>
      </c>
    </row>
    <row r="658" spans="1:17" x14ac:dyDescent="0.3">
      <c r="A658">
        <v>657</v>
      </c>
      <c r="B658">
        <v>704582</v>
      </c>
      <c r="C658" s="1" t="s">
        <v>1325</v>
      </c>
      <c r="D658" s="1" t="s">
        <v>1326</v>
      </c>
      <c r="E658">
        <v>45</v>
      </c>
      <c r="F658">
        <v>2091</v>
      </c>
      <c r="G658">
        <v>86</v>
      </c>
      <c r="H658">
        <v>29</v>
      </c>
      <c r="I658">
        <v>2</v>
      </c>
      <c r="J658" s="1" t="s">
        <v>38</v>
      </c>
      <c r="K658">
        <v>0.99</v>
      </c>
      <c r="L658">
        <v>2.5</v>
      </c>
      <c r="M658" s="1" t="s">
        <v>26</v>
      </c>
      <c r="N658">
        <v>2</v>
      </c>
      <c r="O658">
        <v>2016</v>
      </c>
      <c r="P658">
        <v>7.6453976994286332</v>
      </c>
      <c r="Q658">
        <v>3.8068846873048412</v>
      </c>
    </row>
    <row r="659" spans="1:17" x14ac:dyDescent="0.3">
      <c r="A659">
        <v>658</v>
      </c>
      <c r="B659">
        <v>1021834</v>
      </c>
      <c r="C659" s="1" t="s">
        <v>1327</v>
      </c>
      <c r="D659" s="1" t="s">
        <v>1328</v>
      </c>
      <c r="E659">
        <v>95</v>
      </c>
      <c r="F659">
        <v>2086</v>
      </c>
      <c r="G659">
        <v>56</v>
      </c>
      <c r="H659">
        <v>22</v>
      </c>
      <c r="I659">
        <v>4</v>
      </c>
      <c r="J659" s="1" t="s">
        <v>29</v>
      </c>
      <c r="K659">
        <v>0.99</v>
      </c>
      <c r="L659">
        <v>1</v>
      </c>
      <c r="M659" s="1" t="s">
        <v>26</v>
      </c>
      <c r="N659">
        <v>2</v>
      </c>
      <c r="O659">
        <v>2016</v>
      </c>
      <c r="P659">
        <v>7.643003635560718</v>
      </c>
      <c r="Q659">
        <v>4.5539821492186583</v>
      </c>
    </row>
    <row r="660" spans="1:17" x14ac:dyDescent="0.3">
      <c r="A660">
        <v>659</v>
      </c>
      <c r="B660">
        <v>617158</v>
      </c>
      <c r="C660" s="1" t="s">
        <v>1329</v>
      </c>
      <c r="D660" s="1" t="s">
        <v>1330</v>
      </c>
      <c r="E660">
        <v>25</v>
      </c>
      <c r="F660">
        <v>2083</v>
      </c>
      <c r="G660">
        <v>213</v>
      </c>
      <c r="H660">
        <v>23</v>
      </c>
      <c r="I660">
        <v>4</v>
      </c>
      <c r="J660" s="1" t="s">
        <v>29</v>
      </c>
      <c r="K660">
        <v>0.99</v>
      </c>
      <c r="L660">
        <v>2.5</v>
      </c>
      <c r="M660" s="1" t="s">
        <v>26</v>
      </c>
      <c r="N660">
        <v>2</v>
      </c>
      <c r="O660">
        <v>2016</v>
      </c>
      <c r="P660">
        <v>7.6415644412609716</v>
      </c>
      <c r="Q660">
        <v>3.2192757448895279</v>
      </c>
    </row>
    <row r="661" spans="1:17" x14ac:dyDescent="0.3">
      <c r="A661">
        <v>660</v>
      </c>
      <c r="B661">
        <v>800148</v>
      </c>
      <c r="C661" s="1" t="s">
        <v>1331</v>
      </c>
      <c r="D661" s="1" t="s">
        <v>1332</v>
      </c>
      <c r="E661">
        <v>200</v>
      </c>
      <c r="F661">
        <v>2076</v>
      </c>
      <c r="G661">
        <v>125</v>
      </c>
      <c r="H661">
        <v>56</v>
      </c>
      <c r="I661">
        <v>2</v>
      </c>
      <c r="J661" s="1" t="s">
        <v>38</v>
      </c>
      <c r="K661">
        <v>0.99</v>
      </c>
      <c r="L661">
        <v>11</v>
      </c>
      <c r="M661" s="1" t="s">
        <v>26</v>
      </c>
      <c r="N661">
        <v>2</v>
      </c>
      <c r="O661">
        <v>2016</v>
      </c>
      <c r="P661">
        <v>7.6381982442857792</v>
      </c>
      <c r="Q661">
        <v>5.2983673652980787</v>
      </c>
    </row>
    <row r="662" spans="1:17" x14ac:dyDescent="0.3">
      <c r="A662">
        <v>661</v>
      </c>
      <c r="B662">
        <v>1121580</v>
      </c>
      <c r="C662" s="1" t="s">
        <v>1333</v>
      </c>
      <c r="D662" s="1" t="s">
        <v>1334</v>
      </c>
      <c r="E662">
        <v>20</v>
      </c>
      <c r="F662">
        <v>2076</v>
      </c>
      <c r="G662">
        <v>8</v>
      </c>
      <c r="H662">
        <v>20</v>
      </c>
      <c r="I662">
        <v>1</v>
      </c>
      <c r="J662" s="1" t="s">
        <v>19</v>
      </c>
      <c r="K662">
        <v>0.99</v>
      </c>
      <c r="L662">
        <v>2</v>
      </c>
      <c r="M662" s="1" t="s">
        <v>26</v>
      </c>
      <c r="N662">
        <v>2</v>
      </c>
      <c r="O662">
        <v>2017</v>
      </c>
      <c r="P662">
        <v>7.6381982442857792</v>
      </c>
      <c r="Q662">
        <v>2.996232148595642</v>
      </c>
    </row>
    <row r="663" spans="1:17" x14ac:dyDescent="0.3">
      <c r="A663">
        <v>662</v>
      </c>
      <c r="B663">
        <v>1124244</v>
      </c>
      <c r="C663" s="1" t="s">
        <v>1335</v>
      </c>
      <c r="D663" s="1" t="s">
        <v>1336</v>
      </c>
      <c r="E663">
        <v>20</v>
      </c>
      <c r="F663">
        <v>2074</v>
      </c>
      <c r="G663">
        <v>14</v>
      </c>
      <c r="H663">
        <v>22</v>
      </c>
      <c r="I663">
        <v>4</v>
      </c>
      <c r="J663" s="1" t="s">
        <v>29</v>
      </c>
      <c r="K663">
        <v>0.99</v>
      </c>
      <c r="L663">
        <v>1.5</v>
      </c>
      <c r="M663" s="1" t="s">
        <v>26</v>
      </c>
      <c r="N663">
        <v>2</v>
      </c>
      <c r="O663">
        <v>2017</v>
      </c>
      <c r="P663">
        <v>7.6372343887894729</v>
      </c>
      <c r="Q663">
        <v>2.996232148595642</v>
      </c>
    </row>
    <row r="664" spans="1:17" x14ac:dyDescent="0.3">
      <c r="A664">
        <v>663</v>
      </c>
      <c r="B664">
        <v>228934</v>
      </c>
      <c r="C664" s="1" t="s">
        <v>1337</v>
      </c>
      <c r="D664" s="1" t="s">
        <v>1338</v>
      </c>
      <c r="E664">
        <v>95</v>
      </c>
      <c r="F664">
        <v>2073</v>
      </c>
      <c r="G664">
        <v>24</v>
      </c>
      <c r="H664">
        <v>16</v>
      </c>
      <c r="I664">
        <v>1</v>
      </c>
      <c r="J664" s="1" t="s">
        <v>19</v>
      </c>
      <c r="K664">
        <v>0.99</v>
      </c>
      <c r="L664">
        <v>2</v>
      </c>
      <c r="M664" s="1" t="s">
        <v>26</v>
      </c>
      <c r="N664">
        <v>2</v>
      </c>
      <c r="O664">
        <v>2015</v>
      </c>
      <c r="P664">
        <v>7.6367521124357793</v>
      </c>
      <c r="Q664">
        <v>4.5539821492186583</v>
      </c>
    </row>
    <row r="665" spans="1:17" x14ac:dyDescent="0.3">
      <c r="A665">
        <v>664</v>
      </c>
      <c r="B665">
        <v>624578</v>
      </c>
      <c r="C665" s="1" t="s">
        <v>1339</v>
      </c>
      <c r="D665" s="1" t="s">
        <v>1340</v>
      </c>
      <c r="E665">
        <v>75</v>
      </c>
      <c r="F665">
        <v>2071</v>
      </c>
      <c r="G665">
        <v>57</v>
      </c>
      <c r="H665">
        <v>14</v>
      </c>
      <c r="I665">
        <v>4</v>
      </c>
      <c r="J665" s="1" t="s">
        <v>29</v>
      </c>
      <c r="K665">
        <v>0.99</v>
      </c>
      <c r="L665">
        <v>1.5</v>
      </c>
      <c r="M665" s="1" t="s">
        <v>26</v>
      </c>
      <c r="N665">
        <v>2</v>
      </c>
      <c r="O665">
        <v>2015</v>
      </c>
      <c r="P665">
        <v>7.6357868613955846</v>
      </c>
      <c r="Q665">
        <v>4.3176214379815452</v>
      </c>
    </row>
    <row r="666" spans="1:17" x14ac:dyDescent="0.3">
      <c r="A666">
        <v>665</v>
      </c>
      <c r="B666">
        <v>1145206</v>
      </c>
      <c r="C666" s="1" t="s">
        <v>1341</v>
      </c>
      <c r="D666" s="1" t="s">
        <v>1342</v>
      </c>
      <c r="E666">
        <v>150</v>
      </c>
      <c r="F666">
        <v>2063</v>
      </c>
      <c r="G666">
        <v>18</v>
      </c>
      <c r="H666">
        <v>12</v>
      </c>
      <c r="I666">
        <v>2</v>
      </c>
      <c r="J666" s="1" t="s">
        <v>38</v>
      </c>
      <c r="K666">
        <v>0.99</v>
      </c>
      <c r="L666">
        <v>1</v>
      </c>
      <c r="M666" s="1" t="s">
        <v>26</v>
      </c>
      <c r="N666">
        <v>2</v>
      </c>
      <c r="O666">
        <v>2017</v>
      </c>
      <c r="P666">
        <v>7.6319165130712516</v>
      </c>
      <c r="Q666">
        <v>5.0107019585407988</v>
      </c>
    </row>
    <row r="667" spans="1:17" x14ac:dyDescent="0.3">
      <c r="A667">
        <v>666</v>
      </c>
      <c r="B667">
        <v>954036</v>
      </c>
      <c r="C667" s="1" t="s">
        <v>1343</v>
      </c>
      <c r="D667" s="1" t="s">
        <v>1344</v>
      </c>
      <c r="E667">
        <v>45</v>
      </c>
      <c r="F667">
        <v>2052</v>
      </c>
      <c r="G667">
        <v>18</v>
      </c>
      <c r="H667">
        <v>8</v>
      </c>
      <c r="I667">
        <v>1</v>
      </c>
      <c r="J667" s="1" t="s">
        <v>19</v>
      </c>
      <c r="K667">
        <v>0.99</v>
      </c>
      <c r="L667">
        <v>0.55000000000000004</v>
      </c>
      <c r="M667" s="1" t="s">
        <v>26</v>
      </c>
      <c r="N667">
        <v>2</v>
      </c>
      <c r="O667">
        <v>2016</v>
      </c>
      <c r="P667">
        <v>7.6265702062906602</v>
      </c>
      <c r="Q667">
        <v>3.8068846873048412</v>
      </c>
    </row>
    <row r="668" spans="1:17" x14ac:dyDescent="0.3">
      <c r="A668">
        <v>667</v>
      </c>
      <c r="B668">
        <v>45941</v>
      </c>
      <c r="C668" s="1" t="s">
        <v>1345</v>
      </c>
      <c r="D668" s="1" t="s">
        <v>1346</v>
      </c>
      <c r="E668">
        <v>150</v>
      </c>
      <c r="F668">
        <v>2051</v>
      </c>
      <c r="G668">
        <v>99</v>
      </c>
      <c r="H668">
        <v>76</v>
      </c>
      <c r="I668">
        <v>1</v>
      </c>
      <c r="J668" s="1" t="s">
        <v>19</v>
      </c>
      <c r="K668">
        <v>0.99</v>
      </c>
      <c r="L668">
        <v>13</v>
      </c>
      <c r="M668" s="1" t="s">
        <v>26</v>
      </c>
      <c r="N668">
        <v>2</v>
      </c>
      <c r="O668">
        <v>2013</v>
      </c>
      <c r="P668">
        <v>7.6260827580723802</v>
      </c>
      <c r="Q668">
        <v>5.0107019585407988</v>
      </c>
    </row>
    <row r="669" spans="1:17" x14ac:dyDescent="0.3">
      <c r="A669">
        <v>668</v>
      </c>
      <c r="B669">
        <v>709180</v>
      </c>
      <c r="C669" s="1" t="s">
        <v>1347</v>
      </c>
      <c r="D669" s="1" t="s">
        <v>1348</v>
      </c>
      <c r="E669">
        <v>115</v>
      </c>
      <c r="F669">
        <v>2039</v>
      </c>
      <c r="G669">
        <v>7</v>
      </c>
      <c r="H669">
        <v>19</v>
      </c>
      <c r="I669">
        <v>4</v>
      </c>
      <c r="J669" s="1" t="s">
        <v>29</v>
      </c>
      <c r="K669">
        <v>0.99</v>
      </c>
      <c r="L669">
        <v>1</v>
      </c>
      <c r="M669" s="1" t="s">
        <v>26</v>
      </c>
      <c r="N669">
        <v>2</v>
      </c>
      <c r="O669">
        <v>2015</v>
      </c>
      <c r="P669">
        <v>7.6202147705744547</v>
      </c>
      <c r="Q669">
        <v>4.7450190811044903</v>
      </c>
    </row>
    <row r="670" spans="1:17" x14ac:dyDescent="0.3">
      <c r="A670">
        <v>669</v>
      </c>
      <c r="B670">
        <v>823236</v>
      </c>
      <c r="C670" s="1" t="s">
        <v>1349</v>
      </c>
      <c r="D670" s="1" t="s">
        <v>1350</v>
      </c>
      <c r="E670">
        <v>20</v>
      </c>
      <c r="F670">
        <v>2025</v>
      </c>
      <c r="G670">
        <v>16</v>
      </c>
      <c r="H670">
        <v>38</v>
      </c>
      <c r="I670">
        <v>4</v>
      </c>
      <c r="J670" s="1" t="s">
        <v>29</v>
      </c>
      <c r="K670">
        <v>0.99</v>
      </c>
      <c r="L670">
        <v>2</v>
      </c>
      <c r="M670" s="1" t="s">
        <v>26</v>
      </c>
      <c r="N670">
        <v>2</v>
      </c>
      <c r="O670">
        <v>2016</v>
      </c>
      <c r="P670">
        <v>7.6133249795406392</v>
      </c>
      <c r="Q670">
        <v>2.996232148595642</v>
      </c>
    </row>
    <row r="671" spans="1:17" x14ac:dyDescent="0.3">
      <c r="A671">
        <v>670</v>
      </c>
      <c r="B671">
        <v>578900</v>
      </c>
      <c r="C671" s="1" t="s">
        <v>1351</v>
      </c>
      <c r="D671" s="1" t="s">
        <v>1352</v>
      </c>
      <c r="E671">
        <v>75</v>
      </c>
      <c r="F671">
        <v>2023</v>
      </c>
      <c r="G671">
        <v>8</v>
      </c>
      <c r="H671">
        <v>25</v>
      </c>
      <c r="I671">
        <v>4</v>
      </c>
      <c r="J671" s="1" t="s">
        <v>29</v>
      </c>
      <c r="K671">
        <v>0.99</v>
      </c>
      <c r="L671">
        <v>2</v>
      </c>
      <c r="M671" s="1" t="s">
        <v>26</v>
      </c>
      <c r="N671">
        <v>2</v>
      </c>
      <c r="O671">
        <v>2015</v>
      </c>
      <c r="P671">
        <v>7.6123368371677458</v>
      </c>
      <c r="Q671">
        <v>4.3176214379815452</v>
      </c>
    </row>
    <row r="672" spans="1:17" x14ac:dyDescent="0.3">
      <c r="A672">
        <v>671</v>
      </c>
      <c r="B672">
        <v>854756</v>
      </c>
      <c r="C672" s="1" t="s">
        <v>1353</v>
      </c>
      <c r="D672" s="1" t="s">
        <v>1354</v>
      </c>
      <c r="E672">
        <v>55</v>
      </c>
      <c r="F672">
        <v>2012</v>
      </c>
      <c r="G672">
        <v>15</v>
      </c>
      <c r="H672">
        <v>59</v>
      </c>
      <c r="I672">
        <v>1</v>
      </c>
      <c r="J672" s="1" t="s">
        <v>19</v>
      </c>
      <c r="K672">
        <v>0.99</v>
      </c>
      <c r="L672">
        <v>3.5</v>
      </c>
      <c r="M672" s="1" t="s">
        <v>26</v>
      </c>
      <c r="N672">
        <v>2</v>
      </c>
      <c r="O672">
        <v>2017</v>
      </c>
      <c r="P672">
        <v>7.60688453121963</v>
      </c>
      <c r="Q672">
        <v>4.007514986887367</v>
      </c>
    </row>
    <row r="673" spans="1:17" x14ac:dyDescent="0.3">
      <c r="A673">
        <v>672</v>
      </c>
      <c r="B673">
        <v>758208</v>
      </c>
      <c r="C673" s="1" t="s">
        <v>1355</v>
      </c>
      <c r="D673" s="1" t="s">
        <v>1356</v>
      </c>
      <c r="E673">
        <v>80</v>
      </c>
      <c r="F673">
        <v>2007</v>
      </c>
      <c r="G673">
        <v>10</v>
      </c>
      <c r="H673">
        <v>113</v>
      </c>
      <c r="I673">
        <v>4</v>
      </c>
      <c r="J673" s="1" t="s">
        <v>29</v>
      </c>
      <c r="K673">
        <v>0.99</v>
      </c>
      <c r="L673">
        <v>5.5</v>
      </c>
      <c r="M673" s="1" t="s">
        <v>26</v>
      </c>
      <c r="N673">
        <v>2</v>
      </c>
      <c r="O673">
        <v>2016</v>
      </c>
      <c r="P673">
        <v>7.604396348796338</v>
      </c>
      <c r="Q673">
        <v>4.3821516268620329</v>
      </c>
    </row>
    <row r="674" spans="1:17" x14ac:dyDescent="0.3">
      <c r="A674">
        <v>673</v>
      </c>
      <c r="B674">
        <v>447136</v>
      </c>
      <c r="C674" s="1" t="s">
        <v>1357</v>
      </c>
      <c r="D674" s="1" t="s">
        <v>1358</v>
      </c>
      <c r="E674">
        <v>20</v>
      </c>
      <c r="F674">
        <v>2002</v>
      </c>
      <c r="G674">
        <v>41</v>
      </c>
      <c r="H674">
        <v>31</v>
      </c>
      <c r="I674">
        <v>2</v>
      </c>
      <c r="J674" s="1" t="s">
        <v>38</v>
      </c>
      <c r="K674">
        <v>0.99</v>
      </c>
      <c r="L674">
        <v>0.66666667000000002</v>
      </c>
      <c r="M674" s="1" t="s">
        <v>26</v>
      </c>
      <c r="N674">
        <v>2</v>
      </c>
      <c r="O674">
        <v>2015</v>
      </c>
      <c r="P674">
        <v>7.6019019598751658</v>
      </c>
      <c r="Q674">
        <v>2.996232148595642</v>
      </c>
    </row>
    <row r="675" spans="1:17" x14ac:dyDescent="0.3">
      <c r="A675">
        <v>674</v>
      </c>
      <c r="B675">
        <v>997964</v>
      </c>
      <c r="C675" s="1" t="s">
        <v>1359</v>
      </c>
      <c r="D675" s="1" t="s">
        <v>1360</v>
      </c>
      <c r="E675">
        <v>195</v>
      </c>
      <c r="F675">
        <v>1995</v>
      </c>
      <c r="G675">
        <v>286</v>
      </c>
      <c r="H675">
        <v>45</v>
      </c>
      <c r="I675">
        <v>2</v>
      </c>
      <c r="J675" s="1" t="s">
        <v>38</v>
      </c>
      <c r="K675">
        <v>0.99</v>
      </c>
      <c r="L675">
        <v>6.5</v>
      </c>
      <c r="M675" s="1" t="s">
        <v>26</v>
      </c>
      <c r="N675">
        <v>2</v>
      </c>
      <c r="O675">
        <v>2016</v>
      </c>
      <c r="P675">
        <v>7.5983993293239642</v>
      </c>
      <c r="Q675">
        <v>5.273050839300149</v>
      </c>
    </row>
    <row r="676" spans="1:17" x14ac:dyDescent="0.3">
      <c r="A676">
        <v>675</v>
      </c>
      <c r="B676">
        <v>647564</v>
      </c>
      <c r="C676" s="1" t="s">
        <v>1361</v>
      </c>
      <c r="D676" s="1" t="s">
        <v>1362</v>
      </c>
      <c r="E676">
        <v>55</v>
      </c>
      <c r="F676">
        <v>1993</v>
      </c>
      <c r="G676">
        <v>55</v>
      </c>
      <c r="H676">
        <v>26</v>
      </c>
      <c r="I676">
        <v>1</v>
      </c>
      <c r="J676" s="1" t="s">
        <v>19</v>
      </c>
      <c r="K676">
        <v>0.99</v>
      </c>
      <c r="L676">
        <v>4</v>
      </c>
      <c r="M676" s="1" t="s">
        <v>26</v>
      </c>
      <c r="N676">
        <v>2</v>
      </c>
      <c r="O676">
        <v>2016</v>
      </c>
      <c r="P676">
        <v>7.5973963202127948</v>
      </c>
      <c r="Q676">
        <v>4.007514986887367</v>
      </c>
    </row>
    <row r="677" spans="1:17" x14ac:dyDescent="0.3">
      <c r="A677">
        <v>676</v>
      </c>
      <c r="B677">
        <v>405840</v>
      </c>
      <c r="C677" s="1" t="s">
        <v>1363</v>
      </c>
      <c r="D677" s="1" t="s">
        <v>1364</v>
      </c>
      <c r="E677">
        <v>100</v>
      </c>
      <c r="F677">
        <v>1975</v>
      </c>
      <c r="G677">
        <v>141</v>
      </c>
      <c r="H677">
        <v>36</v>
      </c>
      <c r="I677">
        <v>4</v>
      </c>
      <c r="J677" s="1" t="s">
        <v>29</v>
      </c>
      <c r="K677">
        <v>0.86</v>
      </c>
      <c r="L677">
        <v>3</v>
      </c>
      <c r="M677" s="1" t="s">
        <v>26</v>
      </c>
      <c r="N677">
        <v>2</v>
      </c>
      <c r="O677">
        <v>2017</v>
      </c>
      <c r="P677">
        <v>7.5883236773352225</v>
      </c>
      <c r="Q677">
        <v>4.6052701809884251</v>
      </c>
    </row>
    <row r="678" spans="1:17" x14ac:dyDescent="0.3">
      <c r="A678">
        <v>677</v>
      </c>
      <c r="B678">
        <v>1004134</v>
      </c>
      <c r="C678" s="1" t="s">
        <v>1365</v>
      </c>
      <c r="D678" s="1" t="s">
        <v>1366</v>
      </c>
      <c r="E678">
        <v>150</v>
      </c>
      <c r="F678">
        <v>1967</v>
      </c>
      <c r="G678">
        <v>372</v>
      </c>
      <c r="H678">
        <v>60</v>
      </c>
      <c r="I678">
        <v>4</v>
      </c>
      <c r="J678" s="1" t="s">
        <v>29</v>
      </c>
      <c r="K678">
        <v>0.42</v>
      </c>
      <c r="L678">
        <v>9</v>
      </c>
      <c r="M678" s="1" t="s">
        <v>26</v>
      </c>
      <c r="N678">
        <v>2</v>
      </c>
      <c r="O678">
        <v>2016</v>
      </c>
      <c r="P678">
        <v>7.5842648183890589</v>
      </c>
      <c r="Q678">
        <v>5.0107019585407988</v>
      </c>
    </row>
    <row r="679" spans="1:17" x14ac:dyDescent="0.3">
      <c r="A679">
        <v>678</v>
      </c>
      <c r="B679">
        <v>965870</v>
      </c>
      <c r="C679" s="1" t="s">
        <v>1367</v>
      </c>
      <c r="D679" s="1" t="s">
        <v>1368</v>
      </c>
      <c r="E679">
        <v>150</v>
      </c>
      <c r="F679">
        <v>1966</v>
      </c>
      <c r="G679">
        <v>359</v>
      </c>
      <c r="H679">
        <v>65</v>
      </c>
      <c r="I679">
        <v>4</v>
      </c>
      <c r="J679" s="1" t="s">
        <v>29</v>
      </c>
      <c r="K679">
        <v>0.13</v>
      </c>
      <c r="L679">
        <v>5</v>
      </c>
      <c r="M679" s="1" t="s">
        <v>26</v>
      </c>
      <c r="N679">
        <v>2</v>
      </c>
      <c r="O679">
        <v>2016</v>
      </c>
      <c r="P679">
        <v>7.5837563007071118</v>
      </c>
      <c r="Q679">
        <v>5.0107019585407988</v>
      </c>
    </row>
    <row r="680" spans="1:17" x14ac:dyDescent="0.3">
      <c r="A680">
        <v>679</v>
      </c>
      <c r="B680">
        <v>955194</v>
      </c>
      <c r="C680" s="1" t="s">
        <v>1369</v>
      </c>
      <c r="D680" s="1" t="s">
        <v>1370</v>
      </c>
      <c r="E680">
        <v>40</v>
      </c>
      <c r="F680">
        <v>1950</v>
      </c>
      <c r="G680">
        <v>33</v>
      </c>
      <c r="H680">
        <v>16</v>
      </c>
      <c r="I680">
        <v>4</v>
      </c>
      <c r="J680" s="1" t="s">
        <v>29</v>
      </c>
      <c r="K680">
        <v>0.9</v>
      </c>
      <c r="L680">
        <v>1</v>
      </c>
      <c r="M680" s="1" t="s">
        <v>26</v>
      </c>
      <c r="N680">
        <v>2</v>
      </c>
      <c r="O680">
        <v>2016</v>
      </c>
      <c r="P680">
        <v>7.5755846515577927</v>
      </c>
      <c r="Q680">
        <v>3.6891294228691436</v>
      </c>
    </row>
    <row r="681" spans="1:17" x14ac:dyDescent="0.3">
      <c r="A681">
        <v>680</v>
      </c>
      <c r="B681">
        <v>606756</v>
      </c>
      <c r="C681" s="1" t="s">
        <v>1371</v>
      </c>
      <c r="D681" s="1" t="s">
        <v>1372</v>
      </c>
      <c r="E681">
        <v>50</v>
      </c>
      <c r="F681">
        <v>1949</v>
      </c>
      <c r="G681">
        <v>149</v>
      </c>
      <c r="H681">
        <v>102</v>
      </c>
      <c r="I681">
        <v>4</v>
      </c>
      <c r="J681" s="1" t="s">
        <v>29</v>
      </c>
      <c r="K681">
        <v>0.13</v>
      </c>
      <c r="L681">
        <v>15.5</v>
      </c>
      <c r="M681" s="1" t="s">
        <v>26</v>
      </c>
      <c r="N681">
        <v>2</v>
      </c>
      <c r="O681">
        <v>2015</v>
      </c>
      <c r="P681">
        <v>7.5750716995075607</v>
      </c>
      <c r="Q681">
        <v>3.9122229854308124</v>
      </c>
    </row>
    <row r="682" spans="1:17" x14ac:dyDescent="0.3">
      <c r="A682">
        <v>681</v>
      </c>
      <c r="B682">
        <v>590406</v>
      </c>
      <c r="C682" s="1" t="s">
        <v>1373</v>
      </c>
      <c r="D682" s="1" t="s">
        <v>1374</v>
      </c>
      <c r="E682">
        <v>20</v>
      </c>
      <c r="F682">
        <v>1948</v>
      </c>
      <c r="G682">
        <v>72</v>
      </c>
      <c r="H682">
        <v>45</v>
      </c>
      <c r="I682">
        <v>4</v>
      </c>
      <c r="J682" s="1" t="s">
        <v>29</v>
      </c>
      <c r="K682">
        <v>0.47</v>
      </c>
      <c r="L682">
        <v>5</v>
      </c>
      <c r="M682" s="1" t="s">
        <v>26</v>
      </c>
      <c r="N682">
        <v>2</v>
      </c>
      <c r="O682">
        <v>2015</v>
      </c>
      <c r="P682">
        <v>7.5745584842024805</v>
      </c>
      <c r="Q682">
        <v>2.996232148595642</v>
      </c>
    </row>
    <row r="683" spans="1:17" x14ac:dyDescent="0.3">
      <c r="A683">
        <v>682</v>
      </c>
      <c r="B683">
        <v>688872</v>
      </c>
      <c r="C683" s="1" t="s">
        <v>1375</v>
      </c>
      <c r="D683" s="1" t="s">
        <v>1376</v>
      </c>
      <c r="E683">
        <v>75</v>
      </c>
      <c r="F683">
        <v>1945</v>
      </c>
      <c r="G683">
        <v>58</v>
      </c>
      <c r="H683">
        <v>10</v>
      </c>
      <c r="I683">
        <v>4</v>
      </c>
      <c r="J683" s="1" t="s">
        <v>29</v>
      </c>
      <c r="K683">
        <v>0.8</v>
      </c>
      <c r="L683">
        <v>1</v>
      </c>
      <c r="M683" s="1" t="s">
        <v>26</v>
      </c>
      <c r="N683">
        <v>2</v>
      </c>
      <c r="O683">
        <v>2015</v>
      </c>
      <c r="P683">
        <v>7.5730172560525464</v>
      </c>
      <c r="Q683">
        <v>4.3176214379815452</v>
      </c>
    </row>
    <row r="684" spans="1:17" x14ac:dyDescent="0.3">
      <c r="A684">
        <v>683</v>
      </c>
      <c r="B684">
        <v>1079078</v>
      </c>
      <c r="C684" s="1" t="s">
        <v>1377</v>
      </c>
      <c r="D684" s="1" t="s">
        <v>1378</v>
      </c>
      <c r="E684">
        <v>0</v>
      </c>
      <c r="F684">
        <v>1942</v>
      </c>
      <c r="G684">
        <v>23</v>
      </c>
      <c r="H684">
        <v>48</v>
      </c>
      <c r="I684">
        <v>1</v>
      </c>
      <c r="J684" s="1" t="s">
        <v>19</v>
      </c>
      <c r="K684">
        <v>0.24</v>
      </c>
      <c r="L684">
        <v>4.5</v>
      </c>
      <c r="M684" s="1" t="s">
        <v>20</v>
      </c>
      <c r="N684">
        <v>1</v>
      </c>
      <c r="O684">
        <v>2017</v>
      </c>
      <c r="P684">
        <v>7.5714736488512706</v>
      </c>
      <c r="Q684">
        <v>-4.6051701859880909</v>
      </c>
    </row>
    <row r="685" spans="1:17" x14ac:dyDescent="0.3">
      <c r="A685">
        <v>684</v>
      </c>
      <c r="B685">
        <v>177912</v>
      </c>
      <c r="C685" s="1" t="s">
        <v>1379</v>
      </c>
      <c r="D685" s="1" t="s">
        <v>1380</v>
      </c>
      <c r="E685">
        <v>50</v>
      </c>
      <c r="F685">
        <v>1936</v>
      </c>
      <c r="G685">
        <v>88</v>
      </c>
      <c r="H685">
        <v>53</v>
      </c>
      <c r="I685">
        <v>1</v>
      </c>
      <c r="J685" s="1" t="s">
        <v>19</v>
      </c>
      <c r="K685">
        <v>0.89</v>
      </c>
      <c r="L685">
        <v>5</v>
      </c>
      <c r="M685" s="1" t="s">
        <v>26</v>
      </c>
      <c r="N685">
        <v>2</v>
      </c>
      <c r="O685">
        <v>2014</v>
      </c>
      <c r="P685">
        <v>7.568379267836522</v>
      </c>
      <c r="Q685">
        <v>3.9122229854308124</v>
      </c>
    </row>
    <row r="686" spans="1:17" x14ac:dyDescent="0.3">
      <c r="A686">
        <v>685</v>
      </c>
      <c r="B686">
        <v>1198704</v>
      </c>
      <c r="C686" s="1" t="s">
        <v>1381</v>
      </c>
      <c r="D686" s="1" t="s">
        <v>1382</v>
      </c>
      <c r="E686">
        <v>200</v>
      </c>
      <c r="F686">
        <v>1935</v>
      </c>
      <c r="G686">
        <v>17</v>
      </c>
      <c r="H686">
        <v>10</v>
      </c>
      <c r="I686">
        <v>2</v>
      </c>
      <c r="J686" s="1" t="s">
        <v>38</v>
      </c>
      <c r="K686">
        <v>0.87</v>
      </c>
      <c r="L686">
        <v>1</v>
      </c>
      <c r="M686" s="1" t="s">
        <v>26</v>
      </c>
      <c r="N686">
        <v>2</v>
      </c>
      <c r="O686">
        <v>2017</v>
      </c>
      <c r="P686">
        <v>7.5678626054638825</v>
      </c>
      <c r="Q686">
        <v>5.2983673652980787</v>
      </c>
    </row>
    <row r="687" spans="1:17" x14ac:dyDescent="0.3">
      <c r="A687">
        <v>686</v>
      </c>
      <c r="B687">
        <v>563020</v>
      </c>
      <c r="C687" s="1" t="s">
        <v>1383</v>
      </c>
      <c r="D687" s="1" t="s">
        <v>1384</v>
      </c>
      <c r="E687">
        <v>40</v>
      </c>
      <c r="F687">
        <v>1926</v>
      </c>
      <c r="G687">
        <v>9</v>
      </c>
      <c r="H687">
        <v>458</v>
      </c>
      <c r="I687">
        <v>4</v>
      </c>
      <c r="J687" s="1" t="s">
        <v>29</v>
      </c>
      <c r="K687">
        <v>0.66</v>
      </c>
      <c r="L687">
        <v>22.5</v>
      </c>
      <c r="M687" s="1" t="s">
        <v>26</v>
      </c>
      <c r="N687">
        <v>2</v>
      </c>
      <c r="O687">
        <v>2015</v>
      </c>
      <c r="P687">
        <v>7.5632005923580712</v>
      </c>
      <c r="Q687">
        <v>3.6891294228691436</v>
      </c>
    </row>
    <row r="688" spans="1:17" x14ac:dyDescent="0.3">
      <c r="A688">
        <v>687</v>
      </c>
      <c r="B688">
        <v>1134330</v>
      </c>
      <c r="C688" s="1" t="s">
        <v>1385</v>
      </c>
      <c r="D688" s="1" t="s">
        <v>1386</v>
      </c>
      <c r="E688">
        <v>70</v>
      </c>
      <c r="F688">
        <v>1925</v>
      </c>
      <c r="G688">
        <v>27</v>
      </c>
      <c r="H688">
        <v>38</v>
      </c>
      <c r="I688">
        <v>1</v>
      </c>
      <c r="J688" s="1" t="s">
        <v>19</v>
      </c>
      <c r="K688">
        <v>0.47</v>
      </c>
      <c r="L688">
        <v>2</v>
      </c>
      <c r="M688" s="1" t="s">
        <v>26</v>
      </c>
      <c r="N688">
        <v>2</v>
      </c>
      <c r="O688">
        <v>2017</v>
      </c>
      <c r="P688">
        <v>7.5626812467218842</v>
      </c>
      <c r="Q688">
        <v>4.2486380889891064</v>
      </c>
    </row>
    <row r="689" spans="1:17" x14ac:dyDescent="0.3">
      <c r="A689">
        <v>688</v>
      </c>
      <c r="B689">
        <v>1051672</v>
      </c>
      <c r="C689" s="1" t="s">
        <v>1387</v>
      </c>
      <c r="D689" s="1" t="s">
        <v>1388</v>
      </c>
      <c r="E689">
        <v>25</v>
      </c>
      <c r="F689">
        <v>1908</v>
      </c>
      <c r="G689">
        <v>12</v>
      </c>
      <c r="H689">
        <v>17</v>
      </c>
      <c r="I689">
        <v>4</v>
      </c>
      <c r="J689" s="1" t="s">
        <v>29</v>
      </c>
      <c r="K689">
        <v>0.8</v>
      </c>
      <c r="L689">
        <v>1.5</v>
      </c>
      <c r="M689" s="1" t="s">
        <v>26</v>
      </c>
      <c r="N689">
        <v>2</v>
      </c>
      <c r="O689">
        <v>2017</v>
      </c>
      <c r="P689">
        <v>7.5538108520082314</v>
      </c>
      <c r="Q689">
        <v>3.2192757448895279</v>
      </c>
    </row>
    <row r="690" spans="1:17" x14ac:dyDescent="0.3">
      <c r="A690">
        <v>689</v>
      </c>
      <c r="B690">
        <v>406820</v>
      </c>
      <c r="C690" s="1" t="s">
        <v>1389</v>
      </c>
      <c r="D690" s="1" t="s">
        <v>1390</v>
      </c>
      <c r="E690">
        <v>45</v>
      </c>
      <c r="F690">
        <v>1905</v>
      </c>
      <c r="G690">
        <v>228</v>
      </c>
      <c r="H690">
        <v>57</v>
      </c>
      <c r="I690">
        <v>4</v>
      </c>
      <c r="J690" s="1" t="s">
        <v>29</v>
      </c>
      <c r="K690">
        <v>0.34</v>
      </c>
      <c r="L690">
        <v>6</v>
      </c>
      <c r="M690" s="1" t="s">
        <v>26</v>
      </c>
      <c r="N690">
        <v>2</v>
      </c>
      <c r="O690">
        <v>2015</v>
      </c>
      <c r="P690">
        <v>7.5522372875608017</v>
      </c>
      <c r="Q690">
        <v>3.8068846873048412</v>
      </c>
    </row>
    <row r="691" spans="1:17" x14ac:dyDescent="0.3">
      <c r="A691">
        <v>690</v>
      </c>
      <c r="B691">
        <v>442504</v>
      </c>
      <c r="C691" s="1" t="s">
        <v>1391</v>
      </c>
      <c r="D691" s="1" t="s">
        <v>1392</v>
      </c>
      <c r="E691">
        <v>20</v>
      </c>
      <c r="F691">
        <v>1904</v>
      </c>
      <c r="G691">
        <v>25</v>
      </c>
      <c r="H691">
        <v>17</v>
      </c>
      <c r="I691">
        <v>1</v>
      </c>
      <c r="J691" s="1" t="s">
        <v>19</v>
      </c>
      <c r="K691">
        <v>0.89</v>
      </c>
      <c r="L691">
        <v>0.7</v>
      </c>
      <c r="M691" s="1" t="s">
        <v>26</v>
      </c>
      <c r="N691">
        <v>2</v>
      </c>
      <c r="O691">
        <v>2015</v>
      </c>
      <c r="P691">
        <v>7.5517122153513103</v>
      </c>
      <c r="Q691">
        <v>2.996232148595642</v>
      </c>
    </row>
    <row r="692" spans="1:17" x14ac:dyDescent="0.3">
      <c r="A692">
        <v>691</v>
      </c>
      <c r="B692">
        <v>941998</v>
      </c>
      <c r="C692" s="1" t="s">
        <v>1393</v>
      </c>
      <c r="D692" s="1" t="s">
        <v>1394</v>
      </c>
      <c r="E692">
        <v>165</v>
      </c>
      <c r="F692">
        <v>1902</v>
      </c>
      <c r="G692">
        <v>224</v>
      </c>
      <c r="H692">
        <v>47</v>
      </c>
      <c r="I692">
        <v>2</v>
      </c>
      <c r="J692" s="1" t="s">
        <v>38</v>
      </c>
      <c r="K692">
        <v>0.13</v>
      </c>
      <c r="L692">
        <v>5.5</v>
      </c>
      <c r="M692" s="1" t="s">
        <v>26</v>
      </c>
      <c r="N692">
        <v>2</v>
      </c>
      <c r="O692">
        <v>2017</v>
      </c>
      <c r="P692">
        <v>7.5506612431053357</v>
      </c>
      <c r="Q692">
        <v>5.1060060781247136</v>
      </c>
    </row>
    <row r="693" spans="1:17" x14ac:dyDescent="0.3">
      <c r="A693">
        <v>692</v>
      </c>
      <c r="B693">
        <v>1011550</v>
      </c>
      <c r="C693" s="1" t="s">
        <v>1395</v>
      </c>
      <c r="D693" s="1" t="s">
        <v>1396</v>
      </c>
      <c r="E693">
        <v>20</v>
      </c>
      <c r="F693">
        <v>1898</v>
      </c>
      <c r="G693">
        <v>19</v>
      </c>
      <c r="H693">
        <v>31</v>
      </c>
      <c r="I693">
        <v>2</v>
      </c>
      <c r="J693" s="1" t="s">
        <v>38</v>
      </c>
      <c r="K693">
        <v>0.19</v>
      </c>
      <c r="L693">
        <v>4</v>
      </c>
      <c r="M693" s="1" t="s">
        <v>26</v>
      </c>
      <c r="N693">
        <v>2</v>
      </c>
      <c r="O693">
        <v>2016</v>
      </c>
      <c r="P693">
        <v>7.5485559791698735</v>
      </c>
      <c r="Q693">
        <v>2.996232148595642</v>
      </c>
    </row>
    <row r="694" spans="1:17" x14ac:dyDescent="0.3">
      <c r="A694">
        <v>693</v>
      </c>
      <c r="B694">
        <v>911712</v>
      </c>
      <c r="C694" s="1" t="s">
        <v>1397</v>
      </c>
      <c r="D694" s="1" t="s">
        <v>1398</v>
      </c>
      <c r="E694">
        <v>20</v>
      </c>
      <c r="F694">
        <v>1894</v>
      </c>
      <c r="G694">
        <v>40</v>
      </c>
      <c r="H694">
        <v>35</v>
      </c>
      <c r="I694">
        <v>1</v>
      </c>
      <c r="J694" s="1" t="s">
        <v>19</v>
      </c>
      <c r="K694">
        <v>0.14000000000000001</v>
      </c>
      <c r="L694">
        <v>1.5</v>
      </c>
      <c r="M694" s="1" t="s">
        <v>26</v>
      </c>
      <c r="N694">
        <v>2</v>
      </c>
      <c r="O694">
        <v>2016</v>
      </c>
      <c r="P694">
        <v>7.5464462737460236</v>
      </c>
      <c r="Q694">
        <v>2.996232148595642</v>
      </c>
    </row>
    <row r="695" spans="1:17" x14ac:dyDescent="0.3">
      <c r="A695">
        <v>694</v>
      </c>
      <c r="B695">
        <v>861528</v>
      </c>
      <c r="C695" s="1" t="s">
        <v>1399</v>
      </c>
      <c r="D695" s="1" t="s">
        <v>1400</v>
      </c>
      <c r="E695">
        <v>50</v>
      </c>
      <c r="F695">
        <v>1892</v>
      </c>
      <c r="G695">
        <v>147</v>
      </c>
      <c r="H695">
        <v>24</v>
      </c>
      <c r="I695">
        <v>4</v>
      </c>
      <c r="J695" s="1" t="s">
        <v>29</v>
      </c>
      <c r="K695">
        <v>0.06</v>
      </c>
      <c r="L695">
        <v>2.5</v>
      </c>
      <c r="M695" s="1" t="s">
        <v>26</v>
      </c>
      <c r="N695">
        <v>2</v>
      </c>
      <c r="O695">
        <v>2016</v>
      </c>
      <c r="P695">
        <v>7.5453897496118234</v>
      </c>
      <c r="Q695">
        <v>3.9122229854308124</v>
      </c>
    </row>
    <row r="696" spans="1:17" x14ac:dyDescent="0.3">
      <c r="A696">
        <v>695</v>
      </c>
      <c r="B696">
        <v>745120</v>
      </c>
      <c r="C696" s="1" t="s">
        <v>1401</v>
      </c>
      <c r="D696" s="1" t="s">
        <v>1402</v>
      </c>
      <c r="E696">
        <v>200</v>
      </c>
      <c r="F696">
        <v>1874</v>
      </c>
      <c r="G696">
        <v>40</v>
      </c>
      <c r="H696">
        <v>224</v>
      </c>
      <c r="I696">
        <v>1</v>
      </c>
      <c r="J696" s="1" t="s">
        <v>19</v>
      </c>
      <c r="K696">
        <v>0.89</v>
      </c>
      <c r="L696">
        <v>44.5</v>
      </c>
      <c r="M696" s="1" t="s">
        <v>26</v>
      </c>
      <c r="N696">
        <v>2</v>
      </c>
      <c r="O696">
        <v>2016</v>
      </c>
      <c r="P696">
        <v>7.5358304627983674</v>
      </c>
      <c r="Q696">
        <v>5.2983673652980787</v>
      </c>
    </row>
    <row r="697" spans="1:17" x14ac:dyDescent="0.3">
      <c r="A697">
        <v>696</v>
      </c>
      <c r="B697">
        <v>859936</v>
      </c>
      <c r="C697" s="1" t="s">
        <v>1403</v>
      </c>
      <c r="D697" s="1" t="s">
        <v>1404</v>
      </c>
      <c r="E697">
        <v>150</v>
      </c>
      <c r="F697">
        <v>1873</v>
      </c>
      <c r="G697">
        <v>360</v>
      </c>
      <c r="H697">
        <v>79</v>
      </c>
      <c r="I697">
        <v>2</v>
      </c>
      <c r="J697" s="1" t="s">
        <v>38</v>
      </c>
      <c r="K697">
        <v>0.47</v>
      </c>
      <c r="L697">
        <v>7.5</v>
      </c>
      <c r="M697" s="1" t="s">
        <v>26</v>
      </c>
      <c r="N697">
        <v>2</v>
      </c>
      <c r="O697">
        <v>2016</v>
      </c>
      <c r="P697">
        <v>7.5352967024440884</v>
      </c>
      <c r="Q697">
        <v>5.0107019585407988</v>
      </c>
    </row>
    <row r="698" spans="1:17" x14ac:dyDescent="0.3">
      <c r="A698">
        <v>697</v>
      </c>
      <c r="B698">
        <v>807874</v>
      </c>
      <c r="C698" s="1" t="s">
        <v>1405</v>
      </c>
      <c r="D698" s="1" t="s">
        <v>1406</v>
      </c>
      <c r="E698">
        <v>50</v>
      </c>
      <c r="F698">
        <v>1871</v>
      </c>
      <c r="G698">
        <v>154</v>
      </c>
      <c r="H698">
        <v>60</v>
      </c>
      <c r="I698">
        <v>4</v>
      </c>
      <c r="J698" s="1" t="s">
        <v>29</v>
      </c>
      <c r="K698">
        <v>0.67</v>
      </c>
      <c r="L698">
        <v>13.5</v>
      </c>
      <c r="M698" s="1" t="s">
        <v>26</v>
      </c>
      <c r="N698">
        <v>2</v>
      </c>
      <c r="O698">
        <v>2016</v>
      </c>
      <c r="P698">
        <v>7.5342283262740892</v>
      </c>
      <c r="Q698">
        <v>3.9122229854308124</v>
      </c>
    </row>
    <row r="699" spans="1:17" x14ac:dyDescent="0.3">
      <c r="A699">
        <v>698</v>
      </c>
      <c r="B699">
        <v>937586</v>
      </c>
      <c r="C699" s="1" t="s">
        <v>1407</v>
      </c>
      <c r="D699" s="1" t="s">
        <v>1408</v>
      </c>
      <c r="E699">
        <v>200</v>
      </c>
      <c r="F699">
        <v>1870</v>
      </c>
      <c r="G699">
        <v>193</v>
      </c>
      <c r="H699">
        <v>145</v>
      </c>
      <c r="I699">
        <v>1</v>
      </c>
      <c r="J699" s="1" t="s">
        <v>19</v>
      </c>
      <c r="K699">
        <v>0.9</v>
      </c>
      <c r="L699">
        <v>14.5</v>
      </c>
      <c r="M699" s="1" t="s">
        <v>26</v>
      </c>
      <c r="N699">
        <v>2</v>
      </c>
      <c r="O699">
        <v>2016</v>
      </c>
      <c r="P699">
        <v>7.5336937098486327</v>
      </c>
      <c r="Q699">
        <v>5.2983673652980787</v>
      </c>
    </row>
    <row r="700" spans="1:17" x14ac:dyDescent="0.3">
      <c r="A700">
        <v>699</v>
      </c>
      <c r="B700">
        <v>130694</v>
      </c>
      <c r="C700" s="1" t="s">
        <v>1409</v>
      </c>
      <c r="D700" s="1" t="s">
        <v>1410</v>
      </c>
      <c r="E700">
        <v>20</v>
      </c>
      <c r="F700">
        <v>1867</v>
      </c>
      <c r="G700">
        <v>19</v>
      </c>
      <c r="H700">
        <v>8</v>
      </c>
      <c r="I700">
        <v>4</v>
      </c>
      <c r="J700" s="1" t="s">
        <v>29</v>
      </c>
      <c r="K700">
        <v>0.78</v>
      </c>
      <c r="L700">
        <v>0.61666666999999997</v>
      </c>
      <c r="M700" s="1" t="s">
        <v>26</v>
      </c>
      <c r="N700">
        <v>2</v>
      </c>
      <c r="O700">
        <v>2013</v>
      </c>
      <c r="P700">
        <v>7.5320881435417224</v>
      </c>
      <c r="Q700">
        <v>2.996232148595642</v>
      </c>
    </row>
    <row r="701" spans="1:17" x14ac:dyDescent="0.3">
      <c r="A701">
        <v>700</v>
      </c>
      <c r="B701">
        <v>997916</v>
      </c>
      <c r="C701" s="1" t="s">
        <v>1411</v>
      </c>
      <c r="D701" s="1" t="s">
        <v>1412</v>
      </c>
      <c r="E701">
        <v>140</v>
      </c>
      <c r="F701">
        <v>1858</v>
      </c>
      <c r="G701">
        <v>110</v>
      </c>
      <c r="H701">
        <v>52</v>
      </c>
      <c r="I701">
        <v>4</v>
      </c>
      <c r="J701" s="1" t="s">
        <v>29</v>
      </c>
      <c r="K701">
        <v>0.3</v>
      </c>
      <c r="L701">
        <v>2.5</v>
      </c>
      <c r="M701" s="1" t="s">
        <v>26</v>
      </c>
      <c r="N701">
        <v>2</v>
      </c>
      <c r="O701">
        <v>2016</v>
      </c>
      <c r="P701">
        <v>7.5272559193737836</v>
      </c>
      <c r="Q701">
        <v>4.941713848629834</v>
      </c>
    </row>
    <row r="702" spans="1:17" x14ac:dyDescent="0.3">
      <c r="A702">
        <v>701</v>
      </c>
      <c r="B702">
        <v>524248</v>
      </c>
      <c r="C702" s="1" t="s">
        <v>1413</v>
      </c>
      <c r="D702" s="1" t="s">
        <v>1414</v>
      </c>
      <c r="E702">
        <v>100</v>
      </c>
      <c r="F702">
        <v>1853</v>
      </c>
      <c r="G702">
        <v>34</v>
      </c>
      <c r="H702">
        <v>39</v>
      </c>
      <c r="I702">
        <v>1</v>
      </c>
      <c r="J702" s="1" t="s">
        <v>19</v>
      </c>
      <c r="K702">
        <v>0.24</v>
      </c>
      <c r="L702">
        <v>2</v>
      </c>
      <c r="M702" s="1" t="s">
        <v>26</v>
      </c>
      <c r="N702">
        <v>2</v>
      </c>
      <c r="O702">
        <v>2015</v>
      </c>
      <c r="P702">
        <v>7.5245612262853596</v>
      </c>
      <c r="Q702">
        <v>4.6052701809884251</v>
      </c>
    </row>
    <row r="703" spans="1:17" x14ac:dyDescent="0.3">
      <c r="A703">
        <v>702</v>
      </c>
      <c r="B703">
        <v>904076</v>
      </c>
      <c r="C703" s="1" t="s">
        <v>1415</v>
      </c>
      <c r="D703" s="1" t="s">
        <v>1416</v>
      </c>
      <c r="E703">
        <v>200</v>
      </c>
      <c r="F703">
        <v>1849</v>
      </c>
      <c r="G703">
        <v>21</v>
      </c>
      <c r="H703">
        <v>83</v>
      </c>
      <c r="I703">
        <v>4</v>
      </c>
      <c r="J703" s="1" t="s">
        <v>29</v>
      </c>
      <c r="K703">
        <v>0.89</v>
      </c>
      <c r="L703">
        <v>3</v>
      </c>
      <c r="M703" s="1" t="s">
        <v>26</v>
      </c>
      <c r="N703">
        <v>2</v>
      </c>
      <c r="O703">
        <v>2016</v>
      </c>
      <c r="P703">
        <v>7.5224002313871248</v>
      </c>
      <c r="Q703">
        <v>5.2983673652980787</v>
      </c>
    </row>
    <row r="704" spans="1:17" x14ac:dyDescent="0.3">
      <c r="A704">
        <v>703</v>
      </c>
      <c r="B704">
        <v>343816</v>
      </c>
      <c r="C704" s="1" t="s">
        <v>1417</v>
      </c>
      <c r="D704" s="1" t="s">
        <v>1418</v>
      </c>
      <c r="E704">
        <v>55</v>
      </c>
      <c r="F704">
        <v>1849</v>
      </c>
      <c r="G704">
        <v>29</v>
      </c>
      <c r="H704">
        <v>24</v>
      </c>
      <c r="I704">
        <v>4</v>
      </c>
      <c r="J704" s="1" t="s">
        <v>29</v>
      </c>
      <c r="K704">
        <v>0.89</v>
      </c>
      <c r="L704">
        <v>3</v>
      </c>
      <c r="M704" s="1" t="s">
        <v>26</v>
      </c>
      <c r="N704">
        <v>2</v>
      </c>
      <c r="O704">
        <v>2014</v>
      </c>
      <c r="P704">
        <v>7.5224002313871248</v>
      </c>
      <c r="Q704">
        <v>4.007514986887367</v>
      </c>
    </row>
    <row r="705" spans="1:17" x14ac:dyDescent="0.3">
      <c r="A705">
        <v>704</v>
      </c>
      <c r="B705">
        <v>882128</v>
      </c>
      <c r="C705" s="1" t="s">
        <v>1419</v>
      </c>
      <c r="D705" s="1" t="s">
        <v>1420</v>
      </c>
      <c r="E705">
        <v>195</v>
      </c>
      <c r="F705">
        <v>1839</v>
      </c>
      <c r="G705">
        <v>91</v>
      </c>
      <c r="H705">
        <v>47</v>
      </c>
      <c r="I705">
        <v>4</v>
      </c>
      <c r="J705" s="1" t="s">
        <v>29</v>
      </c>
      <c r="K705">
        <v>0.6</v>
      </c>
      <c r="L705">
        <v>5</v>
      </c>
      <c r="M705" s="1" t="s">
        <v>26</v>
      </c>
      <c r="N705">
        <v>2</v>
      </c>
      <c r="O705">
        <v>2016</v>
      </c>
      <c r="P705">
        <v>7.5169772246043207</v>
      </c>
      <c r="Q705">
        <v>5.273050839300149</v>
      </c>
    </row>
    <row r="706" spans="1:17" x14ac:dyDescent="0.3">
      <c r="A706">
        <v>705</v>
      </c>
      <c r="B706">
        <v>945336</v>
      </c>
      <c r="C706" s="1" t="s">
        <v>1421</v>
      </c>
      <c r="D706" s="1" t="s">
        <v>1422</v>
      </c>
      <c r="E706">
        <v>100</v>
      </c>
      <c r="F706">
        <v>1838</v>
      </c>
      <c r="G706">
        <v>169</v>
      </c>
      <c r="H706">
        <v>31</v>
      </c>
      <c r="I706">
        <v>4</v>
      </c>
      <c r="J706" s="1" t="s">
        <v>29</v>
      </c>
      <c r="K706">
        <v>0.36</v>
      </c>
      <c r="L706">
        <v>3</v>
      </c>
      <c r="M706" s="1" t="s">
        <v>26</v>
      </c>
      <c r="N706">
        <v>2</v>
      </c>
      <c r="O706">
        <v>2016</v>
      </c>
      <c r="P706">
        <v>7.5164333029156323</v>
      </c>
      <c r="Q706">
        <v>4.6052701809884251</v>
      </c>
    </row>
    <row r="707" spans="1:17" x14ac:dyDescent="0.3">
      <c r="A707">
        <v>706</v>
      </c>
      <c r="B707">
        <v>261148</v>
      </c>
      <c r="C707" s="1" t="s">
        <v>1423</v>
      </c>
      <c r="D707" s="1" t="s">
        <v>1424</v>
      </c>
      <c r="E707">
        <v>20</v>
      </c>
      <c r="F707">
        <v>1832</v>
      </c>
      <c r="G707">
        <v>6</v>
      </c>
      <c r="H707">
        <v>12</v>
      </c>
      <c r="I707">
        <v>4</v>
      </c>
      <c r="J707" s="1" t="s">
        <v>29</v>
      </c>
      <c r="K707">
        <v>0.17</v>
      </c>
      <c r="L707">
        <v>1.5</v>
      </c>
      <c r="M707" s="1" t="s">
        <v>26</v>
      </c>
      <c r="N707">
        <v>2</v>
      </c>
      <c r="O707">
        <v>2014</v>
      </c>
      <c r="P707">
        <v>7.5131635452340753</v>
      </c>
      <c r="Q707">
        <v>2.996232148595642</v>
      </c>
    </row>
    <row r="708" spans="1:17" x14ac:dyDescent="0.3">
      <c r="A708">
        <v>707</v>
      </c>
      <c r="B708">
        <v>1128050</v>
      </c>
      <c r="C708" s="1" t="s">
        <v>1425</v>
      </c>
      <c r="D708" s="1" t="s">
        <v>1426</v>
      </c>
      <c r="E708">
        <v>200</v>
      </c>
      <c r="F708">
        <v>1827</v>
      </c>
      <c r="G708">
        <v>129</v>
      </c>
      <c r="H708">
        <v>66</v>
      </c>
      <c r="I708">
        <v>1</v>
      </c>
      <c r="J708" s="1" t="s">
        <v>19</v>
      </c>
      <c r="K708">
        <v>0.55000000000000004</v>
      </c>
      <c r="L708">
        <v>20.5</v>
      </c>
      <c r="M708" s="1" t="s">
        <v>26</v>
      </c>
      <c r="N708">
        <v>2</v>
      </c>
      <c r="O708">
        <v>2017</v>
      </c>
      <c r="P708">
        <v>7.5104305563780063</v>
      </c>
      <c r="Q708">
        <v>5.2983673652980787</v>
      </c>
    </row>
    <row r="709" spans="1:17" x14ac:dyDescent="0.3">
      <c r="A709">
        <v>708</v>
      </c>
      <c r="B709">
        <v>1013314</v>
      </c>
      <c r="C709" s="1" t="s">
        <v>1427</v>
      </c>
      <c r="D709" s="1" t="s">
        <v>1428</v>
      </c>
      <c r="E709">
        <v>100</v>
      </c>
      <c r="F709">
        <v>1825</v>
      </c>
      <c r="G709">
        <v>17</v>
      </c>
      <c r="H709">
        <v>58</v>
      </c>
      <c r="I709">
        <v>4</v>
      </c>
      <c r="J709" s="1" t="s">
        <v>29</v>
      </c>
      <c r="K709">
        <v>0.99</v>
      </c>
      <c r="L709">
        <v>3.5</v>
      </c>
      <c r="M709" s="1" t="s">
        <v>26</v>
      </c>
      <c r="N709">
        <v>2</v>
      </c>
      <c r="O709">
        <v>2016</v>
      </c>
      <c r="P709">
        <v>7.509335266016592</v>
      </c>
      <c r="Q709">
        <v>4.6052701809884251</v>
      </c>
    </row>
    <row r="710" spans="1:17" x14ac:dyDescent="0.3">
      <c r="A710">
        <v>709</v>
      </c>
      <c r="B710">
        <v>1172740</v>
      </c>
      <c r="C710" s="1" t="s">
        <v>1429</v>
      </c>
      <c r="D710" s="1" t="s">
        <v>1430</v>
      </c>
      <c r="E710">
        <v>90</v>
      </c>
      <c r="F710">
        <v>1822</v>
      </c>
      <c r="G710">
        <v>4</v>
      </c>
      <c r="H710">
        <v>25</v>
      </c>
      <c r="I710">
        <v>4</v>
      </c>
      <c r="J710" s="1" t="s">
        <v>29</v>
      </c>
      <c r="K710">
        <v>0.11</v>
      </c>
      <c r="L710">
        <v>2</v>
      </c>
      <c r="M710" s="1" t="s">
        <v>26</v>
      </c>
      <c r="N710">
        <v>2</v>
      </c>
      <c r="O710">
        <v>2017</v>
      </c>
      <c r="P710">
        <v>7.5076900778199036</v>
      </c>
      <c r="Q710">
        <v>4.4999207752689943</v>
      </c>
    </row>
    <row r="711" spans="1:17" x14ac:dyDescent="0.3">
      <c r="A711">
        <v>710</v>
      </c>
      <c r="B711">
        <v>530092</v>
      </c>
      <c r="C711" s="1" t="s">
        <v>1431</v>
      </c>
      <c r="D711" s="1" t="s">
        <v>1432</v>
      </c>
      <c r="E711">
        <v>95</v>
      </c>
      <c r="F711">
        <v>1815</v>
      </c>
      <c r="G711">
        <v>249</v>
      </c>
      <c r="H711">
        <v>42</v>
      </c>
      <c r="I711">
        <v>1</v>
      </c>
      <c r="J711" s="1" t="s">
        <v>19</v>
      </c>
      <c r="K711">
        <v>0.75</v>
      </c>
      <c r="L711">
        <v>5</v>
      </c>
      <c r="M711" s="1" t="s">
        <v>26</v>
      </c>
      <c r="N711">
        <v>2</v>
      </c>
      <c r="O711">
        <v>2015</v>
      </c>
      <c r="P711">
        <v>7.503840746698951</v>
      </c>
      <c r="Q711">
        <v>4.5539821492186583</v>
      </c>
    </row>
    <row r="712" spans="1:17" x14ac:dyDescent="0.3">
      <c r="A712">
        <v>711</v>
      </c>
      <c r="B712">
        <v>833182</v>
      </c>
      <c r="C712" s="1" t="s">
        <v>1433</v>
      </c>
      <c r="D712" s="1" t="s">
        <v>1434</v>
      </c>
      <c r="E712">
        <v>35</v>
      </c>
      <c r="F712">
        <v>1812</v>
      </c>
      <c r="G712">
        <v>112</v>
      </c>
      <c r="H712">
        <v>7</v>
      </c>
      <c r="I712">
        <v>4</v>
      </c>
      <c r="J712" s="1" t="s">
        <v>29</v>
      </c>
      <c r="K712">
        <v>1</v>
      </c>
      <c r="L712">
        <v>0.61666666999999997</v>
      </c>
      <c r="M712" s="1" t="s">
        <v>26</v>
      </c>
      <c r="N712">
        <v>2</v>
      </c>
      <c r="O712">
        <v>2016</v>
      </c>
      <c r="P712">
        <v>7.5021864866029242</v>
      </c>
      <c r="Q712">
        <v>3.5556337349665741</v>
      </c>
    </row>
    <row r="713" spans="1:17" x14ac:dyDescent="0.3">
      <c r="A713">
        <v>712</v>
      </c>
      <c r="B713">
        <v>446736</v>
      </c>
      <c r="C713" s="1" t="s">
        <v>1435</v>
      </c>
      <c r="D713" s="1" t="s">
        <v>1436</v>
      </c>
      <c r="E713">
        <v>95</v>
      </c>
      <c r="F713">
        <v>1811</v>
      </c>
      <c r="G713">
        <v>118</v>
      </c>
      <c r="H713">
        <v>36</v>
      </c>
      <c r="I713">
        <v>2</v>
      </c>
      <c r="J713" s="1" t="s">
        <v>38</v>
      </c>
      <c r="K713">
        <v>0.24</v>
      </c>
      <c r="L713">
        <v>3.5</v>
      </c>
      <c r="M713" s="1" t="s">
        <v>26</v>
      </c>
      <c r="N713">
        <v>2</v>
      </c>
      <c r="O713">
        <v>2015</v>
      </c>
      <c r="P713">
        <v>7.5016344578834131</v>
      </c>
      <c r="Q713">
        <v>4.5539821492186583</v>
      </c>
    </row>
    <row r="714" spans="1:17" x14ac:dyDescent="0.3">
      <c r="A714">
        <v>713</v>
      </c>
      <c r="B714">
        <v>1256136</v>
      </c>
      <c r="C714" s="1" t="s">
        <v>1437</v>
      </c>
      <c r="D714" s="1" t="s">
        <v>1438</v>
      </c>
      <c r="E714">
        <v>20</v>
      </c>
      <c r="F714">
        <v>1802</v>
      </c>
      <c r="G714">
        <v>13</v>
      </c>
      <c r="H714">
        <v>8</v>
      </c>
      <c r="I714">
        <v>4</v>
      </c>
      <c r="J714" s="1" t="s">
        <v>29</v>
      </c>
      <c r="K714">
        <v>0.79</v>
      </c>
      <c r="L714">
        <v>1</v>
      </c>
      <c r="M714" s="1" t="s">
        <v>26</v>
      </c>
      <c r="N714">
        <v>2</v>
      </c>
      <c r="O714">
        <v>2017</v>
      </c>
      <c r="P714">
        <v>7.4966524381682831</v>
      </c>
      <c r="Q714">
        <v>2.996232148595642</v>
      </c>
    </row>
    <row r="715" spans="1:17" x14ac:dyDescent="0.3">
      <c r="A715">
        <v>714</v>
      </c>
      <c r="B715">
        <v>1211960</v>
      </c>
      <c r="C715" s="1" t="s">
        <v>1439</v>
      </c>
      <c r="D715" s="1" t="s">
        <v>1440</v>
      </c>
      <c r="E715">
        <v>120</v>
      </c>
      <c r="F715">
        <v>1798</v>
      </c>
      <c r="G715">
        <v>20</v>
      </c>
      <c r="H715">
        <v>24</v>
      </c>
      <c r="I715">
        <v>4</v>
      </c>
      <c r="J715" s="1" t="s">
        <v>29</v>
      </c>
      <c r="K715">
        <v>0.15</v>
      </c>
      <c r="L715">
        <v>1.5</v>
      </c>
      <c r="M715" s="1" t="s">
        <v>26</v>
      </c>
      <c r="N715">
        <v>2</v>
      </c>
      <c r="O715">
        <v>2017</v>
      </c>
      <c r="P715">
        <v>7.4944302150315654</v>
      </c>
      <c r="Q715">
        <v>4.7875750726433504</v>
      </c>
    </row>
    <row r="716" spans="1:17" x14ac:dyDescent="0.3">
      <c r="A716">
        <v>715</v>
      </c>
      <c r="B716">
        <v>400280</v>
      </c>
      <c r="C716" s="1" t="s">
        <v>1441</v>
      </c>
      <c r="D716" s="1" t="s">
        <v>1442</v>
      </c>
      <c r="E716">
        <v>45</v>
      </c>
      <c r="F716">
        <v>1783</v>
      </c>
      <c r="G716">
        <v>16</v>
      </c>
      <c r="H716">
        <v>15</v>
      </c>
      <c r="I716">
        <v>4</v>
      </c>
      <c r="J716" s="1" t="s">
        <v>29</v>
      </c>
      <c r="K716">
        <v>0.71</v>
      </c>
      <c r="L716">
        <v>0.6</v>
      </c>
      <c r="M716" s="1" t="s">
        <v>26</v>
      </c>
      <c r="N716">
        <v>2</v>
      </c>
      <c r="O716">
        <v>2015</v>
      </c>
      <c r="P716">
        <v>7.4860526178631401</v>
      </c>
      <c r="Q716">
        <v>3.8068846873048412</v>
      </c>
    </row>
    <row r="717" spans="1:17" x14ac:dyDescent="0.3">
      <c r="A717">
        <v>716</v>
      </c>
      <c r="B717">
        <v>413494</v>
      </c>
      <c r="C717" s="1" t="s">
        <v>1443</v>
      </c>
      <c r="D717" s="1" t="s">
        <v>1444</v>
      </c>
      <c r="E717">
        <v>25</v>
      </c>
      <c r="F717">
        <v>1780</v>
      </c>
      <c r="G717">
        <v>69</v>
      </c>
      <c r="H717">
        <v>21</v>
      </c>
      <c r="I717">
        <v>2</v>
      </c>
      <c r="J717" s="1" t="s">
        <v>38</v>
      </c>
      <c r="K717">
        <v>0.83</v>
      </c>
      <c r="L717">
        <v>1.5</v>
      </c>
      <c r="M717" s="1" t="s">
        <v>26</v>
      </c>
      <c r="N717">
        <v>2</v>
      </c>
      <c r="O717">
        <v>2015</v>
      </c>
      <c r="P717">
        <v>7.4843686432861309</v>
      </c>
      <c r="Q717">
        <v>3.2192757448895279</v>
      </c>
    </row>
    <row r="718" spans="1:17" x14ac:dyDescent="0.3">
      <c r="A718">
        <v>717</v>
      </c>
      <c r="B718">
        <v>669346</v>
      </c>
      <c r="C718" s="1" t="s">
        <v>1445</v>
      </c>
      <c r="D718" s="1" t="s">
        <v>1446</v>
      </c>
      <c r="E718">
        <v>20</v>
      </c>
      <c r="F718">
        <v>1780</v>
      </c>
      <c r="G718">
        <v>15</v>
      </c>
      <c r="H718">
        <v>6</v>
      </c>
      <c r="I718">
        <v>1</v>
      </c>
      <c r="J718" s="1" t="s">
        <v>19</v>
      </c>
      <c r="K718">
        <v>0.7</v>
      </c>
      <c r="L718">
        <v>0.6</v>
      </c>
      <c r="M718" s="1" t="s">
        <v>26</v>
      </c>
      <c r="N718">
        <v>2</v>
      </c>
      <c r="O718">
        <v>2015</v>
      </c>
      <c r="P718">
        <v>7.4843686432861309</v>
      </c>
      <c r="Q718">
        <v>2.996232148595642</v>
      </c>
    </row>
    <row r="719" spans="1:17" x14ac:dyDescent="0.3">
      <c r="A719">
        <v>718</v>
      </c>
      <c r="B719">
        <v>212394</v>
      </c>
      <c r="C719" s="1" t="s">
        <v>1447</v>
      </c>
      <c r="D719" s="1" t="s">
        <v>1448</v>
      </c>
      <c r="E719">
        <v>55</v>
      </c>
      <c r="F719">
        <v>1779</v>
      </c>
      <c r="G719">
        <v>48</v>
      </c>
      <c r="H719">
        <v>16</v>
      </c>
      <c r="I719">
        <v>4</v>
      </c>
      <c r="J719" s="1" t="s">
        <v>29</v>
      </c>
      <c r="K719">
        <v>0.18</v>
      </c>
      <c r="L719">
        <v>1</v>
      </c>
      <c r="M719" s="1" t="s">
        <v>26</v>
      </c>
      <c r="N719">
        <v>2</v>
      </c>
      <c r="O719">
        <v>2014</v>
      </c>
      <c r="P719">
        <v>7.4838066876658349</v>
      </c>
      <c r="Q719">
        <v>4.007514986887367</v>
      </c>
    </row>
    <row r="720" spans="1:17" x14ac:dyDescent="0.3">
      <c r="A720">
        <v>719</v>
      </c>
      <c r="B720">
        <v>981600</v>
      </c>
      <c r="C720" s="1" t="s">
        <v>1449</v>
      </c>
      <c r="D720" s="1" t="s">
        <v>1450</v>
      </c>
      <c r="E720">
        <v>30</v>
      </c>
      <c r="F720">
        <v>1777</v>
      </c>
      <c r="G720">
        <v>35</v>
      </c>
      <c r="H720">
        <v>48</v>
      </c>
      <c r="I720">
        <v>4</v>
      </c>
      <c r="J720" s="1" t="s">
        <v>29</v>
      </c>
      <c r="K720">
        <v>0.72</v>
      </c>
      <c r="L720">
        <v>6.5</v>
      </c>
      <c r="M720" s="1" t="s">
        <v>26</v>
      </c>
      <c r="N720">
        <v>2</v>
      </c>
      <c r="O720">
        <v>2017</v>
      </c>
      <c r="P720">
        <v>7.482681828154651</v>
      </c>
      <c r="Q720">
        <v>3.4015306594522756</v>
      </c>
    </row>
    <row r="721" spans="1:17" x14ac:dyDescent="0.3">
      <c r="A721">
        <v>720</v>
      </c>
      <c r="B721">
        <v>651032</v>
      </c>
      <c r="C721" s="1" t="s">
        <v>1451</v>
      </c>
      <c r="D721" s="1" t="s">
        <v>1452</v>
      </c>
      <c r="E721">
        <v>30</v>
      </c>
      <c r="F721">
        <v>1772</v>
      </c>
      <c r="G721">
        <v>13</v>
      </c>
      <c r="H721">
        <v>48</v>
      </c>
      <c r="I721">
        <v>1</v>
      </c>
      <c r="J721" s="1" t="s">
        <v>19</v>
      </c>
      <c r="K721">
        <v>0.76</v>
      </c>
      <c r="L721">
        <v>2.5</v>
      </c>
      <c r="M721" s="1" t="s">
        <v>26</v>
      </c>
      <c r="N721">
        <v>2</v>
      </c>
      <c r="O721">
        <v>2015</v>
      </c>
      <c r="P721">
        <v>7.4798641311650265</v>
      </c>
      <c r="Q721">
        <v>3.4015306594522756</v>
      </c>
    </row>
    <row r="722" spans="1:17" x14ac:dyDescent="0.3">
      <c r="A722">
        <v>721</v>
      </c>
      <c r="B722">
        <v>710486</v>
      </c>
      <c r="C722" s="1" t="s">
        <v>1453</v>
      </c>
      <c r="D722" s="1" t="s">
        <v>1454</v>
      </c>
      <c r="E722">
        <v>20</v>
      </c>
      <c r="F722">
        <v>1769</v>
      </c>
      <c r="G722">
        <v>49</v>
      </c>
      <c r="H722">
        <v>7</v>
      </c>
      <c r="I722">
        <v>1</v>
      </c>
      <c r="J722" s="1" t="s">
        <v>19</v>
      </c>
      <c r="K722">
        <v>0.78</v>
      </c>
      <c r="L722">
        <v>0.58333332999999998</v>
      </c>
      <c r="M722" s="1" t="s">
        <v>26</v>
      </c>
      <c r="N722">
        <v>2</v>
      </c>
      <c r="O722">
        <v>2015</v>
      </c>
      <c r="P722">
        <v>7.4781696941597851</v>
      </c>
      <c r="Q722">
        <v>2.996232148595642</v>
      </c>
    </row>
    <row r="723" spans="1:17" x14ac:dyDescent="0.3">
      <c r="A723">
        <v>722</v>
      </c>
      <c r="B723">
        <v>420982</v>
      </c>
      <c r="C723" s="1" t="s">
        <v>1455</v>
      </c>
      <c r="D723" s="1" t="s">
        <v>1456</v>
      </c>
      <c r="E723">
        <v>195</v>
      </c>
      <c r="F723">
        <v>1766</v>
      </c>
      <c r="G723">
        <v>38</v>
      </c>
      <c r="H723">
        <v>118</v>
      </c>
      <c r="I723">
        <v>4</v>
      </c>
      <c r="J723" s="1" t="s">
        <v>29</v>
      </c>
      <c r="K723">
        <v>0.78</v>
      </c>
      <c r="L723">
        <v>18.5</v>
      </c>
      <c r="M723" s="1" t="s">
        <v>26</v>
      </c>
      <c r="N723">
        <v>2</v>
      </c>
      <c r="O723">
        <v>2015</v>
      </c>
      <c r="P723">
        <v>7.4764723811639051</v>
      </c>
      <c r="Q723">
        <v>5.273050839300149</v>
      </c>
    </row>
    <row r="724" spans="1:17" x14ac:dyDescent="0.3">
      <c r="A724">
        <v>723</v>
      </c>
      <c r="B724">
        <v>902748</v>
      </c>
      <c r="C724" s="1" t="s">
        <v>1457</v>
      </c>
      <c r="D724" s="1" t="s">
        <v>1458</v>
      </c>
      <c r="E724">
        <v>45</v>
      </c>
      <c r="F724">
        <v>1764</v>
      </c>
      <c r="G724">
        <v>33</v>
      </c>
      <c r="H724">
        <v>16</v>
      </c>
      <c r="I724">
        <v>1</v>
      </c>
      <c r="J724" s="1" t="s">
        <v>19</v>
      </c>
      <c r="K724">
        <v>0.78</v>
      </c>
      <c r="L724">
        <v>1.5</v>
      </c>
      <c r="M724" s="1" t="s">
        <v>26</v>
      </c>
      <c r="N724">
        <v>2</v>
      </c>
      <c r="O724">
        <v>2016</v>
      </c>
      <c r="P724">
        <v>7.4753392365667368</v>
      </c>
      <c r="Q724">
        <v>3.8068846873048412</v>
      </c>
    </row>
    <row r="725" spans="1:17" x14ac:dyDescent="0.3">
      <c r="A725">
        <v>724</v>
      </c>
      <c r="B725">
        <v>270808</v>
      </c>
      <c r="C725" s="1" t="s">
        <v>1459</v>
      </c>
      <c r="D725" s="1" t="s">
        <v>1460</v>
      </c>
      <c r="E725">
        <v>60</v>
      </c>
      <c r="F725">
        <v>1764</v>
      </c>
      <c r="G725">
        <v>53</v>
      </c>
      <c r="H725">
        <v>28</v>
      </c>
      <c r="I725">
        <v>4</v>
      </c>
      <c r="J725" s="1" t="s">
        <v>29</v>
      </c>
      <c r="K725">
        <v>0.78</v>
      </c>
      <c r="L725">
        <v>6.5</v>
      </c>
      <c r="M725" s="1" t="s">
        <v>26</v>
      </c>
      <c r="N725">
        <v>2</v>
      </c>
      <c r="O725">
        <v>2014</v>
      </c>
      <c r="P725">
        <v>7.4753392365667368</v>
      </c>
      <c r="Q725">
        <v>4.0945112150014218</v>
      </c>
    </row>
    <row r="726" spans="1:17" x14ac:dyDescent="0.3">
      <c r="A726">
        <v>725</v>
      </c>
      <c r="B726">
        <v>1121696</v>
      </c>
      <c r="C726" s="1" t="s">
        <v>1461</v>
      </c>
      <c r="D726" s="1" t="s">
        <v>1462</v>
      </c>
      <c r="E726">
        <v>20</v>
      </c>
      <c r="F726">
        <v>1763</v>
      </c>
      <c r="G726">
        <v>17</v>
      </c>
      <c r="H726">
        <v>30</v>
      </c>
      <c r="I726">
        <v>1</v>
      </c>
      <c r="J726" s="1" t="s">
        <v>19</v>
      </c>
      <c r="K726">
        <v>0.78</v>
      </c>
      <c r="L726">
        <v>2</v>
      </c>
      <c r="M726" s="1" t="s">
        <v>26</v>
      </c>
      <c r="N726">
        <v>2</v>
      </c>
      <c r="O726">
        <v>2017</v>
      </c>
      <c r="P726">
        <v>7.4747721823978699</v>
      </c>
      <c r="Q726">
        <v>2.996232148595642</v>
      </c>
    </row>
    <row r="727" spans="1:17" x14ac:dyDescent="0.3">
      <c r="A727">
        <v>726</v>
      </c>
      <c r="B727">
        <v>17887</v>
      </c>
      <c r="C727" s="1" t="s">
        <v>1463</v>
      </c>
      <c r="D727" s="1" t="s">
        <v>1464</v>
      </c>
      <c r="E727">
        <v>25</v>
      </c>
      <c r="F727">
        <v>1758</v>
      </c>
      <c r="G727">
        <v>37</v>
      </c>
      <c r="H727">
        <v>16</v>
      </c>
      <c r="I727">
        <v>2</v>
      </c>
      <c r="J727" s="1" t="s">
        <v>38</v>
      </c>
      <c r="K727">
        <v>0.78</v>
      </c>
      <c r="L727">
        <v>3.5</v>
      </c>
      <c r="M727" s="1" t="s">
        <v>26</v>
      </c>
      <c r="N727">
        <v>2</v>
      </c>
      <c r="O727">
        <v>2012</v>
      </c>
      <c r="P727">
        <v>7.4719320782451222</v>
      </c>
      <c r="Q727">
        <v>3.2192757448895279</v>
      </c>
    </row>
    <row r="728" spans="1:17" x14ac:dyDescent="0.3">
      <c r="A728">
        <v>727</v>
      </c>
      <c r="B728">
        <v>933110</v>
      </c>
      <c r="C728" s="1" t="s">
        <v>1465</v>
      </c>
      <c r="D728" s="1" t="s">
        <v>1466</v>
      </c>
      <c r="E728">
        <v>20</v>
      </c>
      <c r="F728">
        <v>1747</v>
      </c>
      <c r="G728">
        <v>13</v>
      </c>
      <c r="H728">
        <v>13</v>
      </c>
      <c r="I728">
        <v>4</v>
      </c>
      <c r="J728" s="1" t="s">
        <v>29</v>
      </c>
      <c r="K728">
        <v>0.78</v>
      </c>
      <c r="L728">
        <v>1.5</v>
      </c>
      <c r="M728" s="1" t="s">
        <v>26</v>
      </c>
      <c r="N728">
        <v>2</v>
      </c>
      <c r="O728">
        <v>2016</v>
      </c>
      <c r="P728">
        <v>7.4656553101340561</v>
      </c>
      <c r="Q728">
        <v>2.996232148595642</v>
      </c>
    </row>
    <row r="729" spans="1:17" x14ac:dyDescent="0.3">
      <c r="A729">
        <v>728</v>
      </c>
      <c r="B729">
        <v>1169378</v>
      </c>
      <c r="C729" s="1" t="s">
        <v>1467</v>
      </c>
      <c r="D729" s="1" t="s">
        <v>1468</v>
      </c>
      <c r="E729">
        <v>30</v>
      </c>
      <c r="F729">
        <v>1741</v>
      </c>
      <c r="G729">
        <v>26</v>
      </c>
      <c r="H729">
        <v>87</v>
      </c>
      <c r="I729">
        <v>4</v>
      </c>
      <c r="J729" s="1" t="s">
        <v>29</v>
      </c>
      <c r="K729">
        <v>0.78</v>
      </c>
      <c r="L729">
        <v>9</v>
      </c>
      <c r="M729" s="1" t="s">
        <v>26</v>
      </c>
      <c r="N729">
        <v>2</v>
      </c>
      <c r="O729">
        <v>2017</v>
      </c>
      <c r="P729">
        <v>7.4622149397681889</v>
      </c>
      <c r="Q729">
        <v>3.4015306594522756</v>
      </c>
    </row>
    <row r="730" spans="1:17" x14ac:dyDescent="0.3">
      <c r="A730">
        <v>729</v>
      </c>
      <c r="B730">
        <v>863954</v>
      </c>
      <c r="C730" s="1" t="s">
        <v>1469</v>
      </c>
      <c r="D730" s="1" t="s">
        <v>1470</v>
      </c>
      <c r="E730">
        <v>30</v>
      </c>
      <c r="F730">
        <v>1737</v>
      </c>
      <c r="G730">
        <v>471</v>
      </c>
      <c r="H730">
        <v>87</v>
      </c>
      <c r="I730">
        <v>1</v>
      </c>
      <c r="J730" s="1" t="s">
        <v>19</v>
      </c>
      <c r="K730">
        <v>0.78</v>
      </c>
      <c r="L730">
        <v>11.5</v>
      </c>
      <c r="M730" s="1" t="s">
        <v>26</v>
      </c>
      <c r="N730">
        <v>2</v>
      </c>
      <c r="O730">
        <v>2016</v>
      </c>
      <c r="P730">
        <v>7.4599147662411047</v>
      </c>
      <c r="Q730">
        <v>3.4015306594522756</v>
      </c>
    </row>
    <row r="731" spans="1:17" x14ac:dyDescent="0.3">
      <c r="A731">
        <v>730</v>
      </c>
      <c r="B731">
        <v>340362</v>
      </c>
      <c r="C731" s="1" t="s">
        <v>1471</v>
      </c>
      <c r="D731" s="1" t="s">
        <v>1472</v>
      </c>
      <c r="E731">
        <v>60</v>
      </c>
      <c r="F731">
        <v>1736</v>
      </c>
      <c r="G731">
        <v>79</v>
      </c>
      <c r="H731">
        <v>47</v>
      </c>
      <c r="I731">
        <v>1</v>
      </c>
      <c r="J731" s="1" t="s">
        <v>19</v>
      </c>
      <c r="K731">
        <v>0.78</v>
      </c>
      <c r="L731">
        <v>13</v>
      </c>
      <c r="M731" s="1" t="s">
        <v>26</v>
      </c>
      <c r="N731">
        <v>2</v>
      </c>
      <c r="O731">
        <v>2014</v>
      </c>
      <c r="P731">
        <v>7.4593388952202959</v>
      </c>
      <c r="Q731">
        <v>4.0945112150014218</v>
      </c>
    </row>
    <row r="732" spans="1:17" x14ac:dyDescent="0.3">
      <c r="A732">
        <v>731</v>
      </c>
      <c r="B732">
        <v>937134</v>
      </c>
      <c r="C732" s="1" t="s">
        <v>1473</v>
      </c>
      <c r="D732" s="1" t="s">
        <v>1474</v>
      </c>
      <c r="E732">
        <v>100</v>
      </c>
      <c r="F732">
        <v>1735</v>
      </c>
      <c r="G732">
        <v>76</v>
      </c>
      <c r="H732">
        <v>25</v>
      </c>
      <c r="I732">
        <v>1</v>
      </c>
      <c r="J732" s="1" t="s">
        <v>19</v>
      </c>
      <c r="K732">
        <v>0.78</v>
      </c>
      <c r="L732">
        <v>2.5</v>
      </c>
      <c r="M732" s="1" t="s">
        <v>26</v>
      </c>
      <c r="N732">
        <v>2</v>
      </c>
      <c r="O732">
        <v>2016</v>
      </c>
      <c r="P732">
        <v>7.4587626923809598</v>
      </c>
      <c r="Q732">
        <v>4.6052701809884251</v>
      </c>
    </row>
    <row r="733" spans="1:17" x14ac:dyDescent="0.3">
      <c r="A733">
        <v>732</v>
      </c>
      <c r="B733">
        <v>929260</v>
      </c>
      <c r="C733" s="1" t="s">
        <v>1475</v>
      </c>
      <c r="D733" s="1" t="s">
        <v>1476</v>
      </c>
      <c r="E733">
        <v>20</v>
      </c>
      <c r="F733">
        <v>1734</v>
      </c>
      <c r="G733">
        <v>9</v>
      </c>
      <c r="H733">
        <v>13</v>
      </c>
      <c r="I733">
        <v>1</v>
      </c>
      <c r="J733" s="1" t="s">
        <v>19</v>
      </c>
      <c r="K733">
        <v>0.78</v>
      </c>
      <c r="L733">
        <v>1</v>
      </c>
      <c r="M733" s="1" t="s">
        <v>26</v>
      </c>
      <c r="N733">
        <v>2</v>
      </c>
      <c r="O733">
        <v>2016</v>
      </c>
      <c r="P733">
        <v>7.4581861573404868</v>
      </c>
      <c r="Q733">
        <v>2.996232148595642</v>
      </c>
    </row>
    <row r="734" spans="1:17" x14ac:dyDescent="0.3">
      <c r="A734">
        <v>733</v>
      </c>
      <c r="B734">
        <v>1210098</v>
      </c>
      <c r="C734" s="1" t="s">
        <v>1477</v>
      </c>
      <c r="D734" s="1" t="s">
        <v>1478</v>
      </c>
      <c r="E734">
        <v>20</v>
      </c>
      <c r="F734">
        <v>1732</v>
      </c>
      <c r="G734">
        <v>15</v>
      </c>
      <c r="H734">
        <v>48</v>
      </c>
      <c r="I734">
        <v>2</v>
      </c>
      <c r="J734" s="1" t="s">
        <v>38</v>
      </c>
      <c r="K734">
        <v>0.78</v>
      </c>
      <c r="L734">
        <v>4.5</v>
      </c>
      <c r="M734" s="1" t="s">
        <v>26</v>
      </c>
      <c r="N734">
        <v>2</v>
      </c>
      <c r="O734">
        <v>2017</v>
      </c>
      <c r="P734">
        <v>7.4570320891223805</v>
      </c>
      <c r="Q734">
        <v>2.996232148595642</v>
      </c>
    </row>
    <row r="735" spans="1:17" x14ac:dyDescent="0.3">
      <c r="A735">
        <v>734</v>
      </c>
      <c r="B735">
        <v>671960</v>
      </c>
      <c r="C735" s="1" t="s">
        <v>1479</v>
      </c>
      <c r="D735" s="1" t="s">
        <v>1480</v>
      </c>
      <c r="E735">
        <v>20</v>
      </c>
      <c r="F735">
        <v>1731</v>
      </c>
      <c r="G735">
        <v>90</v>
      </c>
      <c r="H735">
        <v>74</v>
      </c>
      <c r="I735">
        <v>4</v>
      </c>
      <c r="J735" s="1" t="s">
        <v>29</v>
      </c>
      <c r="K735">
        <v>0.96</v>
      </c>
      <c r="L735">
        <v>4</v>
      </c>
      <c r="M735" s="1" t="s">
        <v>26</v>
      </c>
      <c r="N735">
        <v>2</v>
      </c>
      <c r="O735">
        <v>2015</v>
      </c>
      <c r="P735">
        <v>7.4564545551762089</v>
      </c>
      <c r="Q735">
        <v>2.996232148595642</v>
      </c>
    </row>
    <row r="736" spans="1:17" x14ac:dyDescent="0.3">
      <c r="A736">
        <v>735</v>
      </c>
      <c r="B736">
        <v>773824</v>
      </c>
      <c r="C736" s="1" t="s">
        <v>1481</v>
      </c>
      <c r="D736" s="1" t="s">
        <v>1482</v>
      </c>
      <c r="E736">
        <v>50</v>
      </c>
      <c r="F736">
        <v>1724</v>
      </c>
      <c r="G736">
        <v>72</v>
      </c>
      <c r="H736">
        <v>94</v>
      </c>
      <c r="I736">
        <v>4</v>
      </c>
      <c r="J736" s="1" t="s">
        <v>29</v>
      </c>
      <c r="K736">
        <v>0.72</v>
      </c>
      <c r="L736">
        <v>13</v>
      </c>
      <c r="M736" s="1" t="s">
        <v>26</v>
      </c>
      <c r="N736">
        <v>2</v>
      </c>
      <c r="O736">
        <v>2016</v>
      </c>
      <c r="P736">
        <v>7.4524024512236382</v>
      </c>
      <c r="Q736">
        <v>3.9122229854308124</v>
      </c>
    </row>
    <row r="737" spans="1:17" x14ac:dyDescent="0.3">
      <c r="A737">
        <v>736</v>
      </c>
      <c r="B737">
        <v>947116</v>
      </c>
      <c r="C737" s="1" t="s">
        <v>1483</v>
      </c>
      <c r="D737" s="1" t="s">
        <v>1484</v>
      </c>
      <c r="E737">
        <v>20</v>
      </c>
      <c r="F737">
        <v>1723</v>
      </c>
      <c r="G737">
        <v>28</v>
      </c>
      <c r="H737">
        <v>7</v>
      </c>
      <c r="I737">
        <v>1</v>
      </c>
      <c r="J737" s="1" t="s">
        <v>19</v>
      </c>
      <c r="K737">
        <v>0.76</v>
      </c>
      <c r="L737">
        <v>1</v>
      </c>
      <c r="M737" s="1" t="s">
        <v>26</v>
      </c>
      <c r="N737">
        <v>2</v>
      </c>
      <c r="O737">
        <v>2016</v>
      </c>
      <c r="P737">
        <v>7.4518222365279296</v>
      </c>
      <c r="Q737">
        <v>2.996232148595642</v>
      </c>
    </row>
    <row r="738" spans="1:17" x14ac:dyDescent="0.3">
      <c r="A738">
        <v>737</v>
      </c>
      <c r="B738">
        <v>764042</v>
      </c>
      <c r="C738" s="1" t="s">
        <v>1485</v>
      </c>
      <c r="D738" s="1" t="s">
        <v>1486</v>
      </c>
      <c r="E738">
        <v>60</v>
      </c>
      <c r="F738">
        <v>1723</v>
      </c>
      <c r="G738">
        <v>258</v>
      </c>
      <c r="H738">
        <v>60</v>
      </c>
      <c r="I738">
        <v>4</v>
      </c>
      <c r="J738" s="1" t="s">
        <v>29</v>
      </c>
      <c r="K738">
        <v>0.57999999999999996</v>
      </c>
      <c r="L738">
        <v>11</v>
      </c>
      <c r="M738" s="1" t="s">
        <v>26</v>
      </c>
      <c r="N738">
        <v>2</v>
      </c>
      <c r="O738">
        <v>2016</v>
      </c>
      <c r="P738">
        <v>7.4518222365279296</v>
      </c>
      <c r="Q738">
        <v>4.0945112150014218</v>
      </c>
    </row>
    <row r="739" spans="1:17" x14ac:dyDescent="0.3">
      <c r="A739">
        <v>738</v>
      </c>
      <c r="B739">
        <v>585496</v>
      </c>
      <c r="C739" s="1" t="s">
        <v>1487</v>
      </c>
      <c r="D739" s="1" t="s">
        <v>1488</v>
      </c>
      <c r="E739">
        <v>100</v>
      </c>
      <c r="F739">
        <v>1712</v>
      </c>
      <c r="G739">
        <v>438</v>
      </c>
      <c r="H739">
        <v>49</v>
      </c>
      <c r="I739">
        <v>4</v>
      </c>
      <c r="J739" s="1" t="s">
        <v>29</v>
      </c>
      <c r="K739">
        <v>0.2</v>
      </c>
      <c r="L739">
        <v>5.5</v>
      </c>
      <c r="M739" s="1" t="s">
        <v>26</v>
      </c>
      <c r="N739">
        <v>2</v>
      </c>
      <c r="O739">
        <v>2016</v>
      </c>
      <c r="P739">
        <v>7.4454175567016874</v>
      </c>
      <c r="Q739">
        <v>4.6052701809884251</v>
      </c>
    </row>
    <row r="740" spans="1:17" x14ac:dyDescent="0.3">
      <c r="A740">
        <v>739</v>
      </c>
      <c r="B740">
        <v>895040</v>
      </c>
      <c r="C740" s="1" t="s">
        <v>1489</v>
      </c>
      <c r="D740" s="1" t="s">
        <v>1490</v>
      </c>
      <c r="E740">
        <v>50</v>
      </c>
      <c r="F740">
        <v>1705</v>
      </c>
      <c r="G740">
        <v>26</v>
      </c>
      <c r="H740">
        <v>17</v>
      </c>
      <c r="I740">
        <v>4</v>
      </c>
      <c r="J740" s="1" t="s">
        <v>29</v>
      </c>
      <c r="K740">
        <v>0.88</v>
      </c>
      <c r="L740">
        <v>2</v>
      </c>
      <c r="M740" s="1" t="s">
        <v>26</v>
      </c>
      <c r="N740">
        <v>2</v>
      </c>
      <c r="O740">
        <v>2016</v>
      </c>
      <c r="P740">
        <v>7.4413203897176174</v>
      </c>
      <c r="Q740">
        <v>3.9122229854308124</v>
      </c>
    </row>
    <row r="741" spans="1:17" x14ac:dyDescent="0.3">
      <c r="A741">
        <v>740</v>
      </c>
      <c r="B741">
        <v>1022582</v>
      </c>
      <c r="C741" s="1" t="s">
        <v>1491</v>
      </c>
      <c r="D741" s="1" t="s">
        <v>1492</v>
      </c>
      <c r="E741">
        <v>195</v>
      </c>
      <c r="F741">
        <v>1703</v>
      </c>
      <c r="G741">
        <v>292</v>
      </c>
      <c r="H741">
        <v>178</v>
      </c>
      <c r="I741">
        <v>1</v>
      </c>
      <c r="J741" s="1" t="s">
        <v>19</v>
      </c>
      <c r="K741">
        <v>0.24</v>
      </c>
      <c r="L741">
        <v>13</v>
      </c>
      <c r="M741" s="1" t="s">
        <v>26</v>
      </c>
      <c r="N741">
        <v>2</v>
      </c>
      <c r="O741">
        <v>2016</v>
      </c>
      <c r="P741">
        <v>7.4401466806626884</v>
      </c>
      <c r="Q741">
        <v>5.273050839300149</v>
      </c>
    </row>
    <row r="742" spans="1:17" x14ac:dyDescent="0.3">
      <c r="A742">
        <v>741</v>
      </c>
      <c r="B742">
        <v>688874</v>
      </c>
      <c r="C742" s="1" t="s">
        <v>1493</v>
      </c>
      <c r="D742" s="1" t="s">
        <v>1494</v>
      </c>
      <c r="E742">
        <v>65</v>
      </c>
      <c r="F742">
        <v>1703</v>
      </c>
      <c r="G742">
        <v>27</v>
      </c>
      <c r="H742">
        <v>8</v>
      </c>
      <c r="I742">
        <v>4</v>
      </c>
      <c r="J742" s="1" t="s">
        <v>29</v>
      </c>
      <c r="K742">
        <v>0.14000000000000001</v>
      </c>
      <c r="L742">
        <v>1</v>
      </c>
      <c r="M742" s="1" t="s">
        <v>26</v>
      </c>
      <c r="N742">
        <v>2</v>
      </c>
      <c r="O742">
        <v>2016</v>
      </c>
      <c r="P742">
        <v>7.4401466806626884</v>
      </c>
      <c r="Q742">
        <v>4.1745411042163774</v>
      </c>
    </row>
    <row r="743" spans="1:17" x14ac:dyDescent="0.3">
      <c r="A743">
        <v>742</v>
      </c>
      <c r="B743">
        <v>424864</v>
      </c>
      <c r="C743" s="1" t="s">
        <v>1495</v>
      </c>
      <c r="D743" s="1" t="s">
        <v>1496</v>
      </c>
      <c r="E743">
        <v>70</v>
      </c>
      <c r="F743">
        <v>1703</v>
      </c>
      <c r="G743">
        <v>435</v>
      </c>
      <c r="H743">
        <v>65</v>
      </c>
      <c r="I743">
        <v>4</v>
      </c>
      <c r="J743" s="1" t="s">
        <v>29</v>
      </c>
      <c r="K743">
        <v>0.62</v>
      </c>
      <c r="L743">
        <v>3</v>
      </c>
      <c r="M743" s="1" t="s">
        <v>26</v>
      </c>
      <c r="N743">
        <v>2</v>
      </c>
      <c r="O743">
        <v>2016</v>
      </c>
      <c r="P743">
        <v>7.4401466806626884</v>
      </c>
      <c r="Q743">
        <v>4.2486380889891064</v>
      </c>
    </row>
    <row r="744" spans="1:17" x14ac:dyDescent="0.3">
      <c r="A744">
        <v>743</v>
      </c>
      <c r="B744">
        <v>958132</v>
      </c>
      <c r="C744" s="1" t="s">
        <v>1497</v>
      </c>
      <c r="D744" s="1" t="s">
        <v>1498</v>
      </c>
      <c r="E744">
        <v>50</v>
      </c>
      <c r="F744">
        <v>1702</v>
      </c>
      <c r="G744">
        <v>49</v>
      </c>
      <c r="H744">
        <v>78</v>
      </c>
      <c r="I744">
        <v>4</v>
      </c>
      <c r="J744" s="1" t="s">
        <v>29</v>
      </c>
      <c r="K744">
        <v>0.59</v>
      </c>
      <c r="L744">
        <v>7</v>
      </c>
      <c r="M744" s="1" t="s">
        <v>26</v>
      </c>
      <c r="N744">
        <v>2</v>
      </c>
      <c r="O744">
        <v>2016</v>
      </c>
      <c r="P744">
        <v>7.4395593091333199</v>
      </c>
      <c r="Q744">
        <v>3.9122229854308124</v>
      </c>
    </row>
    <row r="745" spans="1:17" x14ac:dyDescent="0.3">
      <c r="A745">
        <v>744</v>
      </c>
      <c r="B745">
        <v>384318</v>
      </c>
      <c r="C745" s="1" t="s">
        <v>1499</v>
      </c>
      <c r="D745" s="1" t="s">
        <v>1500</v>
      </c>
      <c r="E745">
        <v>100</v>
      </c>
      <c r="F745">
        <v>1701</v>
      </c>
      <c r="G745">
        <v>125</v>
      </c>
      <c r="H745">
        <v>88</v>
      </c>
      <c r="I745">
        <v>4</v>
      </c>
      <c r="J745" s="1" t="s">
        <v>29</v>
      </c>
      <c r="K745">
        <v>0.2</v>
      </c>
      <c r="L745">
        <v>7</v>
      </c>
      <c r="M745" s="1" t="s">
        <v>26</v>
      </c>
      <c r="N745">
        <v>2</v>
      </c>
      <c r="O745">
        <v>2015</v>
      </c>
      <c r="P745">
        <v>7.4389715923958617</v>
      </c>
      <c r="Q745">
        <v>4.6052701809884251</v>
      </c>
    </row>
    <row r="746" spans="1:17" x14ac:dyDescent="0.3">
      <c r="A746">
        <v>745</v>
      </c>
      <c r="B746">
        <v>722754</v>
      </c>
      <c r="C746" s="1" t="s">
        <v>1501</v>
      </c>
      <c r="D746" s="1" t="s">
        <v>1502</v>
      </c>
      <c r="E746">
        <v>60</v>
      </c>
      <c r="F746">
        <v>1699</v>
      </c>
      <c r="G746">
        <v>8</v>
      </c>
      <c r="H746">
        <v>22</v>
      </c>
      <c r="I746">
        <v>2</v>
      </c>
      <c r="J746" s="1" t="s">
        <v>38</v>
      </c>
      <c r="K746">
        <v>0.24</v>
      </c>
      <c r="L746">
        <v>2</v>
      </c>
      <c r="M746" s="1" t="s">
        <v>26</v>
      </c>
      <c r="N746">
        <v>2</v>
      </c>
      <c r="O746">
        <v>2016</v>
      </c>
      <c r="P746">
        <v>7.4377951216719325</v>
      </c>
      <c r="Q746">
        <v>4.0945112150014218</v>
      </c>
    </row>
    <row r="747" spans="1:17" x14ac:dyDescent="0.3">
      <c r="A747">
        <v>746</v>
      </c>
      <c r="B747">
        <v>903140</v>
      </c>
      <c r="C747" s="1" t="s">
        <v>1503</v>
      </c>
      <c r="D747" s="1" t="s">
        <v>1504</v>
      </c>
      <c r="E747">
        <v>195</v>
      </c>
      <c r="F747">
        <v>1697</v>
      </c>
      <c r="G747">
        <v>64</v>
      </c>
      <c r="H747">
        <v>54</v>
      </c>
      <c r="I747">
        <v>4</v>
      </c>
      <c r="J747" s="1" t="s">
        <v>29</v>
      </c>
      <c r="K747">
        <v>0.64</v>
      </c>
      <c r="L747">
        <v>6</v>
      </c>
      <c r="M747" s="1" t="s">
        <v>26</v>
      </c>
      <c r="N747">
        <v>2</v>
      </c>
      <c r="O747">
        <v>2016</v>
      </c>
      <c r="P747">
        <v>7.4366172652342266</v>
      </c>
      <c r="Q747">
        <v>5.273050839300149</v>
      </c>
    </row>
    <row r="748" spans="1:17" x14ac:dyDescent="0.3">
      <c r="A748">
        <v>747</v>
      </c>
      <c r="B748">
        <v>897146</v>
      </c>
      <c r="C748" s="1" t="s">
        <v>1505</v>
      </c>
      <c r="D748" s="1" t="s">
        <v>1506</v>
      </c>
      <c r="E748">
        <v>75</v>
      </c>
      <c r="F748">
        <v>1696</v>
      </c>
      <c r="G748">
        <v>193</v>
      </c>
      <c r="H748">
        <v>60</v>
      </c>
      <c r="I748">
        <v>2</v>
      </c>
      <c r="J748" s="1" t="s">
        <v>38</v>
      </c>
      <c r="K748">
        <v>0.47</v>
      </c>
      <c r="L748">
        <v>10</v>
      </c>
      <c r="M748" s="1" t="s">
        <v>26</v>
      </c>
      <c r="N748">
        <v>2</v>
      </c>
      <c r="O748">
        <v>2016</v>
      </c>
      <c r="P748">
        <v>7.4360278163518485</v>
      </c>
      <c r="Q748">
        <v>4.3176214379815452</v>
      </c>
    </row>
    <row r="749" spans="1:17" x14ac:dyDescent="0.3">
      <c r="A749">
        <v>748</v>
      </c>
      <c r="B749">
        <v>137650</v>
      </c>
      <c r="C749" s="1" t="s">
        <v>1507</v>
      </c>
      <c r="D749" s="1" t="s">
        <v>1508</v>
      </c>
      <c r="E749">
        <v>30</v>
      </c>
      <c r="F749">
        <v>1688</v>
      </c>
      <c r="G749">
        <v>16</v>
      </c>
      <c r="H749">
        <v>29</v>
      </c>
      <c r="I749">
        <v>1</v>
      </c>
      <c r="J749" s="1" t="s">
        <v>19</v>
      </c>
      <c r="K749">
        <v>0.73</v>
      </c>
      <c r="L749">
        <v>1.5</v>
      </c>
      <c r="M749" s="1" t="s">
        <v>26</v>
      </c>
      <c r="N749">
        <v>2</v>
      </c>
      <c r="O749">
        <v>2014</v>
      </c>
      <c r="P749">
        <v>7.4312996751559028</v>
      </c>
      <c r="Q749">
        <v>3.4015306594522756</v>
      </c>
    </row>
    <row r="750" spans="1:17" x14ac:dyDescent="0.3">
      <c r="A750">
        <v>749</v>
      </c>
      <c r="B750">
        <v>842058</v>
      </c>
      <c r="C750" s="1" t="s">
        <v>1509</v>
      </c>
      <c r="D750" s="1" t="s">
        <v>1510</v>
      </c>
      <c r="E750">
        <v>145</v>
      </c>
      <c r="F750">
        <v>1683</v>
      </c>
      <c r="G750">
        <v>340</v>
      </c>
      <c r="H750">
        <v>48</v>
      </c>
      <c r="I750">
        <v>4</v>
      </c>
      <c r="J750" s="1" t="s">
        <v>29</v>
      </c>
      <c r="K750">
        <v>0.1</v>
      </c>
      <c r="L750">
        <v>8</v>
      </c>
      <c r="M750" s="1" t="s">
        <v>26</v>
      </c>
      <c r="N750">
        <v>2</v>
      </c>
      <c r="O750">
        <v>2016</v>
      </c>
      <c r="P750">
        <v>7.428333194190806</v>
      </c>
      <c r="Q750">
        <v>4.9768027055598036</v>
      </c>
    </row>
    <row r="751" spans="1:17" x14ac:dyDescent="0.3">
      <c r="A751">
        <v>750</v>
      </c>
      <c r="B751">
        <v>749560</v>
      </c>
      <c r="C751" s="1" t="s">
        <v>1511</v>
      </c>
      <c r="D751" s="1" t="s">
        <v>1512</v>
      </c>
      <c r="E751">
        <v>120</v>
      </c>
      <c r="F751">
        <v>1678</v>
      </c>
      <c r="G751">
        <v>34</v>
      </c>
      <c r="H751">
        <v>32</v>
      </c>
      <c r="I751">
        <v>4</v>
      </c>
      <c r="J751" s="1" t="s">
        <v>29</v>
      </c>
      <c r="K751">
        <v>0.28000000000000003</v>
      </c>
      <c r="L751">
        <v>2.5</v>
      </c>
      <c r="M751" s="1" t="s">
        <v>26</v>
      </c>
      <c r="N751">
        <v>2</v>
      </c>
      <c r="O751">
        <v>2016</v>
      </c>
      <c r="P751">
        <v>7.4253578870271513</v>
      </c>
      <c r="Q751">
        <v>4.7875750726433504</v>
      </c>
    </row>
    <row r="752" spans="1:17" x14ac:dyDescent="0.3">
      <c r="A752">
        <v>751</v>
      </c>
      <c r="B752">
        <v>1198654</v>
      </c>
      <c r="C752" s="1" t="s">
        <v>1513</v>
      </c>
      <c r="D752" s="1" t="s">
        <v>1514</v>
      </c>
      <c r="E752">
        <v>200</v>
      </c>
      <c r="F752">
        <v>1673</v>
      </c>
      <c r="G752">
        <v>31</v>
      </c>
      <c r="H752">
        <v>24</v>
      </c>
      <c r="I752">
        <v>4</v>
      </c>
      <c r="J752" s="1" t="s">
        <v>29</v>
      </c>
      <c r="K752">
        <v>0.36</v>
      </c>
      <c r="L752">
        <v>3</v>
      </c>
      <c r="M752" s="1" t="s">
        <v>26</v>
      </c>
      <c r="N752">
        <v>2</v>
      </c>
      <c r="O752">
        <v>2017</v>
      </c>
      <c r="P752">
        <v>7.4223737009868236</v>
      </c>
      <c r="Q752">
        <v>5.2983673652980787</v>
      </c>
    </row>
    <row r="753" spans="1:17" x14ac:dyDescent="0.3">
      <c r="A753">
        <v>752</v>
      </c>
      <c r="B753">
        <v>41356</v>
      </c>
      <c r="C753" s="1" t="s">
        <v>1515</v>
      </c>
      <c r="D753" s="1" t="s">
        <v>1516</v>
      </c>
      <c r="E753">
        <v>95</v>
      </c>
      <c r="F753">
        <v>1659</v>
      </c>
      <c r="G753">
        <v>73</v>
      </c>
      <c r="H753">
        <v>38</v>
      </c>
      <c r="I753">
        <v>2</v>
      </c>
      <c r="J753" s="1" t="s">
        <v>38</v>
      </c>
      <c r="K753">
        <v>0.66</v>
      </c>
      <c r="L753">
        <v>5.5</v>
      </c>
      <c r="M753" s="1" t="s">
        <v>26</v>
      </c>
      <c r="N753">
        <v>2</v>
      </c>
      <c r="O753">
        <v>2013</v>
      </c>
      <c r="P753">
        <v>7.4139702901904441</v>
      </c>
      <c r="Q753">
        <v>4.5539821492186583</v>
      </c>
    </row>
    <row r="754" spans="1:17" x14ac:dyDescent="0.3">
      <c r="A754">
        <v>753</v>
      </c>
      <c r="B754">
        <v>711592</v>
      </c>
      <c r="C754" s="1" t="s">
        <v>1517</v>
      </c>
      <c r="D754" s="1" t="s">
        <v>1518</v>
      </c>
      <c r="E754">
        <v>50</v>
      </c>
      <c r="F754">
        <v>1658</v>
      </c>
      <c r="G754">
        <v>185</v>
      </c>
      <c r="H754">
        <v>68</v>
      </c>
      <c r="I754">
        <v>4</v>
      </c>
      <c r="J754" s="1" t="s">
        <v>29</v>
      </c>
      <c r="K754">
        <v>0.08</v>
      </c>
      <c r="L754">
        <v>16.5</v>
      </c>
      <c r="M754" s="1" t="s">
        <v>26</v>
      </c>
      <c r="N754">
        <v>2</v>
      </c>
      <c r="O754">
        <v>2016</v>
      </c>
      <c r="P754">
        <v>7.4133673356952405</v>
      </c>
      <c r="Q754">
        <v>3.9122229854308124</v>
      </c>
    </row>
    <row r="755" spans="1:17" x14ac:dyDescent="0.3">
      <c r="A755">
        <v>754</v>
      </c>
      <c r="B755">
        <v>602702</v>
      </c>
      <c r="C755" s="1" t="s">
        <v>1519</v>
      </c>
      <c r="D755" s="1" t="s">
        <v>1520</v>
      </c>
      <c r="E755">
        <v>50</v>
      </c>
      <c r="F755">
        <v>1658</v>
      </c>
      <c r="G755">
        <v>72</v>
      </c>
      <c r="H755">
        <v>68</v>
      </c>
      <c r="I755">
        <v>4</v>
      </c>
      <c r="J755" s="1" t="s">
        <v>29</v>
      </c>
      <c r="K755">
        <v>0.76</v>
      </c>
      <c r="L755">
        <v>5</v>
      </c>
      <c r="M755" s="1" t="s">
        <v>26</v>
      </c>
      <c r="N755">
        <v>2</v>
      </c>
      <c r="O755">
        <v>2015</v>
      </c>
      <c r="P755">
        <v>7.4133673356952405</v>
      </c>
      <c r="Q755">
        <v>3.9122229854308124</v>
      </c>
    </row>
    <row r="756" spans="1:17" x14ac:dyDescent="0.3">
      <c r="A756">
        <v>755</v>
      </c>
      <c r="B756">
        <v>589342</v>
      </c>
      <c r="C756" s="1" t="s">
        <v>1521</v>
      </c>
      <c r="D756" s="1" t="s">
        <v>1522</v>
      </c>
      <c r="E756">
        <v>25</v>
      </c>
      <c r="F756">
        <v>1655</v>
      </c>
      <c r="G756">
        <v>39</v>
      </c>
      <c r="H756">
        <v>19</v>
      </c>
      <c r="I756">
        <v>4</v>
      </c>
      <c r="J756" s="1" t="s">
        <v>29</v>
      </c>
      <c r="K756">
        <v>0.96</v>
      </c>
      <c r="L756">
        <v>1</v>
      </c>
      <c r="M756" s="1" t="s">
        <v>26</v>
      </c>
      <c r="N756">
        <v>2</v>
      </c>
      <c r="O756">
        <v>2016</v>
      </c>
      <c r="P756">
        <v>7.4115562878111634</v>
      </c>
      <c r="Q756">
        <v>3.2192757448895279</v>
      </c>
    </row>
    <row r="757" spans="1:17" x14ac:dyDescent="0.3">
      <c r="A757">
        <v>756</v>
      </c>
      <c r="B757">
        <v>568524</v>
      </c>
      <c r="C757" s="1" t="s">
        <v>1523</v>
      </c>
      <c r="D757" s="1" t="s">
        <v>1524</v>
      </c>
      <c r="E757">
        <v>25</v>
      </c>
      <c r="F757">
        <v>1655</v>
      </c>
      <c r="G757">
        <v>10</v>
      </c>
      <c r="H757">
        <v>44</v>
      </c>
      <c r="I757">
        <v>4</v>
      </c>
      <c r="J757" s="1" t="s">
        <v>29</v>
      </c>
      <c r="K757">
        <v>0.5</v>
      </c>
      <c r="L757">
        <v>3</v>
      </c>
      <c r="M757" s="1" t="s">
        <v>26</v>
      </c>
      <c r="N757">
        <v>2</v>
      </c>
      <c r="O757">
        <v>2015</v>
      </c>
      <c r="P757">
        <v>7.4115562878111634</v>
      </c>
      <c r="Q757">
        <v>3.2192757448895279</v>
      </c>
    </row>
    <row r="758" spans="1:17" x14ac:dyDescent="0.3">
      <c r="A758">
        <v>757</v>
      </c>
      <c r="B758">
        <v>838418</v>
      </c>
      <c r="C758" s="1" t="s">
        <v>1525</v>
      </c>
      <c r="D758" s="1" t="s">
        <v>1526</v>
      </c>
      <c r="E758">
        <v>40</v>
      </c>
      <c r="F758">
        <v>1653</v>
      </c>
      <c r="G758">
        <v>53</v>
      </c>
      <c r="H758">
        <v>14</v>
      </c>
      <c r="I758">
        <v>4</v>
      </c>
      <c r="J758" s="1" t="s">
        <v>29</v>
      </c>
      <c r="K758">
        <v>0.32</v>
      </c>
      <c r="L758">
        <v>1.5</v>
      </c>
      <c r="M758" s="1" t="s">
        <v>26</v>
      </c>
      <c r="N758">
        <v>2</v>
      </c>
      <c r="O758">
        <v>2016</v>
      </c>
      <c r="P758">
        <v>7.410347097821024</v>
      </c>
      <c r="Q758">
        <v>3.6891294228691436</v>
      </c>
    </row>
    <row r="759" spans="1:17" x14ac:dyDescent="0.3">
      <c r="A759">
        <v>758</v>
      </c>
      <c r="B759">
        <v>1204208</v>
      </c>
      <c r="C759" s="1" t="s">
        <v>1527</v>
      </c>
      <c r="D759" s="1" t="s">
        <v>1528</v>
      </c>
      <c r="E759">
        <v>195</v>
      </c>
      <c r="F759">
        <v>1649</v>
      </c>
      <c r="G759">
        <v>34</v>
      </c>
      <c r="H759">
        <v>25</v>
      </c>
      <c r="I759">
        <v>1</v>
      </c>
      <c r="J759" s="1" t="s">
        <v>19</v>
      </c>
      <c r="K759">
        <v>0.95</v>
      </c>
      <c r="L759">
        <v>2</v>
      </c>
      <c r="M759" s="1" t="s">
        <v>26</v>
      </c>
      <c r="N759">
        <v>2</v>
      </c>
      <c r="O759">
        <v>2017</v>
      </c>
      <c r="P759">
        <v>7.407924322559599</v>
      </c>
      <c r="Q759">
        <v>5.273050839300149</v>
      </c>
    </row>
    <row r="760" spans="1:17" x14ac:dyDescent="0.3">
      <c r="A760">
        <v>759</v>
      </c>
      <c r="B760">
        <v>842728</v>
      </c>
      <c r="C760" s="1" t="s">
        <v>1529</v>
      </c>
      <c r="D760" s="1" t="s">
        <v>1530</v>
      </c>
      <c r="E760">
        <v>195</v>
      </c>
      <c r="F760">
        <v>1645</v>
      </c>
      <c r="G760">
        <v>75</v>
      </c>
      <c r="H760">
        <v>12</v>
      </c>
      <c r="I760">
        <v>1</v>
      </c>
      <c r="J760" s="1" t="s">
        <v>19</v>
      </c>
      <c r="K760">
        <v>0.95</v>
      </c>
      <c r="L760">
        <v>1</v>
      </c>
      <c r="M760" s="1" t="s">
        <v>26</v>
      </c>
      <c r="N760">
        <v>2</v>
      </c>
      <c r="O760">
        <v>2016</v>
      </c>
      <c r="P760">
        <v>7.4054956631994724</v>
      </c>
      <c r="Q760">
        <v>5.273050839300149</v>
      </c>
    </row>
    <row r="761" spans="1:17" x14ac:dyDescent="0.3">
      <c r="A761">
        <v>760</v>
      </c>
      <c r="B761">
        <v>631472</v>
      </c>
      <c r="C761" s="1" t="s">
        <v>1531</v>
      </c>
      <c r="D761" s="1" t="s">
        <v>1532</v>
      </c>
      <c r="E761">
        <v>65</v>
      </c>
      <c r="F761">
        <v>1640</v>
      </c>
      <c r="G761">
        <v>22</v>
      </c>
      <c r="H761">
        <v>29</v>
      </c>
      <c r="I761">
        <v>1</v>
      </c>
      <c r="J761" s="1" t="s">
        <v>19</v>
      </c>
      <c r="K761">
        <v>0.95</v>
      </c>
      <c r="L761">
        <v>2</v>
      </c>
      <c r="M761" s="1" t="s">
        <v>26</v>
      </c>
      <c r="N761">
        <v>2</v>
      </c>
      <c r="O761">
        <v>2015</v>
      </c>
      <c r="P761">
        <v>7.4024515208182438</v>
      </c>
      <c r="Q761">
        <v>4.1745411042163774</v>
      </c>
    </row>
    <row r="762" spans="1:17" x14ac:dyDescent="0.3">
      <c r="A762">
        <v>761</v>
      </c>
      <c r="B762">
        <v>937206</v>
      </c>
      <c r="C762" s="1" t="s">
        <v>1533</v>
      </c>
      <c r="D762" s="1" t="s">
        <v>1534</v>
      </c>
      <c r="E762">
        <v>75</v>
      </c>
      <c r="F762">
        <v>1634</v>
      </c>
      <c r="G762">
        <v>52</v>
      </c>
      <c r="H762">
        <v>21</v>
      </c>
      <c r="I762">
        <v>4</v>
      </c>
      <c r="J762" s="1" t="s">
        <v>29</v>
      </c>
      <c r="K762">
        <v>0.95</v>
      </c>
      <c r="L762">
        <v>2.5</v>
      </c>
      <c r="M762" s="1" t="s">
        <v>26</v>
      </c>
      <c r="N762">
        <v>2</v>
      </c>
      <c r="O762">
        <v>2016</v>
      </c>
      <c r="P762">
        <v>7.3987862754199485</v>
      </c>
      <c r="Q762">
        <v>4.3176214379815452</v>
      </c>
    </row>
    <row r="763" spans="1:17" x14ac:dyDescent="0.3">
      <c r="A763">
        <v>762</v>
      </c>
      <c r="B763">
        <v>369132</v>
      </c>
      <c r="C763" s="1" t="s">
        <v>1535</v>
      </c>
      <c r="D763" s="1" t="s">
        <v>1536</v>
      </c>
      <c r="E763">
        <v>145</v>
      </c>
      <c r="F763">
        <v>1628</v>
      </c>
      <c r="G763">
        <v>162</v>
      </c>
      <c r="H763">
        <v>129</v>
      </c>
      <c r="I763">
        <v>4</v>
      </c>
      <c r="J763" s="1" t="s">
        <v>29</v>
      </c>
      <c r="K763">
        <v>0.95</v>
      </c>
      <c r="L763">
        <v>18.5</v>
      </c>
      <c r="M763" s="1" t="s">
        <v>26</v>
      </c>
      <c r="N763">
        <v>2</v>
      </c>
      <c r="O763">
        <v>2015</v>
      </c>
      <c r="P763">
        <v>7.3951075465624854</v>
      </c>
      <c r="Q763">
        <v>4.9768027055598036</v>
      </c>
    </row>
    <row r="764" spans="1:17" x14ac:dyDescent="0.3">
      <c r="A764">
        <v>763</v>
      </c>
      <c r="B764">
        <v>856530</v>
      </c>
      <c r="C764" s="1" t="s">
        <v>1537</v>
      </c>
      <c r="D764" s="1" t="s">
        <v>1538</v>
      </c>
      <c r="E764">
        <v>35</v>
      </c>
      <c r="F764">
        <v>1627</v>
      </c>
      <c r="G764">
        <v>38</v>
      </c>
      <c r="H764">
        <v>7</v>
      </c>
      <c r="I764">
        <v>4</v>
      </c>
      <c r="J764" s="1" t="s">
        <v>29</v>
      </c>
      <c r="K764">
        <v>0.95</v>
      </c>
      <c r="L764">
        <v>0.58333332999999998</v>
      </c>
      <c r="M764" s="1" t="s">
        <v>26</v>
      </c>
      <c r="N764">
        <v>2</v>
      </c>
      <c r="O764">
        <v>2016</v>
      </c>
      <c r="P764">
        <v>7.3944931072190379</v>
      </c>
      <c r="Q764">
        <v>3.5556337349665741</v>
      </c>
    </row>
    <row r="765" spans="1:17" x14ac:dyDescent="0.3">
      <c r="A765">
        <v>764</v>
      </c>
      <c r="B765">
        <v>863976</v>
      </c>
      <c r="C765" s="1" t="s">
        <v>1539</v>
      </c>
      <c r="D765" s="1" t="s">
        <v>1540</v>
      </c>
      <c r="E765">
        <v>50</v>
      </c>
      <c r="F765">
        <v>1626</v>
      </c>
      <c r="G765">
        <v>81</v>
      </c>
      <c r="H765">
        <v>18</v>
      </c>
      <c r="I765">
        <v>4</v>
      </c>
      <c r="J765" s="1" t="s">
        <v>29</v>
      </c>
      <c r="K765">
        <v>0.95</v>
      </c>
      <c r="L765">
        <v>1.5</v>
      </c>
      <c r="M765" s="1" t="s">
        <v>26</v>
      </c>
      <c r="N765">
        <v>2</v>
      </c>
      <c r="O765">
        <v>2016</v>
      </c>
      <c r="P765">
        <v>7.3938782901077555</v>
      </c>
      <c r="Q765">
        <v>3.9122229854308124</v>
      </c>
    </row>
    <row r="766" spans="1:17" x14ac:dyDescent="0.3">
      <c r="A766">
        <v>765</v>
      </c>
      <c r="B766">
        <v>863812</v>
      </c>
      <c r="C766" s="1" t="s">
        <v>1541</v>
      </c>
      <c r="D766" s="1" t="s">
        <v>1542</v>
      </c>
      <c r="E766">
        <v>100</v>
      </c>
      <c r="F766">
        <v>1626</v>
      </c>
      <c r="G766">
        <v>115</v>
      </c>
      <c r="H766">
        <v>78</v>
      </c>
      <c r="I766">
        <v>1</v>
      </c>
      <c r="J766" s="1" t="s">
        <v>19</v>
      </c>
      <c r="K766">
        <v>0.95</v>
      </c>
      <c r="L766">
        <v>6.5</v>
      </c>
      <c r="M766" s="1" t="s">
        <v>26</v>
      </c>
      <c r="N766">
        <v>2</v>
      </c>
      <c r="O766">
        <v>2016</v>
      </c>
      <c r="P766">
        <v>7.3938782901077555</v>
      </c>
      <c r="Q766">
        <v>4.6052701809884251</v>
      </c>
    </row>
    <row r="767" spans="1:17" x14ac:dyDescent="0.3">
      <c r="A767">
        <v>766</v>
      </c>
      <c r="B767">
        <v>791610</v>
      </c>
      <c r="C767" s="1" t="s">
        <v>1543</v>
      </c>
      <c r="D767" s="1" t="s">
        <v>1544</v>
      </c>
      <c r="E767">
        <v>50</v>
      </c>
      <c r="F767">
        <v>1624</v>
      </c>
      <c r="G767">
        <v>31</v>
      </c>
      <c r="H767">
        <v>38</v>
      </c>
      <c r="I767">
        <v>2</v>
      </c>
      <c r="J767" s="1" t="s">
        <v>38</v>
      </c>
      <c r="K767">
        <v>0.95</v>
      </c>
      <c r="L767">
        <v>4</v>
      </c>
      <c r="M767" s="1" t="s">
        <v>26</v>
      </c>
      <c r="N767">
        <v>2</v>
      </c>
      <c r="O767">
        <v>2016</v>
      </c>
      <c r="P767">
        <v>7.3926475207216233</v>
      </c>
      <c r="Q767">
        <v>3.9122229854308124</v>
      </c>
    </row>
    <row r="768" spans="1:17" x14ac:dyDescent="0.3">
      <c r="A768">
        <v>767</v>
      </c>
      <c r="B768">
        <v>846578</v>
      </c>
      <c r="C768" s="1" t="s">
        <v>1545</v>
      </c>
      <c r="D768" s="1" t="s">
        <v>1546</v>
      </c>
      <c r="E768">
        <v>20</v>
      </c>
      <c r="F768">
        <v>1618</v>
      </c>
      <c r="G768">
        <v>46</v>
      </c>
      <c r="H768">
        <v>20</v>
      </c>
      <c r="I768">
        <v>4</v>
      </c>
      <c r="J768" s="1" t="s">
        <v>29</v>
      </c>
      <c r="K768">
        <v>0.95</v>
      </c>
      <c r="L768">
        <v>1.5</v>
      </c>
      <c r="M768" s="1" t="s">
        <v>26</v>
      </c>
      <c r="N768">
        <v>2</v>
      </c>
      <c r="O768">
        <v>2016</v>
      </c>
      <c r="P768">
        <v>7.3889460976184367</v>
      </c>
      <c r="Q768">
        <v>2.996232148595642</v>
      </c>
    </row>
    <row r="769" spans="1:17" x14ac:dyDescent="0.3">
      <c r="A769">
        <v>768</v>
      </c>
      <c r="B769">
        <v>797832</v>
      </c>
      <c r="C769" s="1" t="s">
        <v>1547</v>
      </c>
      <c r="D769" s="1" t="s">
        <v>1548</v>
      </c>
      <c r="E769">
        <v>20</v>
      </c>
      <c r="F769">
        <v>1613</v>
      </c>
      <c r="G769">
        <v>21</v>
      </c>
      <c r="H769">
        <v>20</v>
      </c>
      <c r="I769">
        <v>4</v>
      </c>
      <c r="J769" s="1" t="s">
        <v>29</v>
      </c>
      <c r="K769">
        <v>0.95</v>
      </c>
      <c r="L769">
        <v>1</v>
      </c>
      <c r="M769" s="1" t="s">
        <v>26</v>
      </c>
      <c r="N769">
        <v>2</v>
      </c>
      <c r="O769">
        <v>2016</v>
      </c>
      <c r="P769">
        <v>7.3858510781252091</v>
      </c>
      <c r="Q769">
        <v>2.996232148595642</v>
      </c>
    </row>
    <row r="770" spans="1:17" x14ac:dyDescent="0.3">
      <c r="A770">
        <v>769</v>
      </c>
      <c r="B770">
        <v>896858</v>
      </c>
      <c r="C770" s="1" t="s">
        <v>1549</v>
      </c>
      <c r="D770" s="1" t="s">
        <v>1550</v>
      </c>
      <c r="E770">
        <v>100</v>
      </c>
      <c r="F770">
        <v>1611</v>
      </c>
      <c r="G770">
        <v>165</v>
      </c>
      <c r="H770">
        <v>157</v>
      </c>
      <c r="I770">
        <v>4</v>
      </c>
      <c r="J770" s="1" t="s">
        <v>29</v>
      </c>
      <c r="K770">
        <v>0.95</v>
      </c>
      <c r="L770">
        <v>12.5</v>
      </c>
      <c r="M770" s="1" t="s">
        <v>26</v>
      </c>
      <c r="N770">
        <v>2</v>
      </c>
      <c r="O770">
        <v>2016</v>
      </c>
      <c r="P770">
        <v>7.384610383176974</v>
      </c>
      <c r="Q770">
        <v>4.6052701809884251</v>
      </c>
    </row>
    <row r="771" spans="1:17" x14ac:dyDescent="0.3">
      <c r="A771">
        <v>770</v>
      </c>
      <c r="B771">
        <v>180547</v>
      </c>
      <c r="C771" s="1" t="s">
        <v>1551</v>
      </c>
      <c r="D771" s="1" t="s">
        <v>1552</v>
      </c>
      <c r="E771">
        <v>50</v>
      </c>
      <c r="F771">
        <v>1611</v>
      </c>
      <c r="G771">
        <v>24</v>
      </c>
      <c r="H771">
        <v>20</v>
      </c>
      <c r="I771">
        <v>1</v>
      </c>
      <c r="J771" s="1" t="s">
        <v>19</v>
      </c>
      <c r="K771">
        <v>0.95</v>
      </c>
      <c r="L771">
        <v>3.5</v>
      </c>
      <c r="M771" s="1" t="s">
        <v>26</v>
      </c>
      <c r="N771">
        <v>2</v>
      </c>
      <c r="O771">
        <v>2014</v>
      </c>
      <c r="P771">
        <v>7.384610383176974</v>
      </c>
      <c r="Q771">
        <v>3.9122229854308124</v>
      </c>
    </row>
    <row r="772" spans="1:17" x14ac:dyDescent="0.3">
      <c r="A772">
        <v>771</v>
      </c>
      <c r="B772">
        <v>130168</v>
      </c>
      <c r="C772" s="1" t="s">
        <v>1553</v>
      </c>
      <c r="D772" s="1" t="s">
        <v>1554</v>
      </c>
      <c r="E772">
        <v>100</v>
      </c>
      <c r="F772">
        <v>1606</v>
      </c>
      <c r="G772">
        <v>28</v>
      </c>
      <c r="H772">
        <v>73</v>
      </c>
      <c r="I772">
        <v>1</v>
      </c>
      <c r="J772" s="1" t="s">
        <v>19</v>
      </c>
      <c r="K772">
        <v>0.95</v>
      </c>
      <c r="L772">
        <v>9</v>
      </c>
      <c r="M772" s="1" t="s">
        <v>26</v>
      </c>
      <c r="N772">
        <v>2</v>
      </c>
      <c r="O772">
        <v>2013</v>
      </c>
      <c r="P772">
        <v>7.381501894506707</v>
      </c>
      <c r="Q772">
        <v>4.6052701809884251</v>
      </c>
    </row>
    <row r="773" spans="1:17" x14ac:dyDescent="0.3">
      <c r="A773">
        <v>772</v>
      </c>
      <c r="B773">
        <v>1240522</v>
      </c>
      <c r="C773" s="1" t="s">
        <v>1555</v>
      </c>
      <c r="D773" s="1" t="s">
        <v>1556</v>
      </c>
      <c r="E773">
        <v>25</v>
      </c>
      <c r="F773">
        <v>1605</v>
      </c>
      <c r="G773">
        <v>10</v>
      </c>
      <c r="H773">
        <v>32</v>
      </c>
      <c r="I773">
        <v>1</v>
      </c>
      <c r="J773" s="1" t="s">
        <v>19</v>
      </c>
      <c r="K773">
        <v>0.95</v>
      </c>
      <c r="L773">
        <v>3.5</v>
      </c>
      <c r="M773" s="1" t="s">
        <v>26</v>
      </c>
      <c r="N773">
        <v>2</v>
      </c>
      <c r="O773">
        <v>2017</v>
      </c>
      <c r="P773">
        <v>7.3808790355641163</v>
      </c>
      <c r="Q773">
        <v>3.2192757448895279</v>
      </c>
    </row>
    <row r="774" spans="1:17" x14ac:dyDescent="0.3">
      <c r="A774">
        <v>773</v>
      </c>
      <c r="B774">
        <v>765916</v>
      </c>
      <c r="C774" s="1" t="s">
        <v>1557</v>
      </c>
      <c r="D774" s="1" t="s">
        <v>1558</v>
      </c>
      <c r="E774">
        <v>60</v>
      </c>
      <c r="F774">
        <v>1599</v>
      </c>
      <c r="G774">
        <v>26</v>
      </c>
      <c r="H774">
        <v>49</v>
      </c>
      <c r="I774">
        <v>1</v>
      </c>
      <c r="J774" s="1" t="s">
        <v>19</v>
      </c>
      <c r="K774">
        <v>0.95</v>
      </c>
      <c r="L774">
        <v>3</v>
      </c>
      <c r="M774" s="1" t="s">
        <v>26</v>
      </c>
      <c r="N774">
        <v>2</v>
      </c>
      <c r="O774">
        <v>2016</v>
      </c>
      <c r="P774">
        <v>7.3771337128339542</v>
      </c>
      <c r="Q774">
        <v>4.0945112150014218</v>
      </c>
    </row>
    <row r="775" spans="1:17" x14ac:dyDescent="0.3">
      <c r="A775">
        <v>774</v>
      </c>
      <c r="B775">
        <v>987666</v>
      </c>
      <c r="C775" s="1" t="s">
        <v>1559</v>
      </c>
      <c r="D775" s="1" t="s">
        <v>1560</v>
      </c>
      <c r="E775">
        <v>50</v>
      </c>
      <c r="F775">
        <v>1591</v>
      </c>
      <c r="G775">
        <v>99</v>
      </c>
      <c r="H775">
        <v>74</v>
      </c>
      <c r="I775">
        <v>4</v>
      </c>
      <c r="J775" s="1" t="s">
        <v>29</v>
      </c>
      <c r="K775">
        <v>0.95</v>
      </c>
      <c r="L775">
        <v>9.5</v>
      </c>
      <c r="M775" s="1" t="s">
        <v>26</v>
      </c>
      <c r="N775">
        <v>2</v>
      </c>
      <c r="O775">
        <v>2017</v>
      </c>
      <c r="P775">
        <v>7.3721180283377867</v>
      </c>
      <c r="Q775">
        <v>3.9122229854308124</v>
      </c>
    </row>
    <row r="776" spans="1:17" x14ac:dyDescent="0.3">
      <c r="A776">
        <v>775</v>
      </c>
      <c r="B776">
        <v>494510</v>
      </c>
      <c r="C776" s="1" t="s">
        <v>1561</v>
      </c>
      <c r="D776" s="1" t="s">
        <v>1562</v>
      </c>
      <c r="E776">
        <v>40</v>
      </c>
      <c r="F776">
        <v>1588</v>
      </c>
      <c r="G776">
        <v>8</v>
      </c>
      <c r="H776">
        <v>15</v>
      </c>
      <c r="I776">
        <v>4</v>
      </c>
      <c r="J776" s="1" t="s">
        <v>29</v>
      </c>
      <c r="K776">
        <v>0.95</v>
      </c>
      <c r="L776">
        <v>0.56666667000000004</v>
      </c>
      <c r="M776" s="1" t="s">
        <v>26</v>
      </c>
      <c r="N776">
        <v>2</v>
      </c>
      <c r="O776">
        <v>2015</v>
      </c>
      <c r="P776">
        <v>7.3702306418070807</v>
      </c>
      <c r="Q776">
        <v>3.6891294228691436</v>
      </c>
    </row>
    <row r="777" spans="1:17" x14ac:dyDescent="0.3">
      <c r="A777">
        <v>776</v>
      </c>
      <c r="B777">
        <v>12975</v>
      </c>
      <c r="C777" s="1" t="s">
        <v>1563</v>
      </c>
      <c r="D777" s="1" t="s">
        <v>1564</v>
      </c>
      <c r="E777">
        <v>200</v>
      </c>
      <c r="F777">
        <v>1586</v>
      </c>
      <c r="G777">
        <v>87</v>
      </c>
      <c r="H777">
        <v>124</v>
      </c>
      <c r="I777">
        <v>4</v>
      </c>
      <c r="J777" s="1" t="s">
        <v>29</v>
      </c>
      <c r="K777">
        <v>0.95</v>
      </c>
      <c r="L777">
        <v>22</v>
      </c>
      <c r="M777" s="1" t="s">
        <v>26</v>
      </c>
      <c r="N777">
        <v>2</v>
      </c>
      <c r="O777">
        <v>2013</v>
      </c>
      <c r="P777">
        <v>7.368970402194793</v>
      </c>
      <c r="Q777">
        <v>5.2983673652980787</v>
      </c>
    </row>
    <row r="778" spans="1:17" x14ac:dyDescent="0.3">
      <c r="A778">
        <v>777</v>
      </c>
      <c r="B778">
        <v>328960</v>
      </c>
      <c r="C778" s="1" t="s">
        <v>1565</v>
      </c>
      <c r="D778" s="1" t="s">
        <v>1566</v>
      </c>
      <c r="E778">
        <v>120</v>
      </c>
      <c r="F778">
        <v>1566</v>
      </c>
      <c r="G778">
        <v>29</v>
      </c>
      <c r="H778">
        <v>36</v>
      </c>
      <c r="I778">
        <v>4</v>
      </c>
      <c r="J778" s="1" t="s">
        <v>29</v>
      </c>
      <c r="K778">
        <v>0.95</v>
      </c>
      <c r="L778">
        <v>4</v>
      </c>
      <c r="M778" s="1" t="s">
        <v>26</v>
      </c>
      <c r="N778">
        <v>2</v>
      </c>
      <c r="O778">
        <v>2015</v>
      </c>
      <c r="P778">
        <v>7.3562798765507482</v>
      </c>
      <c r="Q778">
        <v>4.7875750726433504</v>
      </c>
    </row>
    <row r="779" spans="1:17" x14ac:dyDescent="0.3">
      <c r="A779">
        <v>778</v>
      </c>
      <c r="B779">
        <v>970252</v>
      </c>
      <c r="C779" s="1" t="s">
        <v>1567</v>
      </c>
      <c r="D779" s="1" t="s">
        <v>1568</v>
      </c>
      <c r="E779">
        <v>45</v>
      </c>
      <c r="F779">
        <v>1562</v>
      </c>
      <c r="G779">
        <v>4</v>
      </c>
      <c r="H779">
        <v>12</v>
      </c>
      <c r="I779">
        <v>4</v>
      </c>
      <c r="J779" s="1" t="s">
        <v>29</v>
      </c>
      <c r="K779">
        <v>0.95</v>
      </c>
      <c r="L779">
        <v>1.5</v>
      </c>
      <c r="M779" s="1" t="s">
        <v>26</v>
      </c>
      <c r="N779">
        <v>2</v>
      </c>
      <c r="O779">
        <v>2016</v>
      </c>
      <c r="P779">
        <v>7.3537223303996315</v>
      </c>
      <c r="Q779">
        <v>3.8068846873048412</v>
      </c>
    </row>
    <row r="780" spans="1:17" x14ac:dyDescent="0.3">
      <c r="A780">
        <v>779</v>
      </c>
      <c r="B780">
        <v>975060</v>
      </c>
      <c r="C780" s="1" t="s">
        <v>1569</v>
      </c>
      <c r="D780" s="1" t="s">
        <v>1570</v>
      </c>
      <c r="E780">
        <v>115</v>
      </c>
      <c r="F780">
        <v>1562</v>
      </c>
      <c r="G780">
        <v>42</v>
      </c>
      <c r="H780">
        <v>34</v>
      </c>
      <c r="I780">
        <v>4</v>
      </c>
      <c r="J780" s="1" t="s">
        <v>29</v>
      </c>
      <c r="K780">
        <v>0.95</v>
      </c>
      <c r="L780">
        <v>4</v>
      </c>
      <c r="M780" s="1" t="s">
        <v>26</v>
      </c>
      <c r="N780">
        <v>2</v>
      </c>
      <c r="O780">
        <v>2016</v>
      </c>
      <c r="P780">
        <v>7.3537223303996315</v>
      </c>
      <c r="Q780">
        <v>4.7450190811044903</v>
      </c>
    </row>
    <row r="781" spans="1:17" x14ac:dyDescent="0.3">
      <c r="A781">
        <v>780</v>
      </c>
      <c r="B781">
        <v>516790</v>
      </c>
      <c r="C781" s="1" t="s">
        <v>1571</v>
      </c>
      <c r="D781" s="1" t="s">
        <v>1572</v>
      </c>
      <c r="E781">
        <v>25</v>
      </c>
      <c r="F781">
        <v>1557</v>
      </c>
      <c r="G781">
        <v>13</v>
      </c>
      <c r="H781">
        <v>74</v>
      </c>
      <c r="I781">
        <v>1</v>
      </c>
      <c r="J781" s="1" t="s">
        <v>19</v>
      </c>
      <c r="K781">
        <v>0.95</v>
      </c>
      <c r="L781">
        <v>14</v>
      </c>
      <c r="M781" s="1" t="s">
        <v>26</v>
      </c>
      <c r="N781">
        <v>2</v>
      </c>
      <c r="O781">
        <v>2015</v>
      </c>
      <c r="P781">
        <v>7.3505161718339984</v>
      </c>
      <c r="Q781">
        <v>3.2192757448895279</v>
      </c>
    </row>
    <row r="782" spans="1:17" x14ac:dyDescent="0.3">
      <c r="A782">
        <v>781</v>
      </c>
      <c r="B782">
        <v>746790</v>
      </c>
      <c r="C782" s="1" t="s">
        <v>1573</v>
      </c>
      <c r="D782" s="1" t="s">
        <v>1574</v>
      </c>
      <c r="E782">
        <v>20</v>
      </c>
      <c r="F782">
        <v>1554</v>
      </c>
      <c r="G782">
        <v>30</v>
      </c>
      <c r="H782">
        <v>60</v>
      </c>
      <c r="I782">
        <v>4</v>
      </c>
      <c r="J782" s="1" t="s">
        <v>29</v>
      </c>
      <c r="K782">
        <v>0.95</v>
      </c>
      <c r="L782">
        <v>4</v>
      </c>
      <c r="M782" s="1" t="s">
        <v>26</v>
      </c>
      <c r="N782">
        <v>2</v>
      </c>
      <c r="O782">
        <v>2016</v>
      </c>
      <c r="P782">
        <v>7.3485875309275928</v>
      </c>
      <c r="Q782">
        <v>2.996232148595642</v>
      </c>
    </row>
    <row r="783" spans="1:17" x14ac:dyDescent="0.3">
      <c r="A783">
        <v>782</v>
      </c>
      <c r="B783">
        <v>470412</v>
      </c>
      <c r="C783" s="1" t="s">
        <v>1575</v>
      </c>
      <c r="D783" s="1" t="s">
        <v>1576</v>
      </c>
      <c r="E783">
        <v>50</v>
      </c>
      <c r="F783">
        <v>1553</v>
      </c>
      <c r="G783">
        <v>35</v>
      </c>
      <c r="H783">
        <v>43</v>
      </c>
      <c r="I783">
        <v>4</v>
      </c>
      <c r="J783" s="1" t="s">
        <v>29</v>
      </c>
      <c r="K783">
        <v>0.95</v>
      </c>
      <c r="L783">
        <v>5.5</v>
      </c>
      <c r="M783" s="1" t="s">
        <v>26</v>
      </c>
      <c r="N783">
        <v>2</v>
      </c>
      <c r="O783">
        <v>2015</v>
      </c>
      <c r="P783">
        <v>7.3479438231486869</v>
      </c>
      <c r="Q783">
        <v>3.9122229854308124</v>
      </c>
    </row>
    <row r="784" spans="1:17" x14ac:dyDescent="0.3">
      <c r="A784">
        <v>783</v>
      </c>
      <c r="B784">
        <v>287010</v>
      </c>
      <c r="C784" s="1" t="s">
        <v>1577</v>
      </c>
      <c r="D784" s="1" t="s">
        <v>1578</v>
      </c>
      <c r="E784">
        <v>55</v>
      </c>
      <c r="F784">
        <v>1552</v>
      </c>
      <c r="G784">
        <v>14</v>
      </c>
      <c r="H784">
        <v>44</v>
      </c>
      <c r="I784">
        <v>4</v>
      </c>
      <c r="J784" s="1" t="s">
        <v>29</v>
      </c>
      <c r="K784">
        <v>0.95</v>
      </c>
      <c r="L784">
        <v>3.5</v>
      </c>
      <c r="M784" s="1" t="s">
        <v>26</v>
      </c>
      <c r="N784">
        <v>2</v>
      </c>
      <c r="O784">
        <v>2014</v>
      </c>
      <c r="P784">
        <v>7.3472997007431644</v>
      </c>
      <c r="Q784">
        <v>4.007514986887367</v>
      </c>
    </row>
    <row r="785" spans="1:17" x14ac:dyDescent="0.3">
      <c r="A785">
        <v>784</v>
      </c>
      <c r="B785">
        <v>650222</v>
      </c>
      <c r="C785" s="1" t="s">
        <v>1579</v>
      </c>
      <c r="D785" s="1" t="s">
        <v>1580</v>
      </c>
      <c r="E785">
        <v>30</v>
      </c>
      <c r="F785">
        <v>1551</v>
      </c>
      <c r="G785">
        <v>42</v>
      </c>
      <c r="H785">
        <v>78</v>
      </c>
      <c r="I785">
        <v>4</v>
      </c>
      <c r="J785" s="1" t="s">
        <v>29</v>
      </c>
      <c r="K785">
        <v>0.95</v>
      </c>
      <c r="L785">
        <v>7.5</v>
      </c>
      <c r="M785" s="1" t="s">
        <v>26</v>
      </c>
      <c r="N785">
        <v>2</v>
      </c>
      <c r="O785">
        <v>2015</v>
      </c>
      <c r="P785">
        <v>7.3466551631765391</v>
      </c>
      <c r="Q785">
        <v>3.4015306594522756</v>
      </c>
    </row>
    <row r="786" spans="1:17" x14ac:dyDescent="0.3">
      <c r="A786">
        <v>785</v>
      </c>
      <c r="B786">
        <v>499904</v>
      </c>
      <c r="C786" s="1" t="s">
        <v>1581</v>
      </c>
      <c r="D786" s="1" t="s">
        <v>1582</v>
      </c>
      <c r="E786">
        <v>30</v>
      </c>
      <c r="F786">
        <v>1550</v>
      </c>
      <c r="G786">
        <v>15</v>
      </c>
      <c r="H786">
        <v>23</v>
      </c>
      <c r="I786">
        <v>4</v>
      </c>
      <c r="J786" s="1" t="s">
        <v>29</v>
      </c>
      <c r="K786">
        <v>0.96</v>
      </c>
      <c r="L786">
        <v>3</v>
      </c>
      <c r="M786" s="1" t="s">
        <v>26</v>
      </c>
      <c r="N786">
        <v>2</v>
      </c>
      <c r="O786">
        <v>2015</v>
      </c>
      <c r="P786">
        <v>7.3460102099132927</v>
      </c>
      <c r="Q786">
        <v>3.4015306594522756</v>
      </c>
    </row>
    <row r="787" spans="1:17" x14ac:dyDescent="0.3">
      <c r="A787">
        <v>786</v>
      </c>
      <c r="B787">
        <v>564546</v>
      </c>
      <c r="C787" s="1" t="s">
        <v>1583</v>
      </c>
      <c r="D787" s="1" t="s">
        <v>1584</v>
      </c>
      <c r="E787">
        <v>50</v>
      </c>
      <c r="F787">
        <v>1550</v>
      </c>
      <c r="G787">
        <v>25</v>
      </c>
      <c r="H787">
        <v>27</v>
      </c>
      <c r="I787">
        <v>4</v>
      </c>
      <c r="J787" s="1" t="s">
        <v>29</v>
      </c>
      <c r="K787">
        <v>0.96</v>
      </c>
      <c r="L787">
        <v>1.5</v>
      </c>
      <c r="M787" s="1" t="s">
        <v>26</v>
      </c>
      <c r="N787">
        <v>2</v>
      </c>
      <c r="O787">
        <v>2015</v>
      </c>
      <c r="P787">
        <v>7.3460102099132927</v>
      </c>
      <c r="Q787">
        <v>3.9122229854308124</v>
      </c>
    </row>
    <row r="788" spans="1:17" x14ac:dyDescent="0.3">
      <c r="A788">
        <v>787</v>
      </c>
      <c r="B788">
        <v>936504</v>
      </c>
      <c r="C788" s="1" t="s">
        <v>1585</v>
      </c>
      <c r="D788" s="1" t="s">
        <v>1586</v>
      </c>
      <c r="E788">
        <v>40</v>
      </c>
      <c r="F788">
        <v>1548</v>
      </c>
      <c r="G788">
        <v>30</v>
      </c>
      <c r="H788">
        <v>126</v>
      </c>
      <c r="I788">
        <v>4</v>
      </c>
      <c r="J788" s="1" t="s">
        <v>29</v>
      </c>
      <c r="K788">
        <v>0.96</v>
      </c>
      <c r="L788">
        <v>15</v>
      </c>
      <c r="M788" s="1" t="s">
        <v>26</v>
      </c>
      <c r="N788">
        <v>2</v>
      </c>
      <c r="O788">
        <v>2016</v>
      </c>
      <c r="P788">
        <v>7.3447190541496727</v>
      </c>
      <c r="Q788">
        <v>3.6891294228691436</v>
      </c>
    </row>
    <row r="789" spans="1:17" x14ac:dyDescent="0.3">
      <c r="A789">
        <v>788</v>
      </c>
      <c r="B789">
        <v>904818</v>
      </c>
      <c r="C789" s="1" t="s">
        <v>1587</v>
      </c>
      <c r="D789" s="1" t="s">
        <v>1588</v>
      </c>
      <c r="E789">
        <v>50</v>
      </c>
      <c r="F789">
        <v>1547</v>
      </c>
      <c r="G789">
        <v>30</v>
      </c>
      <c r="H789">
        <v>56</v>
      </c>
      <c r="I789">
        <v>4</v>
      </c>
      <c r="J789" s="1" t="s">
        <v>29</v>
      </c>
      <c r="K789">
        <v>0.96</v>
      </c>
      <c r="L789">
        <v>8</v>
      </c>
      <c r="M789" s="1" t="s">
        <v>26</v>
      </c>
      <c r="N789">
        <v>2</v>
      </c>
      <c r="O789">
        <v>2016</v>
      </c>
      <c r="P789">
        <v>7.3440728505730659</v>
      </c>
      <c r="Q789">
        <v>3.9122229854308124</v>
      </c>
    </row>
    <row r="790" spans="1:17" x14ac:dyDescent="0.3">
      <c r="A790">
        <v>789</v>
      </c>
      <c r="B790">
        <v>1116366</v>
      </c>
      <c r="C790" s="1" t="s">
        <v>1589</v>
      </c>
      <c r="D790" s="1" t="s">
        <v>1590</v>
      </c>
      <c r="E790">
        <v>0</v>
      </c>
      <c r="F790">
        <v>1544</v>
      </c>
      <c r="G790">
        <v>15</v>
      </c>
      <c r="H790">
        <v>29</v>
      </c>
      <c r="I790">
        <v>4</v>
      </c>
      <c r="J790" s="1" t="s">
        <v>29</v>
      </c>
      <c r="K790">
        <v>0.96</v>
      </c>
      <c r="L790">
        <v>1</v>
      </c>
      <c r="M790" s="1" t="s">
        <v>20</v>
      </c>
      <c r="N790">
        <v>1</v>
      </c>
      <c r="O790">
        <v>2017</v>
      </c>
      <c r="P790">
        <v>7.3421317305847218</v>
      </c>
      <c r="Q790">
        <v>-4.6051701859880909</v>
      </c>
    </row>
    <row r="791" spans="1:17" x14ac:dyDescent="0.3">
      <c r="A791">
        <v>790</v>
      </c>
      <c r="B791">
        <v>505780</v>
      </c>
      <c r="C791" s="1" t="s">
        <v>1591</v>
      </c>
      <c r="D791" s="1" t="s">
        <v>1592</v>
      </c>
      <c r="E791">
        <v>45</v>
      </c>
      <c r="F791">
        <v>1540</v>
      </c>
      <c r="G791">
        <v>19</v>
      </c>
      <c r="H791">
        <v>39</v>
      </c>
      <c r="I791">
        <v>4</v>
      </c>
      <c r="J791" s="1" t="s">
        <v>29</v>
      </c>
      <c r="K791">
        <v>0.96</v>
      </c>
      <c r="L791">
        <v>3</v>
      </c>
      <c r="M791" s="1" t="s">
        <v>26</v>
      </c>
      <c r="N791">
        <v>2</v>
      </c>
      <c r="O791">
        <v>2015</v>
      </c>
      <c r="P791">
        <v>7.3395376954076745</v>
      </c>
      <c r="Q791">
        <v>3.8068846873048412</v>
      </c>
    </row>
    <row r="792" spans="1:17" x14ac:dyDescent="0.3">
      <c r="A792">
        <v>791</v>
      </c>
      <c r="B792">
        <v>1135712</v>
      </c>
      <c r="C792" s="1" t="s">
        <v>1593</v>
      </c>
      <c r="D792" s="1" t="s">
        <v>1594</v>
      </c>
      <c r="E792">
        <v>195</v>
      </c>
      <c r="F792">
        <v>1537</v>
      </c>
      <c r="G792">
        <v>8</v>
      </c>
      <c r="H792">
        <v>29</v>
      </c>
      <c r="I792">
        <v>1</v>
      </c>
      <c r="J792" s="1" t="s">
        <v>19</v>
      </c>
      <c r="K792">
        <v>0.96</v>
      </c>
      <c r="L792">
        <v>2.5</v>
      </c>
      <c r="M792" s="1" t="s">
        <v>26</v>
      </c>
      <c r="N792">
        <v>2</v>
      </c>
      <c r="O792">
        <v>2017</v>
      </c>
      <c r="P792">
        <v>7.3375877435385961</v>
      </c>
      <c r="Q792">
        <v>5.273050839300149</v>
      </c>
    </row>
    <row r="793" spans="1:17" x14ac:dyDescent="0.3">
      <c r="A793">
        <v>792</v>
      </c>
      <c r="B793">
        <v>417914</v>
      </c>
      <c r="C793" s="1" t="s">
        <v>1595</v>
      </c>
      <c r="D793" s="1" t="s">
        <v>1596</v>
      </c>
      <c r="E793">
        <v>55</v>
      </c>
      <c r="F793">
        <v>1534</v>
      </c>
      <c r="G793">
        <v>33</v>
      </c>
      <c r="H793">
        <v>18</v>
      </c>
      <c r="I793">
        <v>1</v>
      </c>
      <c r="J793" s="1" t="s">
        <v>19</v>
      </c>
      <c r="K793">
        <v>0.96</v>
      </c>
      <c r="L793">
        <v>1.5</v>
      </c>
      <c r="M793" s="1" t="s">
        <v>26</v>
      </c>
      <c r="N793">
        <v>2</v>
      </c>
      <c r="O793">
        <v>2015</v>
      </c>
      <c r="P793">
        <v>7.3356339819272014</v>
      </c>
      <c r="Q793">
        <v>4.007514986887367</v>
      </c>
    </row>
    <row r="794" spans="1:17" x14ac:dyDescent="0.3">
      <c r="A794">
        <v>793</v>
      </c>
      <c r="B794">
        <v>253246</v>
      </c>
      <c r="C794" s="1" t="s">
        <v>1597</v>
      </c>
      <c r="D794" s="1" t="s">
        <v>1598</v>
      </c>
      <c r="E794">
        <v>75</v>
      </c>
      <c r="F794">
        <v>1532</v>
      </c>
      <c r="G794">
        <v>19</v>
      </c>
      <c r="H794">
        <v>23</v>
      </c>
      <c r="I794">
        <v>4</v>
      </c>
      <c r="J794" s="1" t="s">
        <v>29</v>
      </c>
      <c r="K794">
        <v>0.96</v>
      </c>
      <c r="L794">
        <v>2</v>
      </c>
      <c r="M794" s="1" t="s">
        <v>26</v>
      </c>
      <c r="N794">
        <v>2</v>
      </c>
      <c r="O794">
        <v>2014</v>
      </c>
      <c r="P794">
        <v>7.3343293503005365</v>
      </c>
      <c r="Q794">
        <v>4.3176214379815452</v>
      </c>
    </row>
    <row r="795" spans="1:17" x14ac:dyDescent="0.3">
      <c r="A795">
        <v>794</v>
      </c>
      <c r="B795">
        <v>258886</v>
      </c>
      <c r="C795" s="1" t="s">
        <v>1599</v>
      </c>
      <c r="D795" s="1" t="s">
        <v>1600</v>
      </c>
      <c r="E795">
        <v>90</v>
      </c>
      <c r="F795">
        <v>1526</v>
      </c>
      <c r="G795">
        <v>72</v>
      </c>
      <c r="H795">
        <v>86</v>
      </c>
      <c r="I795">
        <v>1</v>
      </c>
      <c r="J795" s="1" t="s">
        <v>19</v>
      </c>
      <c r="K795">
        <v>0.96</v>
      </c>
      <c r="L795">
        <v>6.5</v>
      </c>
      <c r="M795" s="1" t="s">
        <v>26</v>
      </c>
      <c r="N795">
        <v>2</v>
      </c>
      <c r="O795">
        <v>2015</v>
      </c>
      <c r="P795">
        <v>7.3304052118444023</v>
      </c>
      <c r="Q795">
        <v>4.4999207752689943</v>
      </c>
    </row>
    <row r="796" spans="1:17" x14ac:dyDescent="0.3">
      <c r="A796">
        <v>795</v>
      </c>
      <c r="B796">
        <v>895096</v>
      </c>
      <c r="C796" s="1" t="s">
        <v>1601</v>
      </c>
      <c r="D796" s="1" t="s">
        <v>1602</v>
      </c>
      <c r="E796">
        <v>20</v>
      </c>
      <c r="F796">
        <v>1525</v>
      </c>
      <c r="G796">
        <v>43</v>
      </c>
      <c r="H796">
        <v>65</v>
      </c>
      <c r="I796">
        <v>2</v>
      </c>
      <c r="J796" s="1" t="s">
        <v>38</v>
      </c>
      <c r="K796">
        <v>0.96</v>
      </c>
      <c r="L796">
        <v>2.5</v>
      </c>
      <c r="M796" s="1" t="s">
        <v>26</v>
      </c>
      <c r="N796">
        <v>2</v>
      </c>
      <c r="O796">
        <v>2016</v>
      </c>
      <c r="P796">
        <v>7.3297496890415124</v>
      </c>
      <c r="Q796">
        <v>2.996232148595642</v>
      </c>
    </row>
    <row r="797" spans="1:17" x14ac:dyDescent="0.3">
      <c r="A797">
        <v>796</v>
      </c>
      <c r="B797">
        <v>1030440</v>
      </c>
      <c r="C797" s="1" t="s">
        <v>1603</v>
      </c>
      <c r="D797" s="1" t="s">
        <v>1604</v>
      </c>
      <c r="E797">
        <v>20</v>
      </c>
      <c r="F797">
        <v>1520</v>
      </c>
      <c r="G797">
        <v>34</v>
      </c>
      <c r="H797">
        <v>23</v>
      </c>
      <c r="I797">
        <v>2</v>
      </c>
      <c r="J797" s="1" t="s">
        <v>38</v>
      </c>
      <c r="K797">
        <v>0.96</v>
      </c>
      <c r="L797">
        <v>2</v>
      </c>
      <c r="M797" s="1" t="s">
        <v>26</v>
      </c>
      <c r="N797">
        <v>2</v>
      </c>
      <c r="O797">
        <v>2017</v>
      </c>
      <c r="P797">
        <v>7.3264656138403224</v>
      </c>
      <c r="Q797">
        <v>2.996232148595642</v>
      </c>
    </row>
    <row r="798" spans="1:17" x14ac:dyDescent="0.3">
      <c r="A798">
        <v>797</v>
      </c>
      <c r="B798">
        <v>56259</v>
      </c>
      <c r="C798" s="1" t="s">
        <v>1605</v>
      </c>
      <c r="D798" s="1" t="s">
        <v>1606</v>
      </c>
      <c r="E798">
        <v>25</v>
      </c>
      <c r="F798">
        <v>1520</v>
      </c>
      <c r="G798">
        <v>21</v>
      </c>
      <c r="H798">
        <v>52</v>
      </c>
      <c r="I798">
        <v>4</v>
      </c>
      <c r="J798" s="1" t="s">
        <v>29</v>
      </c>
      <c r="K798">
        <v>0.96</v>
      </c>
      <c r="L798">
        <v>10.5</v>
      </c>
      <c r="M798" s="1" t="s">
        <v>26</v>
      </c>
      <c r="N798">
        <v>2</v>
      </c>
      <c r="O798">
        <v>2013</v>
      </c>
      <c r="P798">
        <v>7.3264656138403224</v>
      </c>
      <c r="Q798">
        <v>3.2192757448895279</v>
      </c>
    </row>
    <row r="799" spans="1:17" x14ac:dyDescent="0.3">
      <c r="A799">
        <v>798</v>
      </c>
      <c r="B799">
        <v>1170690</v>
      </c>
      <c r="C799" s="1" t="s">
        <v>1607</v>
      </c>
      <c r="D799" s="1" t="s">
        <v>1608</v>
      </c>
      <c r="E799">
        <v>0</v>
      </c>
      <c r="F799">
        <v>1519</v>
      </c>
      <c r="G799">
        <v>28</v>
      </c>
      <c r="H799">
        <v>20</v>
      </c>
      <c r="I799">
        <v>1</v>
      </c>
      <c r="J799" s="1" t="s">
        <v>19</v>
      </c>
      <c r="K799">
        <v>0.96</v>
      </c>
      <c r="L799">
        <v>1</v>
      </c>
      <c r="M799" s="1" t="s">
        <v>20</v>
      </c>
      <c r="N799">
        <v>1</v>
      </c>
      <c r="O799">
        <v>2017</v>
      </c>
      <c r="P799">
        <v>7.3258075025957732</v>
      </c>
      <c r="Q799">
        <v>-4.6051701859880909</v>
      </c>
    </row>
    <row r="800" spans="1:17" x14ac:dyDescent="0.3">
      <c r="A800">
        <v>799</v>
      </c>
      <c r="B800">
        <v>382258</v>
      </c>
      <c r="C800" s="1" t="s">
        <v>1609</v>
      </c>
      <c r="D800" s="1" t="s">
        <v>1610</v>
      </c>
      <c r="E800">
        <v>100</v>
      </c>
      <c r="F800">
        <v>1518</v>
      </c>
      <c r="G800">
        <v>55</v>
      </c>
      <c r="H800">
        <v>122</v>
      </c>
      <c r="I800">
        <v>4</v>
      </c>
      <c r="J800" s="1" t="s">
        <v>29</v>
      </c>
      <c r="K800">
        <v>0.96</v>
      </c>
      <c r="L800">
        <v>19</v>
      </c>
      <c r="M800" s="1" t="s">
        <v>26</v>
      </c>
      <c r="N800">
        <v>2</v>
      </c>
      <c r="O800">
        <v>2015</v>
      </c>
      <c r="P800">
        <v>7.3251489579555749</v>
      </c>
      <c r="Q800">
        <v>4.6052701809884251</v>
      </c>
    </row>
    <row r="801" spans="1:17" x14ac:dyDescent="0.3">
      <c r="A801">
        <v>800</v>
      </c>
      <c r="B801">
        <v>235104</v>
      </c>
      <c r="C801" s="1" t="s">
        <v>1611</v>
      </c>
      <c r="D801" s="1" t="s">
        <v>1612</v>
      </c>
      <c r="E801">
        <v>20</v>
      </c>
      <c r="F801">
        <v>1517</v>
      </c>
      <c r="G801">
        <v>4</v>
      </c>
      <c r="H801">
        <v>12</v>
      </c>
      <c r="I801">
        <v>1</v>
      </c>
      <c r="J801" s="1" t="s">
        <v>19</v>
      </c>
      <c r="K801">
        <v>0.96</v>
      </c>
      <c r="L801">
        <v>1</v>
      </c>
      <c r="M801" s="1" t="s">
        <v>26</v>
      </c>
      <c r="N801">
        <v>2</v>
      </c>
      <c r="O801">
        <v>2014</v>
      </c>
      <c r="P801">
        <v>7.3244899793485319</v>
      </c>
      <c r="Q801">
        <v>2.996232148595642</v>
      </c>
    </row>
    <row r="802" spans="1:17" x14ac:dyDescent="0.3">
      <c r="A802">
        <v>801</v>
      </c>
      <c r="B802">
        <v>936182</v>
      </c>
      <c r="C802" s="1" t="s">
        <v>1613</v>
      </c>
      <c r="D802" s="1" t="s">
        <v>1614</v>
      </c>
      <c r="E802">
        <v>50</v>
      </c>
      <c r="F802">
        <v>1515</v>
      </c>
      <c r="G802">
        <v>32</v>
      </c>
      <c r="H802">
        <v>60</v>
      </c>
      <c r="I802">
        <v>4</v>
      </c>
      <c r="J802" s="1" t="s">
        <v>29</v>
      </c>
      <c r="K802">
        <v>0.96</v>
      </c>
      <c r="L802">
        <v>7</v>
      </c>
      <c r="M802" s="1" t="s">
        <v>26</v>
      </c>
      <c r="N802">
        <v>2</v>
      </c>
      <c r="O802">
        <v>2016</v>
      </c>
      <c r="P802">
        <v>7.3231707179434693</v>
      </c>
      <c r="Q802">
        <v>3.9122229854308124</v>
      </c>
    </row>
    <row r="803" spans="1:17" x14ac:dyDescent="0.3">
      <c r="A803">
        <v>802</v>
      </c>
      <c r="B803">
        <v>948440</v>
      </c>
      <c r="C803" s="1" t="s">
        <v>1615</v>
      </c>
      <c r="D803" s="1" t="s">
        <v>1616</v>
      </c>
      <c r="E803">
        <v>40</v>
      </c>
      <c r="F803">
        <v>1502</v>
      </c>
      <c r="G803">
        <v>218</v>
      </c>
      <c r="H803">
        <v>49</v>
      </c>
      <c r="I803">
        <v>4</v>
      </c>
      <c r="J803" s="1" t="s">
        <v>29</v>
      </c>
      <c r="K803">
        <v>0.96</v>
      </c>
      <c r="L803">
        <v>6</v>
      </c>
      <c r="M803" s="1" t="s">
        <v>26</v>
      </c>
      <c r="N803">
        <v>2</v>
      </c>
      <c r="O803">
        <v>2016</v>
      </c>
      <c r="P803">
        <v>7.3145528323240798</v>
      </c>
      <c r="Q803">
        <v>3.6891294228691436</v>
      </c>
    </row>
    <row r="804" spans="1:17" x14ac:dyDescent="0.3">
      <c r="A804">
        <v>803</v>
      </c>
      <c r="B804">
        <v>978850</v>
      </c>
      <c r="C804" s="1" t="s">
        <v>1617</v>
      </c>
      <c r="D804" s="1" t="s">
        <v>1618</v>
      </c>
      <c r="E804">
        <v>50</v>
      </c>
      <c r="F804">
        <v>1496</v>
      </c>
      <c r="G804">
        <v>37</v>
      </c>
      <c r="H804">
        <v>74</v>
      </c>
      <c r="I804">
        <v>1</v>
      </c>
      <c r="J804" s="1" t="s">
        <v>19</v>
      </c>
      <c r="K804">
        <v>0.96</v>
      </c>
      <c r="L804">
        <v>7.5</v>
      </c>
      <c r="M804" s="1" t="s">
        <v>26</v>
      </c>
      <c r="N804">
        <v>2</v>
      </c>
      <c r="O804">
        <v>2016</v>
      </c>
      <c r="P804">
        <v>7.3105501585344221</v>
      </c>
      <c r="Q804">
        <v>3.9122229854308124</v>
      </c>
    </row>
    <row r="805" spans="1:17" x14ac:dyDescent="0.3">
      <c r="A805">
        <v>804</v>
      </c>
      <c r="B805">
        <v>674040</v>
      </c>
      <c r="C805" s="1" t="s">
        <v>1619</v>
      </c>
      <c r="D805" s="1" t="s">
        <v>1620</v>
      </c>
      <c r="E805">
        <v>195</v>
      </c>
      <c r="F805">
        <v>1494</v>
      </c>
      <c r="G805">
        <v>23</v>
      </c>
      <c r="H805">
        <v>62</v>
      </c>
      <c r="I805">
        <v>4</v>
      </c>
      <c r="J805" s="1" t="s">
        <v>29</v>
      </c>
      <c r="K805">
        <v>0.88</v>
      </c>
      <c r="L805">
        <v>7.5</v>
      </c>
      <c r="M805" s="1" t="s">
        <v>26</v>
      </c>
      <c r="N805">
        <v>2</v>
      </c>
      <c r="O805">
        <v>2015</v>
      </c>
      <c r="P805">
        <v>7.3092123656927628</v>
      </c>
      <c r="Q805">
        <v>5.273050839300149</v>
      </c>
    </row>
    <row r="806" spans="1:17" x14ac:dyDescent="0.3">
      <c r="A806">
        <v>805</v>
      </c>
      <c r="B806">
        <v>368786</v>
      </c>
      <c r="C806" s="1" t="s">
        <v>1621</v>
      </c>
      <c r="D806" s="1" t="s">
        <v>1622</v>
      </c>
      <c r="E806">
        <v>30</v>
      </c>
      <c r="F806">
        <v>1478</v>
      </c>
      <c r="G806">
        <v>18</v>
      </c>
      <c r="H806">
        <v>83</v>
      </c>
      <c r="I806">
        <v>2</v>
      </c>
      <c r="J806" s="1" t="s">
        <v>38</v>
      </c>
      <c r="K806">
        <v>0.18</v>
      </c>
      <c r="L806">
        <v>5</v>
      </c>
      <c r="M806" s="1" t="s">
        <v>26</v>
      </c>
      <c r="N806">
        <v>2</v>
      </c>
      <c r="O806">
        <v>2015</v>
      </c>
      <c r="P806">
        <v>7.2984451015081468</v>
      </c>
      <c r="Q806">
        <v>3.4015306594522756</v>
      </c>
    </row>
    <row r="807" spans="1:17" x14ac:dyDescent="0.3">
      <c r="A807">
        <v>806</v>
      </c>
      <c r="B807">
        <v>1189508</v>
      </c>
      <c r="C807" s="1" t="s">
        <v>1623</v>
      </c>
      <c r="D807" s="1" t="s">
        <v>1624</v>
      </c>
      <c r="E807">
        <v>40</v>
      </c>
      <c r="F807">
        <v>1477</v>
      </c>
      <c r="G807">
        <v>17</v>
      </c>
      <c r="H807">
        <v>27</v>
      </c>
      <c r="I807">
        <v>2</v>
      </c>
      <c r="J807" s="1" t="s">
        <v>38</v>
      </c>
      <c r="K807">
        <v>0.34</v>
      </c>
      <c r="L807">
        <v>6</v>
      </c>
      <c r="M807" s="1" t="s">
        <v>26</v>
      </c>
      <c r="N807">
        <v>2</v>
      </c>
      <c r="O807">
        <v>2017</v>
      </c>
      <c r="P807">
        <v>7.2977682825313801</v>
      </c>
      <c r="Q807">
        <v>3.6891294228691436</v>
      </c>
    </row>
    <row r="808" spans="1:17" x14ac:dyDescent="0.3">
      <c r="A808">
        <v>807</v>
      </c>
      <c r="B808">
        <v>652376</v>
      </c>
      <c r="C808" s="1" t="s">
        <v>1625</v>
      </c>
      <c r="D808" s="1" t="s">
        <v>1626</v>
      </c>
      <c r="E808">
        <v>20</v>
      </c>
      <c r="F808">
        <v>1476</v>
      </c>
      <c r="G808">
        <v>27</v>
      </c>
      <c r="H808">
        <v>8</v>
      </c>
      <c r="I808">
        <v>4</v>
      </c>
      <c r="J808" s="1" t="s">
        <v>29</v>
      </c>
      <c r="K808">
        <v>0.89</v>
      </c>
      <c r="L808">
        <v>0.65</v>
      </c>
      <c r="M808" s="1" t="s">
        <v>26</v>
      </c>
      <c r="N808">
        <v>2</v>
      </c>
      <c r="O808">
        <v>2016</v>
      </c>
      <c r="P808">
        <v>7.2970910051604179</v>
      </c>
      <c r="Q808">
        <v>2.996232148595642</v>
      </c>
    </row>
    <row r="809" spans="1:17" x14ac:dyDescent="0.3">
      <c r="A809">
        <v>808</v>
      </c>
      <c r="B809">
        <v>991094</v>
      </c>
      <c r="C809" s="1" t="s">
        <v>1627</v>
      </c>
      <c r="D809" s="1" t="s">
        <v>1628</v>
      </c>
      <c r="E809">
        <v>195</v>
      </c>
      <c r="F809">
        <v>1472</v>
      </c>
      <c r="G809">
        <v>210</v>
      </c>
      <c r="H809">
        <v>110</v>
      </c>
      <c r="I809">
        <v>4</v>
      </c>
      <c r="J809" s="1" t="s">
        <v>29</v>
      </c>
      <c r="K809">
        <v>0.98</v>
      </c>
      <c r="L809">
        <v>13</v>
      </c>
      <c r="M809" s="1" t="s">
        <v>26</v>
      </c>
      <c r="N809">
        <v>2</v>
      </c>
      <c r="O809">
        <v>2017</v>
      </c>
      <c r="P809">
        <v>7.2943772992888212</v>
      </c>
      <c r="Q809">
        <v>5.273050839300149</v>
      </c>
    </row>
    <row r="810" spans="1:17" x14ac:dyDescent="0.3">
      <c r="A810">
        <v>809</v>
      </c>
      <c r="B810">
        <v>912946</v>
      </c>
      <c r="C810" s="1" t="s">
        <v>1629</v>
      </c>
      <c r="D810" s="1" t="s">
        <v>1630</v>
      </c>
      <c r="E810">
        <v>40</v>
      </c>
      <c r="F810">
        <v>1469</v>
      </c>
      <c r="G810">
        <v>237</v>
      </c>
      <c r="H810">
        <v>120</v>
      </c>
      <c r="I810">
        <v>4</v>
      </c>
      <c r="J810" s="1" t="s">
        <v>29</v>
      </c>
      <c r="K810">
        <v>0.47</v>
      </c>
      <c r="L810">
        <v>19</v>
      </c>
      <c r="M810" s="1" t="s">
        <v>26</v>
      </c>
      <c r="N810">
        <v>2</v>
      </c>
      <c r="O810">
        <v>2016</v>
      </c>
      <c r="P810">
        <v>7.2923371761738771</v>
      </c>
      <c r="Q810">
        <v>3.6891294228691436</v>
      </c>
    </row>
    <row r="811" spans="1:17" x14ac:dyDescent="0.3">
      <c r="A811">
        <v>810</v>
      </c>
      <c r="B811">
        <v>378924</v>
      </c>
      <c r="C811" s="1" t="s">
        <v>1631</v>
      </c>
      <c r="D811" s="1" t="s">
        <v>1632</v>
      </c>
      <c r="E811">
        <v>40</v>
      </c>
      <c r="F811">
        <v>1468</v>
      </c>
      <c r="G811">
        <v>54</v>
      </c>
      <c r="H811">
        <v>18</v>
      </c>
      <c r="I811">
        <v>4</v>
      </c>
      <c r="J811" s="1" t="s">
        <v>29</v>
      </c>
      <c r="K811">
        <v>0.8</v>
      </c>
      <c r="L811">
        <v>2.5</v>
      </c>
      <c r="M811" s="1" t="s">
        <v>26</v>
      </c>
      <c r="N811">
        <v>2</v>
      </c>
      <c r="O811">
        <v>2015</v>
      </c>
      <c r="P811">
        <v>7.2916562091744606</v>
      </c>
      <c r="Q811">
        <v>3.6891294228691436</v>
      </c>
    </row>
    <row r="812" spans="1:17" x14ac:dyDescent="0.3">
      <c r="A812">
        <v>811</v>
      </c>
      <c r="B812">
        <v>19260</v>
      </c>
      <c r="C812" s="1" t="s">
        <v>1633</v>
      </c>
      <c r="D812" s="1" t="s">
        <v>1634</v>
      </c>
      <c r="E812">
        <v>20</v>
      </c>
      <c r="F812">
        <v>1463</v>
      </c>
      <c r="G812">
        <v>56</v>
      </c>
      <c r="H812">
        <v>24</v>
      </c>
      <c r="I812">
        <v>1</v>
      </c>
      <c r="J812" s="1" t="s">
        <v>19</v>
      </c>
      <c r="K812">
        <v>0.9</v>
      </c>
      <c r="L812">
        <v>1</v>
      </c>
      <c r="M812" s="1" t="s">
        <v>26</v>
      </c>
      <c r="N812">
        <v>2</v>
      </c>
      <c r="O812">
        <v>2012</v>
      </c>
      <c r="P812">
        <v>7.2882444010201244</v>
      </c>
      <c r="Q812">
        <v>2.996232148595642</v>
      </c>
    </row>
    <row r="813" spans="1:17" x14ac:dyDescent="0.3">
      <c r="A813">
        <v>812</v>
      </c>
      <c r="B813">
        <v>523216</v>
      </c>
      <c r="C813" s="1" t="s">
        <v>1635</v>
      </c>
      <c r="D813" s="1" t="s">
        <v>1636</v>
      </c>
      <c r="E813">
        <v>30</v>
      </c>
      <c r="F813">
        <v>1454</v>
      </c>
      <c r="G813">
        <v>14</v>
      </c>
      <c r="H813">
        <v>12</v>
      </c>
      <c r="I813">
        <v>4</v>
      </c>
      <c r="J813" s="1" t="s">
        <v>29</v>
      </c>
      <c r="K813">
        <v>0.14000000000000001</v>
      </c>
      <c r="L813">
        <v>0.5</v>
      </c>
      <c r="M813" s="1" t="s">
        <v>26</v>
      </c>
      <c r="N813">
        <v>2</v>
      </c>
      <c r="O813">
        <v>2015</v>
      </c>
      <c r="P813">
        <v>7.2820736580934646</v>
      </c>
      <c r="Q813">
        <v>3.4015306594522756</v>
      </c>
    </row>
    <row r="814" spans="1:17" x14ac:dyDescent="0.3">
      <c r="A814">
        <v>813</v>
      </c>
      <c r="B814">
        <v>519952</v>
      </c>
      <c r="C814" s="1" t="s">
        <v>1637</v>
      </c>
      <c r="D814" s="1" t="s">
        <v>1638</v>
      </c>
      <c r="E814">
        <v>200</v>
      </c>
      <c r="F814">
        <v>1448</v>
      </c>
      <c r="G814">
        <v>173</v>
      </c>
      <c r="H814">
        <v>48</v>
      </c>
      <c r="I814">
        <v>1</v>
      </c>
      <c r="J814" s="1" t="s">
        <v>19</v>
      </c>
      <c r="K814">
        <v>0.74</v>
      </c>
      <c r="L814">
        <v>7.5</v>
      </c>
      <c r="M814" s="1" t="s">
        <v>26</v>
      </c>
      <c r="N814">
        <v>2</v>
      </c>
      <c r="O814">
        <v>2015</v>
      </c>
      <c r="P814">
        <v>7.2779385729456614</v>
      </c>
      <c r="Q814">
        <v>5.2983673652980787</v>
      </c>
    </row>
    <row r="815" spans="1:17" x14ac:dyDescent="0.3">
      <c r="A815">
        <v>814</v>
      </c>
      <c r="B815">
        <v>651990</v>
      </c>
      <c r="C815" s="1" t="s">
        <v>1639</v>
      </c>
      <c r="D815" s="1" t="s">
        <v>1640</v>
      </c>
      <c r="E815">
        <v>20</v>
      </c>
      <c r="F815">
        <v>1447</v>
      </c>
      <c r="G815">
        <v>35</v>
      </c>
      <c r="H815">
        <v>7</v>
      </c>
      <c r="I815">
        <v>1</v>
      </c>
      <c r="J815" s="1" t="s">
        <v>19</v>
      </c>
      <c r="K815">
        <v>0.89</v>
      </c>
      <c r="L815">
        <v>0.66666667000000002</v>
      </c>
      <c r="M815" s="1" t="s">
        <v>26</v>
      </c>
      <c r="N815">
        <v>2</v>
      </c>
      <c r="O815">
        <v>2015</v>
      </c>
      <c r="P815">
        <v>7.2772477266314839</v>
      </c>
      <c r="Q815">
        <v>2.996232148595642</v>
      </c>
    </row>
    <row r="816" spans="1:17" x14ac:dyDescent="0.3">
      <c r="A816">
        <v>815</v>
      </c>
      <c r="B816">
        <v>392836</v>
      </c>
      <c r="C816" s="1" t="s">
        <v>1641</v>
      </c>
      <c r="D816" s="1" t="s">
        <v>1642</v>
      </c>
      <c r="E816">
        <v>20</v>
      </c>
      <c r="F816">
        <v>1442</v>
      </c>
      <c r="G816">
        <v>9</v>
      </c>
      <c r="H816">
        <v>25</v>
      </c>
      <c r="I816">
        <v>4</v>
      </c>
      <c r="J816" s="1" t="s">
        <v>29</v>
      </c>
      <c r="K816">
        <v>0.78</v>
      </c>
      <c r="L816">
        <v>2</v>
      </c>
      <c r="M816" s="1" t="s">
        <v>26</v>
      </c>
      <c r="N816">
        <v>2</v>
      </c>
      <c r="O816">
        <v>2015</v>
      </c>
      <c r="P816">
        <v>7.2737863178448947</v>
      </c>
      <c r="Q816">
        <v>2.996232148595642</v>
      </c>
    </row>
    <row r="817" spans="1:17" x14ac:dyDescent="0.3">
      <c r="A817">
        <v>816</v>
      </c>
      <c r="B817">
        <v>814206</v>
      </c>
      <c r="C817" s="1" t="s">
        <v>1643</v>
      </c>
      <c r="D817" s="1" t="s">
        <v>1644</v>
      </c>
      <c r="E817">
        <v>50</v>
      </c>
      <c r="F817">
        <v>1439</v>
      </c>
      <c r="G817">
        <v>10</v>
      </c>
      <c r="H817">
        <v>77</v>
      </c>
      <c r="I817">
        <v>1</v>
      </c>
      <c r="J817" s="1" t="s">
        <v>19</v>
      </c>
      <c r="K817">
        <v>0.84</v>
      </c>
      <c r="L817">
        <v>13</v>
      </c>
      <c r="M817" s="1" t="s">
        <v>26</v>
      </c>
      <c r="N817">
        <v>2</v>
      </c>
      <c r="O817">
        <v>2016</v>
      </c>
      <c r="P817">
        <v>7.2717037068873678</v>
      </c>
      <c r="Q817">
        <v>3.9122229854308124</v>
      </c>
    </row>
    <row r="818" spans="1:17" x14ac:dyDescent="0.3">
      <c r="A818">
        <v>817</v>
      </c>
      <c r="B818">
        <v>1139400</v>
      </c>
      <c r="C818" s="1" t="s">
        <v>1645</v>
      </c>
      <c r="D818" s="1" t="s">
        <v>1646</v>
      </c>
      <c r="E818">
        <v>95</v>
      </c>
      <c r="F818">
        <v>1437</v>
      </c>
      <c r="G818">
        <v>24</v>
      </c>
      <c r="H818">
        <v>20</v>
      </c>
      <c r="I818">
        <v>2</v>
      </c>
      <c r="J818" s="1" t="s">
        <v>38</v>
      </c>
      <c r="K818">
        <v>0.72</v>
      </c>
      <c r="L818">
        <v>1</v>
      </c>
      <c r="M818" s="1" t="s">
        <v>26</v>
      </c>
      <c r="N818">
        <v>2</v>
      </c>
      <c r="O818">
        <v>2017</v>
      </c>
      <c r="P818">
        <v>7.2703128860790249</v>
      </c>
      <c r="Q818">
        <v>4.5539821492186583</v>
      </c>
    </row>
    <row r="819" spans="1:17" x14ac:dyDescent="0.3">
      <c r="A819">
        <v>818</v>
      </c>
      <c r="B819">
        <v>645714</v>
      </c>
      <c r="C819" s="1" t="s">
        <v>1647</v>
      </c>
      <c r="D819" s="1" t="s">
        <v>1648</v>
      </c>
      <c r="E819">
        <v>40</v>
      </c>
      <c r="F819">
        <v>1433</v>
      </c>
      <c r="G819">
        <v>145</v>
      </c>
      <c r="H819">
        <v>34</v>
      </c>
      <c r="I819">
        <v>1</v>
      </c>
      <c r="J819" s="1" t="s">
        <v>19</v>
      </c>
      <c r="K819">
        <v>0.35</v>
      </c>
      <c r="L819">
        <v>5.5</v>
      </c>
      <c r="M819" s="1" t="s">
        <v>26</v>
      </c>
      <c r="N819">
        <v>2</v>
      </c>
      <c r="O819">
        <v>2015</v>
      </c>
      <c r="P819">
        <v>7.267525427828172</v>
      </c>
      <c r="Q819">
        <v>3.6891294228691436</v>
      </c>
    </row>
    <row r="820" spans="1:17" x14ac:dyDescent="0.3">
      <c r="A820">
        <v>819</v>
      </c>
      <c r="B820">
        <v>611518</v>
      </c>
      <c r="C820" s="1" t="s">
        <v>1649</v>
      </c>
      <c r="D820" s="1" t="s">
        <v>1650</v>
      </c>
      <c r="E820">
        <v>20</v>
      </c>
      <c r="F820">
        <v>1428</v>
      </c>
      <c r="G820">
        <v>91</v>
      </c>
      <c r="H820">
        <v>32</v>
      </c>
      <c r="I820">
        <v>4</v>
      </c>
      <c r="J820" s="1" t="s">
        <v>29</v>
      </c>
      <c r="K820">
        <v>0.9</v>
      </c>
      <c r="L820">
        <v>3</v>
      </c>
      <c r="M820" s="1" t="s">
        <v>26</v>
      </c>
      <c r="N820">
        <v>2</v>
      </c>
      <c r="O820">
        <v>2015</v>
      </c>
      <c r="P820">
        <v>7.2640301428995295</v>
      </c>
      <c r="Q820">
        <v>2.996232148595642</v>
      </c>
    </row>
    <row r="821" spans="1:17" x14ac:dyDescent="0.3">
      <c r="A821">
        <v>820</v>
      </c>
      <c r="B821">
        <v>943306</v>
      </c>
      <c r="C821" s="1" t="s">
        <v>1651</v>
      </c>
      <c r="D821" s="1" t="s">
        <v>1652</v>
      </c>
      <c r="E821">
        <v>110</v>
      </c>
      <c r="F821">
        <v>1425</v>
      </c>
      <c r="G821">
        <v>36</v>
      </c>
      <c r="H821">
        <v>34</v>
      </c>
      <c r="I821">
        <v>4</v>
      </c>
      <c r="J821" s="1" t="s">
        <v>29</v>
      </c>
      <c r="K821">
        <v>0.77</v>
      </c>
      <c r="L821">
        <v>5.5</v>
      </c>
      <c r="M821" s="1" t="s">
        <v>26</v>
      </c>
      <c r="N821">
        <v>2</v>
      </c>
      <c r="O821">
        <v>2016</v>
      </c>
      <c r="P821">
        <v>7.2619270927027513</v>
      </c>
      <c r="Q821">
        <v>4.7005712707513441</v>
      </c>
    </row>
    <row r="822" spans="1:17" x14ac:dyDescent="0.3">
      <c r="A822">
        <v>821</v>
      </c>
      <c r="B822">
        <v>598516</v>
      </c>
      <c r="C822" s="1" t="s">
        <v>1653</v>
      </c>
      <c r="D822" s="1" t="s">
        <v>1654</v>
      </c>
      <c r="E822">
        <v>20</v>
      </c>
      <c r="F822">
        <v>1421</v>
      </c>
      <c r="G822">
        <v>17</v>
      </c>
      <c r="H822">
        <v>36</v>
      </c>
      <c r="I822">
        <v>1</v>
      </c>
      <c r="J822" s="1" t="s">
        <v>19</v>
      </c>
      <c r="K822">
        <v>0.83</v>
      </c>
      <c r="L822">
        <v>4</v>
      </c>
      <c r="M822" s="1" t="s">
        <v>26</v>
      </c>
      <c r="N822">
        <v>2</v>
      </c>
      <c r="O822">
        <v>2015</v>
      </c>
      <c r="P822">
        <v>7.2591161280971006</v>
      </c>
      <c r="Q822">
        <v>2.996232148595642</v>
      </c>
    </row>
    <row r="823" spans="1:17" x14ac:dyDescent="0.3">
      <c r="A823">
        <v>822</v>
      </c>
      <c r="B823">
        <v>949134</v>
      </c>
      <c r="C823" s="1" t="s">
        <v>1655</v>
      </c>
      <c r="D823" s="1" t="s">
        <v>1656</v>
      </c>
      <c r="E823">
        <v>200</v>
      </c>
      <c r="F823">
        <v>1420</v>
      </c>
      <c r="G823">
        <v>62</v>
      </c>
      <c r="H823">
        <v>152</v>
      </c>
      <c r="I823">
        <v>4</v>
      </c>
      <c r="J823" s="1" t="s">
        <v>29</v>
      </c>
      <c r="K823">
        <v>7.0000000000000007E-2</v>
      </c>
      <c r="L823">
        <v>5.5</v>
      </c>
      <c r="M823" s="1" t="s">
        <v>26</v>
      </c>
      <c r="N823">
        <v>2</v>
      </c>
      <c r="O823">
        <v>2016</v>
      </c>
      <c r="P823">
        <v>7.2584121505953068</v>
      </c>
      <c r="Q823">
        <v>5.2983673652980787</v>
      </c>
    </row>
    <row r="824" spans="1:17" x14ac:dyDescent="0.3">
      <c r="A824">
        <v>823</v>
      </c>
      <c r="B824">
        <v>335280</v>
      </c>
      <c r="C824" s="1" t="s">
        <v>1657</v>
      </c>
      <c r="D824" s="1" t="s">
        <v>1658</v>
      </c>
      <c r="E824">
        <v>60</v>
      </c>
      <c r="F824">
        <v>1419</v>
      </c>
      <c r="G824">
        <v>38</v>
      </c>
      <c r="H824">
        <v>20</v>
      </c>
      <c r="I824">
        <v>1</v>
      </c>
      <c r="J824" s="1" t="s">
        <v>19</v>
      </c>
      <c r="K824">
        <v>0.74</v>
      </c>
      <c r="L824">
        <v>1.5</v>
      </c>
      <c r="M824" s="1" t="s">
        <v>26</v>
      </c>
      <c r="N824">
        <v>2</v>
      </c>
      <c r="O824">
        <v>2014</v>
      </c>
      <c r="P824">
        <v>7.2577076771600426</v>
      </c>
      <c r="Q824">
        <v>4.0945112150014218</v>
      </c>
    </row>
    <row r="825" spans="1:17" x14ac:dyDescent="0.3">
      <c r="A825">
        <v>824</v>
      </c>
      <c r="B825">
        <v>1267892</v>
      </c>
      <c r="C825" s="1" t="s">
        <v>1659</v>
      </c>
      <c r="D825" s="1" t="s">
        <v>1660</v>
      </c>
      <c r="E825">
        <v>200</v>
      </c>
      <c r="F825">
        <v>1415</v>
      </c>
      <c r="G825">
        <v>17</v>
      </c>
      <c r="H825">
        <v>23</v>
      </c>
      <c r="I825">
        <v>4</v>
      </c>
      <c r="J825" s="1" t="s">
        <v>29</v>
      </c>
      <c r="K825">
        <v>0.62</v>
      </c>
      <c r="L825">
        <v>1.5</v>
      </c>
      <c r="M825" s="1" t="s">
        <v>26</v>
      </c>
      <c r="N825">
        <v>2</v>
      </c>
      <c r="O825">
        <v>2017</v>
      </c>
      <c r="P825">
        <v>7.2548848100773382</v>
      </c>
      <c r="Q825">
        <v>5.2983673652980787</v>
      </c>
    </row>
    <row r="826" spans="1:17" x14ac:dyDescent="0.3">
      <c r="A826">
        <v>825</v>
      </c>
      <c r="B826">
        <v>467186</v>
      </c>
      <c r="C826" s="1" t="s">
        <v>1661</v>
      </c>
      <c r="D826" s="1" t="s">
        <v>1662</v>
      </c>
      <c r="E826">
        <v>150</v>
      </c>
      <c r="F826">
        <v>1414</v>
      </c>
      <c r="G826">
        <v>14</v>
      </c>
      <c r="H826">
        <v>22</v>
      </c>
      <c r="I826">
        <v>4</v>
      </c>
      <c r="J826" s="1" t="s">
        <v>29</v>
      </c>
      <c r="K826">
        <v>0.87</v>
      </c>
      <c r="L826">
        <v>2.5</v>
      </c>
      <c r="M826" s="1" t="s">
        <v>26</v>
      </c>
      <c r="N826">
        <v>2</v>
      </c>
      <c r="O826">
        <v>2015</v>
      </c>
      <c r="P826">
        <v>7.2541778464565176</v>
      </c>
      <c r="Q826">
        <v>5.0107019585407988</v>
      </c>
    </row>
    <row r="827" spans="1:17" x14ac:dyDescent="0.3">
      <c r="A827">
        <v>826</v>
      </c>
      <c r="B827">
        <v>822670</v>
      </c>
      <c r="C827" s="1" t="s">
        <v>1663</v>
      </c>
      <c r="D827" s="1" t="s">
        <v>1664</v>
      </c>
      <c r="E827">
        <v>100</v>
      </c>
      <c r="F827">
        <v>1410</v>
      </c>
      <c r="G827">
        <v>134</v>
      </c>
      <c r="H827">
        <v>67</v>
      </c>
      <c r="I827">
        <v>2</v>
      </c>
      <c r="J827" s="1" t="s">
        <v>38</v>
      </c>
      <c r="K827">
        <v>0.96</v>
      </c>
      <c r="L827">
        <v>5</v>
      </c>
      <c r="M827" s="1" t="s">
        <v>26</v>
      </c>
      <c r="N827">
        <v>2</v>
      </c>
      <c r="O827">
        <v>2016</v>
      </c>
      <c r="P827">
        <v>7.2513449833722143</v>
      </c>
      <c r="Q827">
        <v>4.6052701809884251</v>
      </c>
    </row>
    <row r="828" spans="1:17" x14ac:dyDescent="0.3">
      <c r="A828">
        <v>827</v>
      </c>
      <c r="B828">
        <v>173888</v>
      </c>
      <c r="C828" s="1" t="s">
        <v>1665</v>
      </c>
      <c r="D828" s="1" t="s">
        <v>1666</v>
      </c>
      <c r="E828">
        <v>115</v>
      </c>
      <c r="F828">
        <v>1407</v>
      </c>
      <c r="G828">
        <v>137</v>
      </c>
      <c r="H828">
        <v>69</v>
      </c>
      <c r="I828">
        <v>4</v>
      </c>
      <c r="J828" s="1" t="s">
        <v>29</v>
      </c>
      <c r="K828">
        <v>0.52</v>
      </c>
      <c r="L828">
        <v>7</v>
      </c>
      <c r="M828" s="1" t="s">
        <v>26</v>
      </c>
      <c r="N828">
        <v>2</v>
      </c>
      <c r="O828">
        <v>2015</v>
      </c>
      <c r="P828">
        <v>7.2492150571143892</v>
      </c>
      <c r="Q828">
        <v>4.7450190811044903</v>
      </c>
    </row>
    <row r="829" spans="1:17" x14ac:dyDescent="0.3">
      <c r="A829">
        <v>828</v>
      </c>
      <c r="B829">
        <v>1026206</v>
      </c>
      <c r="C829" s="1" t="s">
        <v>1667</v>
      </c>
      <c r="D829" s="1" t="s">
        <v>1668</v>
      </c>
      <c r="E829">
        <v>25</v>
      </c>
      <c r="F829">
        <v>1406</v>
      </c>
      <c r="G829">
        <v>12</v>
      </c>
      <c r="H829">
        <v>20</v>
      </c>
      <c r="I829">
        <v>1</v>
      </c>
      <c r="J829" s="1" t="s">
        <v>19</v>
      </c>
      <c r="K829">
        <v>0.92</v>
      </c>
      <c r="L829">
        <v>1</v>
      </c>
      <c r="M829" s="1" t="s">
        <v>26</v>
      </c>
      <c r="N829">
        <v>2</v>
      </c>
      <c r="O829">
        <v>2016</v>
      </c>
      <c r="P829">
        <v>7.2485040723706105</v>
      </c>
      <c r="Q829">
        <v>3.2192757448895279</v>
      </c>
    </row>
    <row r="830" spans="1:17" x14ac:dyDescent="0.3">
      <c r="A830">
        <v>829</v>
      </c>
      <c r="B830">
        <v>288258</v>
      </c>
      <c r="C830" s="1" t="s">
        <v>1669</v>
      </c>
      <c r="D830" s="1" t="s">
        <v>1670</v>
      </c>
      <c r="E830">
        <v>20</v>
      </c>
      <c r="F830">
        <v>1404</v>
      </c>
      <c r="G830">
        <v>7</v>
      </c>
      <c r="H830">
        <v>17</v>
      </c>
      <c r="I830">
        <v>4</v>
      </c>
      <c r="J830" s="1" t="s">
        <v>29</v>
      </c>
      <c r="K830">
        <v>0.33</v>
      </c>
      <c r="L830">
        <v>2.5</v>
      </c>
      <c r="M830" s="1" t="s">
        <v>26</v>
      </c>
      <c r="N830">
        <v>2</v>
      </c>
      <c r="O830">
        <v>2014</v>
      </c>
      <c r="P830">
        <v>7.2470805845857562</v>
      </c>
      <c r="Q830">
        <v>2.996232148595642</v>
      </c>
    </row>
    <row r="831" spans="1:17" x14ac:dyDescent="0.3">
      <c r="A831">
        <v>830</v>
      </c>
      <c r="B831">
        <v>1045942</v>
      </c>
      <c r="C831" s="1" t="s">
        <v>1671</v>
      </c>
      <c r="D831" s="1" t="s">
        <v>1672</v>
      </c>
      <c r="E831">
        <v>150</v>
      </c>
      <c r="F831">
        <v>1399</v>
      </c>
      <c r="G831">
        <v>212</v>
      </c>
      <c r="H831">
        <v>89</v>
      </c>
      <c r="I831">
        <v>4</v>
      </c>
      <c r="J831" s="1" t="s">
        <v>29</v>
      </c>
      <c r="K831">
        <v>0.94</v>
      </c>
      <c r="L831">
        <v>8.5</v>
      </c>
      <c r="M831" s="1" t="s">
        <v>26</v>
      </c>
      <c r="N831">
        <v>2</v>
      </c>
      <c r="O831">
        <v>2017</v>
      </c>
      <c r="P831">
        <v>7.2435129746654816</v>
      </c>
      <c r="Q831">
        <v>5.0107019585407988</v>
      </c>
    </row>
    <row r="832" spans="1:17" x14ac:dyDescent="0.3">
      <c r="A832">
        <v>831</v>
      </c>
      <c r="B832">
        <v>372442</v>
      </c>
      <c r="C832" s="1" t="s">
        <v>1673</v>
      </c>
      <c r="D832" s="1" t="s">
        <v>1674</v>
      </c>
      <c r="E832">
        <v>20</v>
      </c>
      <c r="F832">
        <v>1393</v>
      </c>
      <c r="G832">
        <v>40</v>
      </c>
      <c r="H832">
        <v>9</v>
      </c>
      <c r="I832">
        <v>1</v>
      </c>
      <c r="J832" s="1" t="s">
        <v>19</v>
      </c>
      <c r="K832">
        <v>0.18</v>
      </c>
      <c r="L832">
        <v>0.51666666999999999</v>
      </c>
      <c r="M832" s="1" t="s">
        <v>26</v>
      </c>
      <c r="N832">
        <v>2</v>
      </c>
      <c r="O832">
        <v>2014</v>
      </c>
      <c r="P832">
        <v>7.2392149737798057</v>
      </c>
      <c r="Q832">
        <v>2.996232148595642</v>
      </c>
    </row>
    <row r="833" spans="1:17" x14ac:dyDescent="0.3">
      <c r="A833">
        <v>832</v>
      </c>
      <c r="B833">
        <v>532008</v>
      </c>
      <c r="C833" s="1" t="s">
        <v>1675</v>
      </c>
      <c r="D833" s="1" t="s">
        <v>1676</v>
      </c>
      <c r="E833">
        <v>95</v>
      </c>
      <c r="F833">
        <v>1388</v>
      </c>
      <c r="G833">
        <v>11</v>
      </c>
      <c r="H833">
        <v>58</v>
      </c>
      <c r="I833">
        <v>4</v>
      </c>
      <c r="J833" s="1" t="s">
        <v>29</v>
      </c>
      <c r="K833">
        <v>0.43</v>
      </c>
      <c r="L833">
        <v>7</v>
      </c>
      <c r="M833" s="1" t="s">
        <v>26</v>
      </c>
      <c r="N833">
        <v>2</v>
      </c>
      <c r="O833">
        <v>2015</v>
      </c>
      <c r="P833">
        <v>7.2356191410667501</v>
      </c>
      <c r="Q833">
        <v>4.5539821492186583</v>
      </c>
    </row>
    <row r="834" spans="1:17" x14ac:dyDescent="0.3">
      <c r="A834">
        <v>833</v>
      </c>
      <c r="B834">
        <v>697798</v>
      </c>
      <c r="C834" s="1" t="s">
        <v>1677</v>
      </c>
      <c r="D834" s="1" t="s">
        <v>1678</v>
      </c>
      <c r="E834">
        <v>50</v>
      </c>
      <c r="F834">
        <v>1386</v>
      </c>
      <c r="G834">
        <v>17</v>
      </c>
      <c r="H834">
        <v>28</v>
      </c>
      <c r="I834">
        <v>1</v>
      </c>
      <c r="J834" s="1" t="s">
        <v>19</v>
      </c>
      <c r="K834">
        <v>7.0000000000000007E-2</v>
      </c>
      <c r="L834">
        <v>3</v>
      </c>
      <c r="M834" s="1" t="s">
        <v>26</v>
      </c>
      <c r="N834">
        <v>2</v>
      </c>
      <c r="O834">
        <v>2016</v>
      </c>
      <c r="P834">
        <v>7.2341771797498486</v>
      </c>
      <c r="Q834">
        <v>3.9122229854308124</v>
      </c>
    </row>
    <row r="835" spans="1:17" x14ac:dyDescent="0.3">
      <c r="A835">
        <v>834</v>
      </c>
      <c r="B835">
        <v>555122</v>
      </c>
      <c r="C835" s="1" t="s">
        <v>1679</v>
      </c>
      <c r="D835" s="1" t="s">
        <v>1680</v>
      </c>
      <c r="E835">
        <v>100</v>
      </c>
      <c r="F835">
        <v>1385</v>
      </c>
      <c r="G835">
        <v>89</v>
      </c>
      <c r="H835">
        <v>97</v>
      </c>
      <c r="I835">
        <v>1</v>
      </c>
      <c r="J835" s="1" t="s">
        <v>19</v>
      </c>
      <c r="K835">
        <v>0.17</v>
      </c>
      <c r="L835">
        <v>11</v>
      </c>
      <c r="M835" s="1" t="s">
        <v>26</v>
      </c>
      <c r="N835">
        <v>2</v>
      </c>
      <c r="O835">
        <v>2015</v>
      </c>
      <c r="P835">
        <v>7.233455418621439</v>
      </c>
      <c r="Q835">
        <v>4.6052701809884251</v>
      </c>
    </row>
    <row r="836" spans="1:17" x14ac:dyDescent="0.3">
      <c r="A836">
        <v>835</v>
      </c>
      <c r="B836">
        <v>876850</v>
      </c>
      <c r="C836" s="1" t="s">
        <v>1681</v>
      </c>
      <c r="D836" s="1" t="s">
        <v>1682</v>
      </c>
      <c r="E836">
        <v>100</v>
      </c>
      <c r="F836">
        <v>1385</v>
      </c>
      <c r="G836">
        <v>188</v>
      </c>
      <c r="H836">
        <v>83</v>
      </c>
      <c r="I836">
        <v>2</v>
      </c>
      <c r="J836" s="1" t="s">
        <v>38</v>
      </c>
      <c r="K836">
        <v>0.46</v>
      </c>
      <c r="L836">
        <v>5</v>
      </c>
      <c r="M836" s="1" t="s">
        <v>26</v>
      </c>
      <c r="N836">
        <v>2</v>
      </c>
      <c r="O836">
        <v>2016</v>
      </c>
      <c r="P836">
        <v>7.233455418621439</v>
      </c>
      <c r="Q836">
        <v>4.6052701809884251</v>
      </c>
    </row>
    <row r="837" spans="1:17" x14ac:dyDescent="0.3">
      <c r="A837">
        <v>836</v>
      </c>
      <c r="B837">
        <v>1070976</v>
      </c>
      <c r="C837" s="1" t="s">
        <v>1683</v>
      </c>
      <c r="D837" s="1" t="s">
        <v>1684</v>
      </c>
      <c r="E837">
        <v>195</v>
      </c>
      <c r="F837">
        <v>1371</v>
      </c>
      <c r="G837">
        <v>165</v>
      </c>
      <c r="H837">
        <v>83</v>
      </c>
      <c r="I837">
        <v>4</v>
      </c>
      <c r="J837" s="1" t="s">
        <v>29</v>
      </c>
      <c r="K837">
        <v>0.12</v>
      </c>
      <c r="L837">
        <v>20</v>
      </c>
      <c r="M837" s="1" t="s">
        <v>26</v>
      </c>
      <c r="N837">
        <v>2</v>
      </c>
      <c r="O837">
        <v>2017</v>
      </c>
      <c r="P837">
        <v>7.2232956795623142</v>
      </c>
      <c r="Q837">
        <v>5.273050839300149</v>
      </c>
    </row>
    <row r="838" spans="1:17" x14ac:dyDescent="0.3">
      <c r="A838">
        <v>837</v>
      </c>
      <c r="B838">
        <v>1189280</v>
      </c>
      <c r="C838" s="1" t="s">
        <v>1685</v>
      </c>
      <c r="D838" s="1" t="s">
        <v>1686</v>
      </c>
      <c r="E838">
        <v>125</v>
      </c>
      <c r="F838">
        <v>1367</v>
      </c>
      <c r="G838">
        <v>17</v>
      </c>
      <c r="H838">
        <v>58</v>
      </c>
      <c r="I838">
        <v>2</v>
      </c>
      <c r="J838" s="1" t="s">
        <v>38</v>
      </c>
      <c r="K838">
        <v>0.79</v>
      </c>
      <c r="L838">
        <v>6</v>
      </c>
      <c r="M838" s="1" t="s">
        <v>26</v>
      </c>
      <c r="N838">
        <v>2</v>
      </c>
      <c r="O838">
        <v>2017</v>
      </c>
      <c r="P838">
        <v>7.2203738367239492</v>
      </c>
      <c r="Q838">
        <v>4.8283937341024714</v>
      </c>
    </row>
    <row r="839" spans="1:17" x14ac:dyDescent="0.3">
      <c r="A839">
        <v>838</v>
      </c>
      <c r="B839">
        <v>403604</v>
      </c>
      <c r="C839" s="1" t="s">
        <v>1687</v>
      </c>
      <c r="D839" s="1" t="s">
        <v>1688</v>
      </c>
      <c r="E839">
        <v>40</v>
      </c>
      <c r="F839">
        <v>1355</v>
      </c>
      <c r="G839">
        <v>45</v>
      </c>
      <c r="H839">
        <v>27</v>
      </c>
      <c r="I839">
        <v>4</v>
      </c>
      <c r="J839" s="1" t="s">
        <v>29</v>
      </c>
      <c r="K839">
        <v>7.0000000000000007E-2</v>
      </c>
      <c r="L839">
        <v>3.5</v>
      </c>
      <c r="M839" s="1" t="s">
        <v>26</v>
      </c>
      <c r="N839">
        <v>2</v>
      </c>
      <c r="O839">
        <v>2015</v>
      </c>
      <c r="P839">
        <v>7.2115567333138015</v>
      </c>
      <c r="Q839">
        <v>3.6891294228691436</v>
      </c>
    </row>
    <row r="840" spans="1:17" x14ac:dyDescent="0.3">
      <c r="A840">
        <v>839</v>
      </c>
      <c r="B840">
        <v>1156648</v>
      </c>
      <c r="C840" s="1" t="s">
        <v>1689</v>
      </c>
      <c r="D840" s="1" t="s">
        <v>1690</v>
      </c>
      <c r="E840">
        <v>30</v>
      </c>
      <c r="F840">
        <v>1355</v>
      </c>
      <c r="G840">
        <v>14</v>
      </c>
      <c r="H840">
        <v>29</v>
      </c>
      <c r="I840">
        <v>4</v>
      </c>
      <c r="J840" s="1" t="s">
        <v>29</v>
      </c>
      <c r="K840">
        <v>0.76</v>
      </c>
      <c r="L840">
        <v>3.5</v>
      </c>
      <c r="M840" s="1" t="s">
        <v>26</v>
      </c>
      <c r="N840">
        <v>2</v>
      </c>
      <c r="O840">
        <v>2017</v>
      </c>
      <c r="P840">
        <v>7.2115567333138015</v>
      </c>
      <c r="Q840">
        <v>3.4015306594522756</v>
      </c>
    </row>
    <row r="841" spans="1:17" x14ac:dyDescent="0.3">
      <c r="A841">
        <v>840</v>
      </c>
      <c r="B841">
        <v>976854</v>
      </c>
      <c r="C841" s="1" t="s">
        <v>1691</v>
      </c>
      <c r="D841" s="1" t="s">
        <v>1692</v>
      </c>
      <c r="E841">
        <v>200</v>
      </c>
      <c r="F841">
        <v>1353</v>
      </c>
      <c r="G841">
        <v>53</v>
      </c>
      <c r="H841">
        <v>320</v>
      </c>
      <c r="I841">
        <v>1</v>
      </c>
      <c r="J841" s="1" t="s">
        <v>19</v>
      </c>
      <c r="K841">
        <v>0.11</v>
      </c>
      <c r="L841">
        <v>23.5</v>
      </c>
      <c r="M841" s="1" t="s">
        <v>26</v>
      </c>
      <c r="N841">
        <v>2</v>
      </c>
      <c r="O841">
        <v>2016</v>
      </c>
      <c r="P841">
        <v>7.2100796281707877</v>
      </c>
      <c r="Q841">
        <v>5.2983673652980787</v>
      </c>
    </row>
    <row r="842" spans="1:17" x14ac:dyDescent="0.3">
      <c r="A842">
        <v>841</v>
      </c>
      <c r="B842">
        <v>1199774</v>
      </c>
      <c r="C842" s="1" t="s">
        <v>1693</v>
      </c>
      <c r="D842" s="1" t="s">
        <v>1694</v>
      </c>
      <c r="E842">
        <v>115</v>
      </c>
      <c r="F842">
        <v>1346</v>
      </c>
      <c r="G842">
        <v>330</v>
      </c>
      <c r="H842">
        <v>32</v>
      </c>
      <c r="I842">
        <v>1</v>
      </c>
      <c r="J842" s="1" t="s">
        <v>19</v>
      </c>
      <c r="K842">
        <v>0.18</v>
      </c>
      <c r="L842">
        <v>3</v>
      </c>
      <c r="M842" s="1" t="s">
        <v>26</v>
      </c>
      <c r="N842">
        <v>2</v>
      </c>
      <c r="O842">
        <v>2017</v>
      </c>
      <c r="P842">
        <v>7.2048925102046733</v>
      </c>
      <c r="Q842">
        <v>4.7450190811044903</v>
      </c>
    </row>
    <row r="843" spans="1:17" x14ac:dyDescent="0.3">
      <c r="A843">
        <v>842</v>
      </c>
      <c r="B843">
        <v>1203040</v>
      </c>
      <c r="C843" s="1" t="s">
        <v>1695</v>
      </c>
      <c r="D843" s="1" t="s">
        <v>1696</v>
      </c>
      <c r="E843">
        <v>60</v>
      </c>
      <c r="F843">
        <v>1343</v>
      </c>
      <c r="G843">
        <v>11</v>
      </c>
      <c r="H843">
        <v>22</v>
      </c>
      <c r="I843">
        <v>1</v>
      </c>
      <c r="J843" s="1" t="s">
        <v>19</v>
      </c>
      <c r="K843">
        <v>0.2</v>
      </c>
      <c r="L843">
        <v>3.5</v>
      </c>
      <c r="M843" s="1" t="s">
        <v>26</v>
      </c>
      <c r="N843">
        <v>2</v>
      </c>
      <c r="O843">
        <v>2017</v>
      </c>
      <c r="P843">
        <v>7.2026611965232377</v>
      </c>
      <c r="Q843">
        <v>4.0945112150014218</v>
      </c>
    </row>
    <row r="844" spans="1:17" x14ac:dyDescent="0.3">
      <c r="A844">
        <v>843</v>
      </c>
      <c r="B844">
        <v>1063722</v>
      </c>
      <c r="C844" s="1" t="s">
        <v>1697</v>
      </c>
      <c r="D844" s="1" t="s">
        <v>1698</v>
      </c>
      <c r="E844">
        <v>50</v>
      </c>
      <c r="F844">
        <v>1339</v>
      </c>
      <c r="G844">
        <v>21</v>
      </c>
      <c r="H844">
        <v>18</v>
      </c>
      <c r="I844">
        <v>1</v>
      </c>
      <c r="J844" s="1" t="s">
        <v>19</v>
      </c>
      <c r="K844">
        <v>0.78</v>
      </c>
      <c r="L844">
        <v>2</v>
      </c>
      <c r="M844" s="1" t="s">
        <v>26</v>
      </c>
      <c r="N844">
        <v>2</v>
      </c>
      <c r="O844">
        <v>2017</v>
      </c>
      <c r="P844">
        <v>7.1996783456911722</v>
      </c>
      <c r="Q844">
        <v>3.9122229854308124</v>
      </c>
    </row>
    <row r="845" spans="1:17" x14ac:dyDescent="0.3">
      <c r="A845">
        <v>844</v>
      </c>
      <c r="B845">
        <v>1197650</v>
      </c>
      <c r="C845" s="1" t="s">
        <v>1699</v>
      </c>
      <c r="D845" s="1" t="s">
        <v>1700</v>
      </c>
      <c r="E845">
        <v>50</v>
      </c>
      <c r="F845">
        <v>1337</v>
      </c>
      <c r="G845">
        <v>28</v>
      </c>
      <c r="H845">
        <v>12</v>
      </c>
      <c r="I845">
        <v>1</v>
      </c>
      <c r="J845" s="1" t="s">
        <v>19</v>
      </c>
      <c r="K845">
        <v>0.89</v>
      </c>
      <c r="L845">
        <v>1</v>
      </c>
      <c r="M845" s="1" t="s">
        <v>26</v>
      </c>
      <c r="N845">
        <v>2</v>
      </c>
      <c r="O845">
        <v>2017</v>
      </c>
      <c r="P845">
        <v>7.1981835771019433</v>
      </c>
      <c r="Q845">
        <v>3.9122229854308124</v>
      </c>
    </row>
    <row r="846" spans="1:17" x14ac:dyDescent="0.3">
      <c r="A846">
        <v>845</v>
      </c>
      <c r="B846">
        <v>661774</v>
      </c>
      <c r="C846" s="1" t="s">
        <v>1701</v>
      </c>
      <c r="D846" s="1" t="s">
        <v>1702</v>
      </c>
      <c r="E846">
        <v>50</v>
      </c>
      <c r="F846">
        <v>1322</v>
      </c>
      <c r="G846">
        <v>171</v>
      </c>
      <c r="H846">
        <v>37</v>
      </c>
      <c r="I846">
        <v>1</v>
      </c>
      <c r="J846" s="1" t="s">
        <v>19</v>
      </c>
      <c r="K846">
        <v>0.9</v>
      </c>
      <c r="L846">
        <v>3.5</v>
      </c>
      <c r="M846" s="1" t="s">
        <v>26</v>
      </c>
      <c r="N846">
        <v>2</v>
      </c>
      <c r="O846">
        <v>2016</v>
      </c>
      <c r="P846">
        <v>7.1869010204116313</v>
      </c>
      <c r="Q846">
        <v>3.9122229854308124</v>
      </c>
    </row>
    <row r="847" spans="1:17" x14ac:dyDescent="0.3">
      <c r="A847">
        <v>846</v>
      </c>
      <c r="B847">
        <v>554136</v>
      </c>
      <c r="C847" s="1" t="s">
        <v>1703</v>
      </c>
      <c r="D847" s="1" t="s">
        <v>1704</v>
      </c>
      <c r="E847">
        <v>75</v>
      </c>
      <c r="F847">
        <v>1322</v>
      </c>
      <c r="G847">
        <v>14</v>
      </c>
      <c r="H847">
        <v>27</v>
      </c>
      <c r="I847">
        <v>1</v>
      </c>
      <c r="J847" s="1" t="s">
        <v>19</v>
      </c>
      <c r="K847">
        <v>0.08</v>
      </c>
      <c r="L847">
        <v>3</v>
      </c>
      <c r="M847" s="1" t="s">
        <v>26</v>
      </c>
      <c r="N847">
        <v>2</v>
      </c>
      <c r="O847">
        <v>2015</v>
      </c>
      <c r="P847">
        <v>7.1869010204116313</v>
      </c>
      <c r="Q847">
        <v>4.3176214379815452</v>
      </c>
    </row>
    <row r="848" spans="1:17" x14ac:dyDescent="0.3">
      <c r="A848">
        <v>847</v>
      </c>
      <c r="B848">
        <v>440006</v>
      </c>
      <c r="C848" s="1" t="s">
        <v>1705</v>
      </c>
      <c r="D848" s="1" t="s">
        <v>1706</v>
      </c>
      <c r="E848">
        <v>20</v>
      </c>
      <c r="F848">
        <v>1318</v>
      </c>
      <c r="G848">
        <v>81</v>
      </c>
      <c r="H848">
        <v>55</v>
      </c>
      <c r="I848">
        <v>1</v>
      </c>
      <c r="J848" s="1" t="s">
        <v>19</v>
      </c>
      <c r="K848">
        <v>7.0000000000000007E-2</v>
      </c>
      <c r="L848">
        <v>7</v>
      </c>
      <c r="M848" s="1" t="s">
        <v>26</v>
      </c>
      <c r="N848">
        <v>2</v>
      </c>
      <c r="O848">
        <v>2015</v>
      </c>
      <c r="P848">
        <v>7.1838707150624526</v>
      </c>
      <c r="Q848">
        <v>2.996232148595642</v>
      </c>
    </row>
    <row r="849" spans="1:17" x14ac:dyDescent="0.3">
      <c r="A849">
        <v>848</v>
      </c>
      <c r="B849">
        <v>473622</v>
      </c>
      <c r="C849" s="1" t="s">
        <v>1707</v>
      </c>
      <c r="D849" s="1" t="s">
        <v>1708</v>
      </c>
      <c r="E849">
        <v>125</v>
      </c>
      <c r="F849">
        <v>1318</v>
      </c>
      <c r="G849">
        <v>78</v>
      </c>
      <c r="H849">
        <v>51</v>
      </c>
      <c r="I849">
        <v>4</v>
      </c>
      <c r="J849" s="1" t="s">
        <v>29</v>
      </c>
      <c r="K849">
        <v>0.24</v>
      </c>
      <c r="L849">
        <v>4.5</v>
      </c>
      <c r="M849" s="1" t="s">
        <v>26</v>
      </c>
      <c r="N849">
        <v>2</v>
      </c>
      <c r="O849">
        <v>2015</v>
      </c>
      <c r="P849">
        <v>7.1838707150624526</v>
      </c>
      <c r="Q849">
        <v>4.8283937341024714</v>
      </c>
    </row>
    <row r="850" spans="1:17" x14ac:dyDescent="0.3">
      <c r="A850">
        <v>849</v>
      </c>
      <c r="B850">
        <v>616818</v>
      </c>
      <c r="C850" s="1" t="s">
        <v>1709</v>
      </c>
      <c r="D850" s="1" t="s">
        <v>1710</v>
      </c>
      <c r="E850">
        <v>25</v>
      </c>
      <c r="F850">
        <v>1316</v>
      </c>
      <c r="G850">
        <v>22</v>
      </c>
      <c r="H850">
        <v>45</v>
      </c>
      <c r="I850">
        <v>3</v>
      </c>
      <c r="J850" s="1" t="s">
        <v>23</v>
      </c>
      <c r="K850">
        <v>0.18</v>
      </c>
      <c r="L850">
        <v>5</v>
      </c>
      <c r="M850" s="1" t="s">
        <v>26</v>
      </c>
      <c r="N850">
        <v>2</v>
      </c>
      <c r="O850">
        <v>2015</v>
      </c>
      <c r="P850">
        <v>7.1823521118852627</v>
      </c>
      <c r="Q850">
        <v>3.2192757448895279</v>
      </c>
    </row>
    <row r="851" spans="1:17" x14ac:dyDescent="0.3">
      <c r="A851">
        <v>850</v>
      </c>
      <c r="B851">
        <v>686764</v>
      </c>
      <c r="C851" s="1" t="s">
        <v>1711</v>
      </c>
      <c r="D851" s="1" t="s">
        <v>1712</v>
      </c>
      <c r="E851">
        <v>60</v>
      </c>
      <c r="F851">
        <v>1313</v>
      </c>
      <c r="G851">
        <v>121</v>
      </c>
      <c r="H851">
        <v>62</v>
      </c>
      <c r="I851">
        <v>1</v>
      </c>
      <c r="J851" s="1" t="s">
        <v>19</v>
      </c>
      <c r="K851">
        <v>0.63</v>
      </c>
      <c r="L851">
        <v>11</v>
      </c>
      <c r="M851" s="1" t="s">
        <v>26</v>
      </c>
      <c r="N851">
        <v>2</v>
      </c>
      <c r="O851">
        <v>2016</v>
      </c>
      <c r="P851">
        <v>7.180069874302796</v>
      </c>
      <c r="Q851">
        <v>4.0945112150014218</v>
      </c>
    </row>
    <row r="852" spans="1:17" x14ac:dyDescent="0.3">
      <c r="A852">
        <v>851</v>
      </c>
      <c r="B852">
        <v>576108</v>
      </c>
      <c r="C852" s="1" t="s">
        <v>1713</v>
      </c>
      <c r="D852" s="1" t="s">
        <v>1714</v>
      </c>
      <c r="E852">
        <v>20</v>
      </c>
      <c r="F852">
        <v>1312</v>
      </c>
      <c r="G852">
        <v>19</v>
      </c>
      <c r="H852">
        <v>11</v>
      </c>
      <c r="I852">
        <v>4</v>
      </c>
      <c r="J852" s="1" t="s">
        <v>29</v>
      </c>
      <c r="K852">
        <v>0.47</v>
      </c>
      <c r="L852">
        <v>1</v>
      </c>
      <c r="M852" s="1" t="s">
        <v>26</v>
      </c>
      <c r="N852">
        <v>2</v>
      </c>
      <c r="O852">
        <v>2015</v>
      </c>
      <c r="P852">
        <v>7.179307969504034</v>
      </c>
      <c r="Q852">
        <v>2.996232148595642</v>
      </c>
    </row>
    <row r="853" spans="1:17" x14ac:dyDescent="0.3">
      <c r="A853">
        <v>852</v>
      </c>
      <c r="B853">
        <v>516064</v>
      </c>
      <c r="C853" s="1" t="s">
        <v>1715</v>
      </c>
      <c r="D853" s="1" t="s">
        <v>1716</v>
      </c>
      <c r="E853">
        <v>25</v>
      </c>
      <c r="F853">
        <v>1309</v>
      </c>
      <c r="G853">
        <v>60</v>
      </c>
      <c r="H853">
        <v>14</v>
      </c>
      <c r="I853">
        <v>4</v>
      </c>
      <c r="J853" s="1" t="s">
        <v>29</v>
      </c>
      <c r="K853">
        <v>0.78</v>
      </c>
      <c r="L853">
        <v>1.5</v>
      </c>
      <c r="M853" s="1" t="s">
        <v>26</v>
      </c>
      <c r="N853">
        <v>2</v>
      </c>
      <c r="O853">
        <v>2015</v>
      </c>
      <c r="P853">
        <v>7.1770187659099003</v>
      </c>
      <c r="Q853">
        <v>3.2192757448895279</v>
      </c>
    </row>
    <row r="854" spans="1:17" x14ac:dyDescent="0.3">
      <c r="A854">
        <v>853</v>
      </c>
      <c r="B854">
        <v>311638</v>
      </c>
      <c r="C854" s="1" t="s">
        <v>1717</v>
      </c>
      <c r="D854" s="1" t="s">
        <v>1718</v>
      </c>
      <c r="E854">
        <v>35</v>
      </c>
      <c r="F854">
        <v>1309</v>
      </c>
      <c r="G854">
        <v>74</v>
      </c>
      <c r="H854">
        <v>43</v>
      </c>
      <c r="I854">
        <v>1</v>
      </c>
      <c r="J854" s="1" t="s">
        <v>19</v>
      </c>
      <c r="K854">
        <v>0.16</v>
      </c>
      <c r="L854">
        <v>5</v>
      </c>
      <c r="M854" s="1" t="s">
        <v>26</v>
      </c>
      <c r="N854">
        <v>2</v>
      </c>
      <c r="O854">
        <v>2015</v>
      </c>
      <c r="P854">
        <v>7.1770187659099003</v>
      </c>
      <c r="Q854">
        <v>3.5556337349665741</v>
      </c>
    </row>
    <row r="855" spans="1:17" x14ac:dyDescent="0.3">
      <c r="A855">
        <v>854</v>
      </c>
      <c r="B855">
        <v>477250</v>
      </c>
      <c r="C855" s="1" t="s">
        <v>1719</v>
      </c>
      <c r="D855" s="1" t="s">
        <v>1720</v>
      </c>
      <c r="E855">
        <v>25</v>
      </c>
      <c r="F855">
        <v>1305</v>
      </c>
      <c r="G855">
        <v>38</v>
      </c>
      <c r="H855">
        <v>16</v>
      </c>
      <c r="I855">
        <v>1</v>
      </c>
      <c r="J855" s="1" t="s">
        <v>19</v>
      </c>
      <c r="K855">
        <v>0.21</v>
      </c>
      <c r="L855">
        <v>1.5</v>
      </c>
      <c r="M855" s="1" t="s">
        <v>26</v>
      </c>
      <c r="N855">
        <v>2</v>
      </c>
      <c r="O855">
        <v>2015</v>
      </c>
      <c r="P855">
        <v>7.1739583197567942</v>
      </c>
      <c r="Q855">
        <v>3.2192757448895279</v>
      </c>
    </row>
    <row r="856" spans="1:17" x14ac:dyDescent="0.3">
      <c r="A856">
        <v>855</v>
      </c>
      <c r="B856">
        <v>946310</v>
      </c>
      <c r="C856" s="1" t="s">
        <v>1721</v>
      </c>
      <c r="D856" s="1" t="s">
        <v>1722</v>
      </c>
      <c r="E856">
        <v>30</v>
      </c>
      <c r="F856">
        <v>1305</v>
      </c>
      <c r="G856">
        <v>25</v>
      </c>
      <c r="H856">
        <v>8</v>
      </c>
      <c r="I856">
        <v>4</v>
      </c>
      <c r="J856" s="1" t="s">
        <v>29</v>
      </c>
      <c r="K856">
        <v>0.76</v>
      </c>
      <c r="L856">
        <v>0.56666667000000004</v>
      </c>
      <c r="M856" s="1" t="s">
        <v>26</v>
      </c>
      <c r="N856">
        <v>2</v>
      </c>
      <c r="O856">
        <v>2016</v>
      </c>
      <c r="P856">
        <v>7.1739583197567942</v>
      </c>
      <c r="Q856">
        <v>3.4015306594522756</v>
      </c>
    </row>
    <row r="857" spans="1:17" x14ac:dyDescent="0.3">
      <c r="A857">
        <v>856</v>
      </c>
      <c r="B857">
        <v>726290</v>
      </c>
      <c r="C857" s="1" t="s">
        <v>1723</v>
      </c>
      <c r="D857" s="1" t="s">
        <v>1724</v>
      </c>
      <c r="E857">
        <v>120</v>
      </c>
      <c r="F857">
        <v>1302</v>
      </c>
      <c r="G857">
        <v>18</v>
      </c>
      <c r="H857">
        <v>22</v>
      </c>
      <c r="I857">
        <v>1</v>
      </c>
      <c r="J857" s="1" t="s">
        <v>19</v>
      </c>
      <c r="K857">
        <v>0.76</v>
      </c>
      <c r="L857">
        <v>1.5</v>
      </c>
      <c r="M857" s="1" t="s">
        <v>26</v>
      </c>
      <c r="N857">
        <v>2</v>
      </c>
      <c r="O857">
        <v>2016</v>
      </c>
      <c r="P857">
        <v>7.1716568227685142</v>
      </c>
      <c r="Q857">
        <v>4.7875750726433504</v>
      </c>
    </row>
    <row r="858" spans="1:17" x14ac:dyDescent="0.3">
      <c r="A858">
        <v>857</v>
      </c>
      <c r="B858">
        <v>1123098</v>
      </c>
      <c r="C858" s="1" t="s">
        <v>1725</v>
      </c>
      <c r="D858" s="1" t="s">
        <v>1726</v>
      </c>
      <c r="E858">
        <v>150</v>
      </c>
      <c r="F858">
        <v>1301</v>
      </c>
      <c r="G858">
        <v>179</v>
      </c>
      <c r="H858">
        <v>80</v>
      </c>
      <c r="I858">
        <v>4</v>
      </c>
      <c r="J858" s="1" t="s">
        <v>29</v>
      </c>
      <c r="K858">
        <v>0.76</v>
      </c>
      <c r="L858">
        <v>7.5</v>
      </c>
      <c r="M858" s="1" t="s">
        <v>26</v>
      </c>
      <c r="N858">
        <v>2</v>
      </c>
      <c r="O858">
        <v>2017</v>
      </c>
      <c r="P858">
        <v>7.1708884785125049</v>
      </c>
      <c r="Q858">
        <v>5.0107019585407988</v>
      </c>
    </row>
    <row r="859" spans="1:17" x14ac:dyDescent="0.3">
      <c r="A859">
        <v>858</v>
      </c>
      <c r="B859">
        <v>599504</v>
      </c>
      <c r="C859" s="1" t="s">
        <v>1727</v>
      </c>
      <c r="D859" s="1" t="s">
        <v>1728</v>
      </c>
      <c r="E859">
        <v>120</v>
      </c>
      <c r="F859">
        <v>1299</v>
      </c>
      <c r="G859">
        <v>56</v>
      </c>
      <c r="H859">
        <v>71</v>
      </c>
      <c r="I859">
        <v>4</v>
      </c>
      <c r="J859" s="1" t="s">
        <v>29</v>
      </c>
      <c r="K859">
        <v>0.76</v>
      </c>
      <c r="L859">
        <v>14</v>
      </c>
      <c r="M859" s="1" t="s">
        <v>26</v>
      </c>
      <c r="N859">
        <v>2</v>
      </c>
      <c r="O859">
        <v>2016</v>
      </c>
      <c r="P859">
        <v>7.1693500166705997</v>
      </c>
      <c r="Q859">
        <v>4.7875750726433504</v>
      </c>
    </row>
    <row r="860" spans="1:17" x14ac:dyDescent="0.3">
      <c r="A860">
        <v>859</v>
      </c>
      <c r="B860">
        <v>403106</v>
      </c>
      <c r="C860" s="1" t="s">
        <v>1729</v>
      </c>
      <c r="D860" s="1" t="s">
        <v>1730</v>
      </c>
      <c r="E860">
        <v>20</v>
      </c>
      <c r="F860">
        <v>1299</v>
      </c>
      <c r="G860">
        <v>15</v>
      </c>
      <c r="H860">
        <v>23</v>
      </c>
      <c r="I860">
        <v>4</v>
      </c>
      <c r="J860" s="1" t="s">
        <v>29</v>
      </c>
      <c r="K860">
        <v>0.76</v>
      </c>
      <c r="L860">
        <v>1</v>
      </c>
      <c r="M860" s="1" t="s">
        <v>26</v>
      </c>
      <c r="N860">
        <v>2</v>
      </c>
      <c r="O860">
        <v>2015</v>
      </c>
      <c r="P860">
        <v>7.1693500166705997</v>
      </c>
      <c r="Q860">
        <v>2.996232148595642</v>
      </c>
    </row>
    <row r="861" spans="1:17" x14ac:dyDescent="0.3">
      <c r="A861">
        <v>860</v>
      </c>
      <c r="B861">
        <v>846156</v>
      </c>
      <c r="C861" s="1" t="s">
        <v>1731</v>
      </c>
      <c r="D861" s="1" t="s">
        <v>1732</v>
      </c>
      <c r="E861">
        <v>200</v>
      </c>
      <c r="F861">
        <v>1296</v>
      </c>
      <c r="G861">
        <v>22</v>
      </c>
      <c r="H861">
        <v>72</v>
      </c>
      <c r="I861">
        <v>2</v>
      </c>
      <c r="J861" s="1" t="s">
        <v>38</v>
      </c>
      <c r="K861">
        <v>0.76</v>
      </c>
      <c r="L861">
        <v>5.5</v>
      </c>
      <c r="M861" s="1" t="s">
        <v>26</v>
      </c>
      <c r="N861">
        <v>2</v>
      </c>
      <c r="O861">
        <v>2016</v>
      </c>
      <c r="P861">
        <v>7.1670378769122198</v>
      </c>
      <c r="Q861">
        <v>5.2983673652980787</v>
      </c>
    </row>
    <row r="862" spans="1:17" x14ac:dyDescent="0.3">
      <c r="A862">
        <v>861</v>
      </c>
      <c r="B862">
        <v>365426</v>
      </c>
      <c r="C862" s="1" t="s">
        <v>1733</v>
      </c>
      <c r="D862" s="1" t="s">
        <v>1734</v>
      </c>
      <c r="E862">
        <v>20</v>
      </c>
      <c r="F862">
        <v>1294</v>
      </c>
      <c r="G862">
        <v>11</v>
      </c>
      <c r="H862">
        <v>15</v>
      </c>
      <c r="I862">
        <v>4</v>
      </c>
      <c r="J862" s="1" t="s">
        <v>29</v>
      </c>
      <c r="K862">
        <v>0.76</v>
      </c>
      <c r="L862">
        <v>1</v>
      </c>
      <c r="M862" s="1" t="s">
        <v>26</v>
      </c>
      <c r="N862">
        <v>2</v>
      </c>
      <c r="O862">
        <v>2014</v>
      </c>
      <c r="P862">
        <v>7.1654934750608454</v>
      </c>
      <c r="Q862">
        <v>2.996232148595642</v>
      </c>
    </row>
    <row r="863" spans="1:17" x14ac:dyDescent="0.3">
      <c r="A863">
        <v>862</v>
      </c>
      <c r="B863">
        <v>783746</v>
      </c>
      <c r="C863" s="1" t="s">
        <v>1735</v>
      </c>
      <c r="D863" s="1" t="s">
        <v>1736</v>
      </c>
      <c r="E863">
        <v>20</v>
      </c>
      <c r="F863">
        <v>1292</v>
      </c>
      <c r="G863">
        <v>2</v>
      </c>
      <c r="H863">
        <v>12</v>
      </c>
      <c r="I863">
        <v>2</v>
      </c>
      <c r="J863" s="1" t="s">
        <v>38</v>
      </c>
      <c r="K863">
        <v>0.76</v>
      </c>
      <c r="L863">
        <v>2</v>
      </c>
      <c r="M863" s="1" t="s">
        <v>26</v>
      </c>
      <c r="N863">
        <v>2</v>
      </c>
      <c r="O863">
        <v>2016</v>
      </c>
      <c r="P863">
        <v>7.1639466843425472</v>
      </c>
      <c r="Q863">
        <v>2.996232148595642</v>
      </c>
    </row>
    <row r="864" spans="1:17" x14ac:dyDescent="0.3">
      <c r="A864">
        <v>863</v>
      </c>
      <c r="B864">
        <v>332252</v>
      </c>
      <c r="C864" s="1" t="s">
        <v>1737</v>
      </c>
      <c r="D864" s="1" t="s">
        <v>1738</v>
      </c>
      <c r="E864">
        <v>200</v>
      </c>
      <c r="F864">
        <v>1284</v>
      </c>
      <c r="G864">
        <v>46</v>
      </c>
      <c r="H864">
        <v>30</v>
      </c>
      <c r="I864">
        <v>4</v>
      </c>
      <c r="J864" s="1" t="s">
        <v>29</v>
      </c>
      <c r="K864">
        <v>0.76</v>
      </c>
      <c r="L864">
        <v>1.5</v>
      </c>
      <c r="M864" s="1" t="s">
        <v>26</v>
      </c>
      <c r="N864">
        <v>2</v>
      </c>
      <c r="O864">
        <v>2014</v>
      </c>
      <c r="P864">
        <v>7.1577354842499066</v>
      </c>
      <c r="Q864">
        <v>5.2983673652980787</v>
      </c>
    </row>
    <row r="865" spans="1:17" x14ac:dyDescent="0.3">
      <c r="A865">
        <v>864</v>
      </c>
      <c r="B865">
        <v>552258</v>
      </c>
      <c r="C865" s="1" t="s">
        <v>1739</v>
      </c>
      <c r="D865" s="1" t="s">
        <v>1740</v>
      </c>
      <c r="E865">
        <v>200</v>
      </c>
      <c r="F865">
        <v>1284</v>
      </c>
      <c r="G865">
        <v>173</v>
      </c>
      <c r="H865">
        <v>301</v>
      </c>
      <c r="I865">
        <v>4</v>
      </c>
      <c r="J865" s="1" t="s">
        <v>29</v>
      </c>
      <c r="K865">
        <v>0.76</v>
      </c>
      <c r="L865">
        <v>25.5</v>
      </c>
      <c r="M865" s="1" t="s">
        <v>26</v>
      </c>
      <c r="N865">
        <v>2</v>
      </c>
      <c r="O865">
        <v>2015</v>
      </c>
      <c r="P865">
        <v>7.1577354842499066</v>
      </c>
      <c r="Q865">
        <v>5.2983673652980787</v>
      </c>
    </row>
    <row r="866" spans="1:17" x14ac:dyDescent="0.3">
      <c r="A866">
        <v>865</v>
      </c>
      <c r="B866">
        <v>835712</v>
      </c>
      <c r="C866" s="1" t="s">
        <v>1741</v>
      </c>
      <c r="D866" s="1" t="s">
        <v>1742</v>
      </c>
      <c r="E866">
        <v>50</v>
      </c>
      <c r="F866">
        <v>1282</v>
      </c>
      <c r="G866">
        <v>117</v>
      </c>
      <c r="H866">
        <v>12</v>
      </c>
      <c r="I866">
        <v>1</v>
      </c>
      <c r="J866" s="1" t="s">
        <v>19</v>
      </c>
      <c r="K866">
        <v>0.76</v>
      </c>
      <c r="L866">
        <v>1</v>
      </c>
      <c r="M866" s="1" t="s">
        <v>26</v>
      </c>
      <c r="N866">
        <v>2</v>
      </c>
      <c r="O866">
        <v>2016</v>
      </c>
      <c r="P866">
        <v>7.1561766374806153</v>
      </c>
      <c r="Q866">
        <v>3.9122229854308124</v>
      </c>
    </row>
    <row r="867" spans="1:17" x14ac:dyDescent="0.3">
      <c r="A867">
        <v>866</v>
      </c>
      <c r="B867">
        <v>495958</v>
      </c>
      <c r="C867" s="1" t="s">
        <v>1743</v>
      </c>
      <c r="D867" s="1" t="s">
        <v>1744</v>
      </c>
      <c r="E867">
        <v>200</v>
      </c>
      <c r="F867">
        <v>1276</v>
      </c>
      <c r="G867">
        <v>245</v>
      </c>
      <c r="H867">
        <v>271</v>
      </c>
      <c r="I867">
        <v>4</v>
      </c>
      <c r="J867" s="1" t="s">
        <v>29</v>
      </c>
      <c r="K867">
        <v>0.76</v>
      </c>
      <c r="L867">
        <v>22.5</v>
      </c>
      <c r="M867" s="1" t="s">
        <v>26</v>
      </c>
      <c r="N867">
        <v>2</v>
      </c>
      <c r="O867">
        <v>2015</v>
      </c>
      <c r="P867">
        <v>7.1514854639047352</v>
      </c>
      <c r="Q867">
        <v>5.2983673652980787</v>
      </c>
    </row>
    <row r="868" spans="1:17" x14ac:dyDescent="0.3">
      <c r="A868">
        <v>867</v>
      </c>
      <c r="B868">
        <v>392526</v>
      </c>
      <c r="C868" s="1" t="s">
        <v>1745</v>
      </c>
      <c r="D868" s="1" t="s">
        <v>1746</v>
      </c>
      <c r="E868">
        <v>40</v>
      </c>
      <c r="F868">
        <v>1275</v>
      </c>
      <c r="G868">
        <v>11</v>
      </c>
      <c r="H868">
        <v>18</v>
      </c>
      <c r="I868">
        <v>4</v>
      </c>
      <c r="J868" s="1" t="s">
        <v>29</v>
      </c>
      <c r="K868">
        <v>0.76</v>
      </c>
      <c r="L868">
        <v>1</v>
      </c>
      <c r="M868" s="1" t="s">
        <v>26</v>
      </c>
      <c r="N868">
        <v>2</v>
      </c>
      <c r="O868">
        <v>2015</v>
      </c>
      <c r="P868">
        <v>7.1507014575925263</v>
      </c>
      <c r="Q868">
        <v>3.6891294228691436</v>
      </c>
    </row>
    <row r="869" spans="1:17" x14ac:dyDescent="0.3">
      <c r="A869">
        <v>868</v>
      </c>
      <c r="B869">
        <v>955818</v>
      </c>
      <c r="C869" s="1" t="s">
        <v>1747</v>
      </c>
      <c r="D869" s="1" t="s">
        <v>1748</v>
      </c>
      <c r="E869">
        <v>50</v>
      </c>
      <c r="F869">
        <v>1274</v>
      </c>
      <c r="G869">
        <v>34</v>
      </c>
      <c r="H869">
        <v>15</v>
      </c>
      <c r="I869">
        <v>4</v>
      </c>
      <c r="J869" s="1" t="s">
        <v>29</v>
      </c>
      <c r="K869">
        <v>0.76</v>
      </c>
      <c r="L869">
        <v>0.66666667000000002</v>
      </c>
      <c r="M869" s="1" t="s">
        <v>26</v>
      </c>
      <c r="N869">
        <v>2</v>
      </c>
      <c r="O869">
        <v>2016</v>
      </c>
      <c r="P869">
        <v>7.1499168361321086</v>
      </c>
      <c r="Q869">
        <v>3.9122229854308124</v>
      </c>
    </row>
    <row r="870" spans="1:17" x14ac:dyDescent="0.3">
      <c r="A870">
        <v>869</v>
      </c>
      <c r="B870">
        <v>368908</v>
      </c>
      <c r="C870" s="1" t="s">
        <v>1749</v>
      </c>
      <c r="D870" s="1" t="s">
        <v>1750</v>
      </c>
      <c r="E870">
        <v>30</v>
      </c>
      <c r="F870">
        <v>1272</v>
      </c>
      <c r="G870">
        <v>31</v>
      </c>
      <c r="H870">
        <v>29</v>
      </c>
      <c r="I870">
        <v>2</v>
      </c>
      <c r="J870" s="1" t="s">
        <v>38</v>
      </c>
      <c r="K870">
        <v>0.3</v>
      </c>
      <c r="L870">
        <v>5</v>
      </c>
      <c r="M870" s="1" t="s">
        <v>26</v>
      </c>
      <c r="N870">
        <v>2</v>
      </c>
      <c r="O870">
        <v>2014</v>
      </c>
      <c r="P870">
        <v>7.1483457439000677</v>
      </c>
      <c r="Q870">
        <v>3.4015306594522756</v>
      </c>
    </row>
    <row r="871" spans="1:17" x14ac:dyDescent="0.3">
      <c r="A871">
        <v>870</v>
      </c>
      <c r="B871">
        <v>143028</v>
      </c>
      <c r="C871" s="1" t="s">
        <v>1751</v>
      </c>
      <c r="D871" s="1" t="s">
        <v>1752</v>
      </c>
      <c r="E871">
        <v>50</v>
      </c>
      <c r="F871">
        <v>1271</v>
      </c>
      <c r="G871">
        <v>136</v>
      </c>
      <c r="H871">
        <v>110</v>
      </c>
      <c r="I871">
        <v>4</v>
      </c>
      <c r="J871" s="1" t="s">
        <v>29</v>
      </c>
      <c r="K871">
        <v>0.49</v>
      </c>
      <c r="L871">
        <v>7.5</v>
      </c>
      <c r="M871" s="1" t="s">
        <v>26</v>
      </c>
      <c r="N871">
        <v>2</v>
      </c>
      <c r="O871">
        <v>2014</v>
      </c>
      <c r="P871">
        <v>7.1475592711894542</v>
      </c>
      <c r="Q871">
        <v>3.9122229854308124</v>
      </c>
    </row>
    <row r="872" spans="1:17" x14ac:dyDescent="0.3">
      <c r="A872">
        <v>871</v>
      </c>
      <c r="B872">
        <v>1189288</v>
      </c>
      <c r="C872" s="1" t="s">
        <v>1753</v>
      </c>
      <c r="D872" s="1" t="s">
        <v>1754</v>
      </c>
      <c r="E872">
        <v>200</v>
      </c>
      <c r="F872">
        <v>1270</v>
      </c>
      <c r="G872">
        <v>16</v>
      </c>
      <c r="H872">
        <v>73</v>
      </c>
      <c r="I872">
        <v>4</v>
      </c>
      <c r="J872" s="1" t="s">
        <v>29</v>
      </c>
      <c r="K872">
        <v>0.94</v>
      </c>
      <c r="L872">
        <v>7</v>
      </c>
      <c r="M872" s="1" t="s">
        <v>26</v>
      </c>
      <c r="N872">
        <v>2</v>
      </c>
      <c r="O872">
        <v>2017</v>
      </c>
      <c r="P872">
        <v>7.1467721794526371</v>
      </c>
      <c r="Q872">
        <v>5.2983673652980787</v>
      </c>
    </row>
    <row r="873" spans="1:17" x14ac:dyDescent="0.3">
      <c r="A873">
        <v>872</v>
      </c>
      <c r="B873">
        <v>123566</v>
      </c>
      <c r="C873" s="1" t="s">
        <v>1755</v>
      </c>
      <c r="D873" s="1" t="s">
        <v>1756</v>
      </c>
      <c r="E873">
        <v>50</v>
      </c>
      <c r="F873">
        <v>1266</v>
      </c>
      <c r="G873">
        <v>90</v>
      </c>
      <c r="H873">
        <v>50</v>
      </c>
      <c r="I873">
        <v>2</v>
      </c>
      <c r="J873" s="1" t="s">
        <v>38</v>
      </c>
      <c r="K873">
        <v>0.94</v>
      </c>
      <c r="L873">
        <v>3</v>
      </c>
      <c r="M873" s="1" t="s">
        <v>26</v>
      </c>
      <c r="N873">
        <v>2</v>
      </c>
      <c r="O873">
        <v>2013</v>
      </c>
      <c r="P873">
        <v>7.1436176027041212</v>
      </c>
      <c r="Q873">
        <v>3.9122229854308124</v>
      </c>
    </row>
    <row r="874" spans="1:17" x14ac:dyDescent="0.3">
      <c r="A874">
        <v>873</v>
      </c>
      <c r="B874">
        <v>465210</v>
      </c>
      <c r="C874" s="1" t="s">
        <v>1757</v>
      </c>
      <c r="D874" s="1" t="s">
        <v>1758</v>
      </c>
      <c r="E874">
        <v>200</v>
      </c>
      <c r="F874">
        <v>1266</v>
      </c>
      <c r="G874">
        <v>16</v>
      </c>
      <c r="H874">
        <v>21</v>
      </c>
      <c r="I874">
        <v>4</v>
      </c>
      <c r="J874" s="1" t="s">
        <v>29</v>
      </c>
      <c r="K874">
        <v>0.94</v>
      </c>
      <c r="L874">
        <v>2</v>
      </c>
      <c r="M874" s="1" t="s">
        <v>26</v>
      </c>
      <c r="N874">
        <v>2</v>
      </c>
      <c r="O874">
        <v>2015</v>
      </c>
      <c r="P874">
        <v>7.1436176027041212</v>
      </c>
      <c r="Q874">
        <v>5.2983673652980787</v>
      </c>
    </row>
    <row r="875" spans="1:17" x14ac:dyDescent="0.3">
      <c r="A875">
        <v>874</v>
      </c>
      <c r="B875">
        <v>488220</v>
      </c>
      <c r="C875" s="1" t="s">
        <v>1759</v>
      </c>
      <c r="D875" s="1" t="s">
        <v>1760</v>
      </c>
      <c r="E875">
        <v>105</v>
      </c>
      <c r="F875">
        <v>1262</v>
      </c>
      <c r="G875">
        <v>36</v>
      </c>
      <c r="H875">
        <v>40</v>
      </c>
      <c r="I875">
        <v>2</v>
      </c>
      <c r="J875" s="1" t="s">
        <v>38</v>
      </c>
      <c r="K875">
        <v>0.94</v>
      </c>
      <c r="L875">
        <v>2.5</v>
      </c>
      <c r="M875" s="1" t="s">
        <v>26</v>
      </c>
      <c r="N875">
        <v>2</v>
      </c>
      <c r="O875">
        <v>2015</v>
      </c>
      <c r="P875">
        <v>7.1404530431011581</v>
      </c>
      <c r="Q875">
        <v>4.6540555837179021</v>
      </c>
    </row>
    <row r="876" spans="1:17" x14ac:dyDescent="0.3">
      <c r="A876">
        <v>875</v>
      </c>
      <c r="B876">
        <v>688968</v>
      </c>
      <c r="C876" s="1" t="s">
        <v>1761</v>
      </c>
      <c r="D876" s="1" t="s">
        <v>1762</v>
      </c>
      <c r="E876">
        <v>50</v>
      </c>
      <c r="F876">
        <v>1248</v>
      </c>
      <c r="G876">
        <v>171</v>
      </c>
      <c r="H876">
        <v>18</v>
      </c>
      <c r="I876">
        <v>4</v>
      </c>
      <c r="J876" s="1" t="s">
        <v>29</v>
      </c>
      <c r="K876">
        <v>0.94</v>
      </c>
      <c r="L876">
        <v>1.5</v>
      </c>
      <c r="M876" s="1" t="s">
        <v>26</v>
      </c>
      <c r="N876">
        <v>2</v>
      </c>
      <c r="O876">
        <v>2015</v>
      </c>
      <c r="P876">
        <v>7.1292975489293733</v>
      </c>
      <c r="Q876">
        <v>3.9122229854308124</v>
      </c>
    </row>
    <row r="877" spans="1:17" x14ac:dyDescent="0.3">
      <c r="A877">
        <v>876</v>
      </c>
      <c r="B877">
        <v>955138</v>
      </c>
      <c r="C877" s="1" t="s">
        <v>1763</v>
      </c>
      <c r="D877" s="1" t="s">
        <v>1764</v>
      </c>
      <c r="E877">
        <v>35</v>
      </c>
      <c r="F877">
        <v>1241</v>
      </c>
      <c r="G877">
        <v>23</v>
      </c>
      <c r="H877">
        <v>9</v>
      </c>
      <c r="I877">
        <v>4</v>
      </c>
      <c r="J877" s="1" t="s">
        <v>29</v>
      </c>
      <c r="K877">
        <v>0.94</v>
      </c>
      <c r="L877">
        <v>0.56666667000000004</v>
      </c>
      <c r="M877" s="1" t="s">
        <v>26</v>
      </c>
      <c r="N877">
        <v>2</v>
      </c>
      <c r="O877">
        <v>2016</v>
      </c>
      <c r="P877">
        <v>7.1236727852046071</v>
      </c>
      <c r="Q877">
        <v>3.5556337349665741</v>
      </c>
    </row>
    <row r="878" spans="1:17" x14ac:dyDescent="0.3">
      <c r="A878">
        <v>877</v>
      </c>
      <c r="B878">
        <v>957362</v>
      </c>
      <c r="C878" s="1" t="s">
        <v>1765</v>
      </c>
      <c r="D878" s="1" t="s">
        <v>1766</v>
      </c>
      <c r="E878">
        <v>45</v>
      </c>
      <c r="F878">
        <v>1237</v>
      </c>
      <c r="G878">
        <v>16</v>
      </c>
      <c r="H878">
        <v>14</v>
      </c>
      <c r="I878">
        <v>2</v>
      </c>
      <c r="J878" s="1" t="s">
        <v>38</v>
      </c>
      <c r="K878">
        <v>0.94</v>
      </c>
      <c r="L878">
        <v>1</v>
      </c>
      <c r="M878" s="1" t="s">
        <v>26</v>
      </c>
      <c r="N878">
        <v>2</v>
      </c>
      <c r="O878">
        <v>2016</v>
      </c>
      <c r="P878">
        <v>7.1204443723924875</v>
      </c>
      <c r="Q878">
        <v>3.8068846873048412</v>
      </c>
    </row>
    <row r="879" spans="1:17" x14ac:dyDescent="0.3">
      <c r="A879">
        <v>878</v>
      </c>
      <c r="B879">
        <v>520302</v>
      </c>
      <c r="C879" s="1" t="s">
        <v>1767</v>
      </c>
      <c r="D879" s="1" t="s">
        <v>1768</v>
      </c>
      <c r="E879">
        <v>80</v>
      </c>
      <c r="F879">
        <v>1236</v>
      </c>
      <c r="G879">
        <v>18</v>
      </c>
      <c r="H879">
        <v>14</v>
      </c>
      <c r="I879">
        <v>2</v>
      </c>
      <c r="J879" s="1" t="s">
        <v>38</v>
      </c>
      <c r="K879">
        <v>0.94</v>
      </c>
      <c r="L879">
        <v>0.5</v>
      </c>
      <c r="M879" s="1" t="s">
        <v>26</v>
      </c>
      <c r="N879">
        <v>2</v>
      </c>
      <c r="O879">
        <v>2015</v>
      </c>
      <c r="P879">
        <v>7.1196356380176358</v>
      </c>
      <c r="Q879">
        <v>4.3821516268620329</v>
      </c>
    </row>
    <row r="880" spans="1:17" x14ac:dyDescent="0.3">
      <c r="A880">
        <v>879</v>
      </c>
      <c r="B880">
        <v>709460</v>
      </c>
      <c r="C880" s="1" t="s">
        <v>1769</v>
      </c>
      <c r="D880" s="1" t="s">
        <v>1770</v>
      </c>
      <c r="E880">
        <v>20</v>
      </c>
      <c r="F880">
        <v>1235</v>
      </c>
      <c r="G880">
        <v>25</v>
      </c>
      <c r="H880">
        <v>7</v>
      </c>
      <c r="I880">
        <v>1</v>
      </c>
      <c r="J880" s="1" t="s">
        <v>19</v>
      </c>
      <c r="K880">
        <v>0.94</v>
      </c>
      <c r="L880">
        <v>0.63333333000000003</v>
      </c>
      <c r="M880" s="1" t="s">
        <v>26</v>
      </c>
      <c r="N880">
        <v>2</v>
      </c>
      <c r="O880">
        <v>2016</v>
      </c>
      <c r="P880">
        <v>7.1188262490620779</v>
      </c>
      <c r="Q880">
        <v>2.996232148595642</v>
      </c>
    </row>
    <row r="881" spans="1:17" x14ac:dyDescent="0.3">
      <c r="A881">
        <v>880</v>
      </c>
      <c r="B881">
        <v>986406</v>
      </c>
      <c r="C881" s="1" t="s">
        <v>1771</v>
      </c>
      <c r="D881" s="1" t="s">
        <v>1772</v>
      </c>
      <c r="E881">
        <v>150</v>
      </c>
      <c r="F881">
        <v>1229</v>
      </c>
      <c r="G881">
        <v>139</v>
      </c>
      <c r="H881">
        <v>108</v>
      </c>
      <c r="I881">
        <v>1</v>
      </c>
      <c r="J881" s="1" t="s">
        <v>19</v>
      </c>
      <c r="K881">
        <v>0.94</v>
      </c>
      <c r="L881">
        <v>7.5</v>
      </c>
      <c r="M881" s="1" t="s">
        <v>26</v>
      </c>
      <c r="N881">
        <v>2</v>
      </c>
      <c r="O881">
        <v>2016</v>
      </c>
      <c r="P881">
        <v>7.1139561095660344</v>
      </c>
      <c r="Q881">
        <v>5.0107019585407988</v>
      </c>
    </row>
    <row r="882" spans="1:17" x14ac:dyDescent="0.3">
      <c r="A882">
        <v>881</v>
      </c>
      <c r="B882">
        <v>520308</v>
      </c>
      <c r="C882" s="1" t="s">
        <v>1773</v>
      </c>
      <c r="D882" s="1" t="s">
        <v>1774</v>
      </c>
      <c r="E882">
        <v>200</v>
      </c>
      <c r="F882">
        <v>1220</v>
      </c>
      <c r="G882">
        <v>16</v>
      </c>
      <c r="H882">
        <v>16</v>
      </c>
      <c r="I882">
        <v>1</v>
      </c>
      <c r="J882" s="1" t="s">
        <v>19</v>
      </c>
      <c r="K882">
        <v>0.94</v>
      </c>
      <c r="L882">
        <v>0.56666667000000004</v>
      </c>
      <c r="M882" s="1" t="s">
        <v>26</v>
      </c>
      <c r="N882">
        <v>2</v>
      </c>
      <c r="O882">
        <v>2015</v>
      </c>
      <c r="P882">
        <v>7.1066061377273027</v>
      </c>
      <c r="Q882">
        <v>5.2983673652980787</v>
      </c>
    </row>
    <row r="883" spans="1:17" x14ac:dyDescent="0.3">
      <c r="A883">
        <v>882</v>
      </c>
      <c r="B883">
        <v>862428</v>
      </c>
      <c r="C883" s="1" t="s">
        <v>1775</v>
      </c>
      <c r="D883" s="1" t="s">
        <v>1776</v>
      </c>
      <c r="E883">
        <v>50</v>
      </c>
      <c r="F883">
        <v>1216</v>
      </c>
      <c r="G883">
        <v>36</v>
      </c>
      <c r="H883">
        <v>28</v>
      </c>
      <c r="I883">
        <v>4</v>
      </c>
      <c r="J883" s="1" t="s">
        <v>29</v>
      </c>
      <c r="K883">
        <v>0.94</v>
      </c>
      <c r="L883">
        <v>3</v>
      </c>
      <c r="M883" s="1" t="s">
        <v>26</v>
      </c>
      <c r="N883">
        <v>2</v>
      </c>
      <c r="O883">
        <v>2016</v>
      </c>
      <c r="P883">
        <v>7.1033220625261126</v>
      </c>
      <c r="Q883">
        <v>3.9122229854308124</v>
      </c>
    </row>
    <row r="884" spans="1:17" x14ac:dyDescent="0.3">
      <c r="A884">
        <v>883</v>
      </c>
      <c r="B884">
        <v>50528</v>
      </c>
      <c r="C884" s="1" t="s">
        <v>1777</v>
      </c>
      <c r="D884" s="1" t="s">
        <v>1778</v>
      </c>
      <c r="E884">
        <v>200</v>
      </c>
      <c r="F884">
        <v>1215</v>
      </c>
      <c r="G884">
        <v>58</v>
      </c>
      <c r="H884">
        <v>33</v>
      </c>
      <c r="I884">
        <v>4</v>
      </c>
      <c r="J884" s="1" t="s">
        <v>29</v>
      </c>
      <c r="K884">
        <v>0.94</v>
      </c>
      <c r="L884">
        <v>2.5</v>
      </c>
      <c r="M884" s="1" t="s">
        <v>26</v>
      </c>
      <c r="N884">
        <v>2</v>
      </c>
      <c r="O884">
        <v>2013</v>
      </c>
      <c r="P884">
        <v>7.1024993557746487</v>
      </c>
      <c r="Q884">
        <v>5.2983673652980787</v>
      </c>
    </row>
    <row r="885" spans="1:17" x14ac:dyDescent="0.3">
      <c r="A885">
        <v>884</v>
      </c>
      <c r="B885">
        <v>1082996</v>
      </c>
      <c r="C885" s="1" t="s">
        <v>1779</v>
      </c>
      <c r="D885" s="1" t="s">
        <v>1780</v>
      </c>
      <c r="E885">
        <v>95</v>
      </c>
      <c r="F885">
        <v>1212</v>
      </c>
      <c r="G885">
        <v>15</v>
      </c>
      <c r="H885">
        <v>39</v>
      </c>
      <c r="I885">
        <v>1</v>
      </c>
      <c r="J885" s="1" t="s">
        <v>19</v>
      </c>
      <c r="K885">
        <v>0.94</v>
      </c>
      <c r="L885">
        <v>4.5</v>
      </c>
      <c r="M885" s="1" t="s">
        <v>26</v>
      </c>
      <c r="N885">
        <v>2</v>
      </c>
      <c r="O885">
        <v>2017</v>
      </c>
      <c r="P885">
        <v>7.1000271666292596</v>
      </c>
      <c r="Q885">
        <v>4.5539821492186583</v>
      </c>
    </row>
    <row r="886" spans="1:17" x14ac:dyDescent="0.3">
      <c r="A886">
        <v>885</v>
      </c>
      <c r="B886">
        <v>733694</v>
      </c>
      <c r="C886" s="1" t="s">
        <v>1781</v>
      </c>
      <c r="D886" s="1" t="s">
        <v>1782</v>
      </c>
      <c r="E886">
        <v>25</v>
      </c>
      <c r="F886">
        <v>1209</v>
      </c>
      <c r="G886">
        <v>8</v>
      </c>
      <c r="H886">
        <v>62</v>
      </c>
      <c r="I886">
        <v>4</v>
      </c>
      <c r="J886" s="1" t="s">
        <v>29</v>
      </c>
      <c r="K886">
        <v>0.94</v>
      </c>
      <c r="L886">
        <v>4.5</v>
      </c>
      <c r="M886" s="1" t="s">
        <v>26</v>
      </c>
      <c r="N886">
        <v>2</v>
      </c>
      <c r="O886">
        <v>2016</v>
      </c>
      <c r="P886">
        <v>7.0975488506147926</v>
      </c>
      <c r="Q886">
        <v>3.2192757448895279</v>
      </c>
    </row>
    <row r="887" spans="1:17" x14ac:dyDescent="0.3">
      <c r="A887">
        <v>886</v>
      </c>
      <c r="B887">
        <v>786494</v>
      </c>
      <c r="C887" s="1" t="s">
        <v>1783</v>
      </c>
      <c r="D887" s="1" t="s">
        <v>1784</v>
      </c>
      <c r="E887">
        <v>20</v>
      </c>
      <c r="F887">
        <v>1209</v>
      </c>
      <c r="G887">
        <v>9</v>
      </c>
      <c r="H887">
        <v>21</v>
      </c>
      <c r="I887">
        <v>4</v>
      </c>
      <c r="J887" s="1" t="s">
        <v>29</v>
      </c>
      <c r="K887">
        <v>0.94</v>
      </c>
      <c r="L887">
        <v>1.5</v>
      </c>
      <c r="M887" s="1" t="s">
        <v>26</v>
      </c>
      <c r="N887">
        <v>2</v>
      </c>
      <c r="O887">
        <v>2016</v>
      </c>
      <c r="P887">
        <v>7.0975488506147926</v>
      </c>
      <c r="Q887">
        <v>2.996232148595642</v>
      </c>
    </row>
    <row r="888" spans="1:17" x14ac:dyDescent="0.3">
      <c r="A888">
        <v>887</v>
      </c>
      <c r="B888">
        <v>495678</v>
      </c>
      <c r="C888" s="1" t="s">
        <v>1785</v>
      </c>
      <c r="D888" s="1" t="s">
        <v>1786</v>
      </c>
      <c r="E888">
        <v>100</v>
      </c>
      <c r="F888">
        <v>1193</v>
      </c>
      <c r="G888">
        <v>87</v>
      </c>
      <c r="H888">
        <v>58</v>
      </c>
      <c r="I888">
        <v>4</v>
      </c>
      <c r="J888" s="1" t="s">
        <v>29</v>
      </c>
      <c r="K888">
        <v>0.94</v>
      </c>
      <c r="L888">
        <v>10.5</v>
      </c>
      <c r="M888" s="1" t="s">
        <v>26</v>
      </c>
      <c r="N888">
        <v>2</v>
      </c>
      <c r="O888">
        <v>2015</v>
      </c>
      <c r="P888">
        <v>7.0842264220979159</v>
      </c>
      <c r="Q888">
        <v>4.6052701809884251</v>
      </c>
    </row>
    <row r="889" spans="1:17" x14ac:dyDescent="0.3">
      <c r="A889">
        <v>888</v>
      </c>
      <c r="B889">
        <v>769314</v>
      </c>
      <c r="C889" s="1" t="s">
        <v>1787</v>
      </c>
      <c r="D889" s="1" t="s">
        <v>1788</v>
      </c>
      <c r="E889">
        <v>20</v>
      </c>
      <c r="F889">
        <v>1186</v>
      </c>
      <c r="G889">
        <v>12</v>
      </c>
      <c r="H889">
        <v>7</v>
      </c>
      <c r="I889">
        <v>4</v>
      </c>
      <c r="J889" s="1" t="s">
        <v>29</v>
      </c>
      <c r="K889">
        <v>0.94</v>
      </c>
      <c r="L889">
        <v>0.56666667000000004</v>
      </c>
      <c r="M889" s="1" t="s">
        <v>26</v>
      </c>
      <c r="N889">
        <v>2</v>
      </c>
      <c r="O889">
        <v>2016</v>
      </c>
      <c r="P889">
        <v>7.0783415795576712</v>
      </c>
      <c r="Q889">
        <v>2.996232148595642</v>
      </c>
    </row>
    <row r="890" spans="1:17" x14ac:dyDescent="0.3">
      <c r="A890">
        <v>889</v>
      </c>
      <c r="B890">
        <v>653852</v>
      </c>
      <c r="C890" s="1" t="s">
        <v>1789</v>
      </c>
      <c r="D890" s="1" t="s">
        <v>1790</v>
      </c>
      <c r="E890">
        <v>55</v>
      </c>
      <c r="F890">
        <v>1186</v>
      </c>
      <c r="G890">
        <v>14</v>
      </c>
      <c r="H890">
        <v>9</v>
      </c>
      <c r="I890">
        <v>2</v>
      </c>
      <c r="J890" s="1" t="s">
        <v>38</v>
      </c>
      <c r="K890">
        <v>0.94</v>
      </c>
      <c r="L890">
        <v>0.66666667000000002</v>
      </c>
      <c r="M890" s="1" t="s">
        <v>26</v>
      </c>
      <c r="N890">
        <v>2</v>
      </c>
      <c r="O890">
        <v>2015</v>
      </c>
      <c r="P890">
        <v>7.0783415795576712</v>
      </c>
      <c r="Q890">
        <v>4.007514986887367</v>
      </c>
    </row>
    <row r="891" spans="1:17" x14ac:dyDescent="0.3">
      <c r="A891">
        <v>890</v>
      </c>
      <c r="B891">
        <v>512000</v>
      </c>
      <c r="C891" s="1" t="s">
        <v>1791</v>
      </c>
      <c r="D891" s="1" t="s">
        <v>1792</v>
      </c>
      <c r="E891">
        <v>20</v>
      </c>
      <c r="F891">
        <v>1169</v>
      </c>
      <c r="G891">
        <v>110</v>
      </c>
      <c r="H891">
        <v>64</v>
      </c>
      <c r="I891">
        <v>4</v>
      </c>
      <c r="J891" s="1" t="s">
        <v>29</v>
      </c>
      <c r="K891">
        <v>0.94</v>
      </c>
      <c r="L891">
        <v>7.5</v>
      </c>
      <c r="M891" s="1" t="s">
        <v>26</v>
      </c>
      <c r="N891">
        <v>2</v>
      </c>
      <c r="O891">
        <v>2015</v>
      </c>
      <c r="P891">
        <v>7.063903961472068</v>
      </c>
      <c r="Q891">
        <v>2.996232148595642</v>
      </c>
    </row>
    <row r="892" spans="1:17" x14ac:dyDescent="0.3">
      <c r="A892">
        <v>891</v>
      </c>
      <c r="B892">
        <v>576646</v>
      </c>
      <c r="C892" s="1" t="s">
        <v>1793</v>
      </c>
      <c r="D892" s="1" t="s">
        <v>1794</v>
      </c>
      <c r="E892">
        <v>60</v>
      </c>
      <c r="F892">
        <v>1157</v>
      </c>
      <c r="G892">
        <v>105</v>
      </c>
      <c r="H892">
        <v>31</v>
      </c>
      <c r="I892">
        <v>4</v>
      </c>
      <c r="J892" s="1" t="s">
        <v>29</v>
      </c>
      <c r="K892">
        <v>0.34</v>
      </c>
      <c r="L892">
        <v>3</v>
      </c>
      <c r="M892" s="1" t="s">
        <v>26</v>
      </c>
      <c r="N892">
        <v>2</v>
      </c>
      <c r="O892">
        <v>2015</v>
      </c>
      <c r="P892">
        <v>7.0535857271936768</v>
      </c>
      <c r="Q892">
        <v>4.0945112150014218</v>
      </c>
    </row>
    <row r="893" spans="1:17" x14ac:dyDescent="0.3">
      <c r="A893">
        <v>892</v>
      </c>
      <c r="B893">
        <v>641732</v>
      </c>
      <c r="C893" s="1" t="s">
        <v>1795</v>
      </c>
      <c r="D893" s="1" t="s">
        <v>1796</v>
      </c>
      <c r="E893">
        <v>85</v>
      </c>
      <c r="F893">
        <v>1156</v>
      </c>
      <c r="G893">
        <v>13</v>
      </c>
      <c r="H893">
        <v>28</v>
      </c>
      <c r="I893">
        <v>4</v>
      </c>
      <c r="J893" s="1" t="s">
        <v>29</v>
      </c>
      <c r="K893">
        <v>0.18</v>
      </c>
      <c r="L893">
        <v>2.5</v>
      </c>
      <c r="M893" s="1" t="s">
        <v>26</v>
      </c>
      <c r="N893">
        <v>2</v>
      </c>
      <c r="O893">
        <v>2015</v>
      </c>
      <c r="P893">
        <v>7.0527210492323231</v>
      </c>
      <c r="Q893">
        <v>4.4427688966292678</v>
      </c>
    </row>
    <row r="894" spans="1:17" x14ac:dyDescent="0.3">
      <c r="A894">
        <v>893</v>
      </c>
      <c r="B894">
        <v>1231872</v>
      </c>
      <c r="C894" s="1" t="s">
        <v>1797</v>
      </c>
      <c r="D894" s="1" t="s">
        <v>1798</v>
      </c>
      <c r="E894">
        <v>35</v>
      </c>
      <c r="F894">
        <v>1156</v>
      </c>
      <c r="G894">
        <v>4</v>
      </c>
      <c r="H894">
        <v>59</v>
      </c>
      <c r="I894">
        <v>1</v>
      </c>
      <c r="J894" s="1" t="s">
        <v>19</v>
      </c>
      <c r="K894">
        <v>0.18</v>
      </c>
      <c r="L894">
        <v>5</v>
      </c>
      <c r="M894" s="1" t="s">
        <v>26</v>
      </c>
      <c r="N894">
        <v>2</v>
      </c>
      <c r="O894">
        <v>2017</v>
      </c>
      <c r="P894">
        <v>7.0527210492323231</v>
      </c>
      <c r="Q894">
        <v>3.5556337349665741</v>
      </c>
    </row>
    <row r="895" spans="1:17" x14ac:dyDescent="0.3">
      <c r="A895">
        <v>894</v>
      </c>
      <c r="B895">
        <v>738726</v>
      </c>
      <c r="C895" s="1" t="s">
        <v>1799</v>
      </c>
      <c r="D895" s="1" t="s">
        <v>1800</v>
      </c>
      <c r="E895">
        <v>20</v>
      </c>
      <c r="F895">
        <v>1154</v>
      </c>
      <c r="G895">
        <v>12</v>
      </c>
      <c r="H895">
        <v>71</v>
      </c>
      <c r="I895">
        <v>4</v>
      </c>
      <c r="J895" s="1" t="s">
        <v>29</v>
      </c>
      <c r="K895">
        <v>0.14000000000000001</v>
      </c>
      <c r="L895">
        <v>6</v>
      </c>
      <c r="M895" s="1" t="s">
        <v>26</v>
      </c>
      <c r="N895">
        <v>2</v>
      </c>
      <c r="O895">
        <v>2016</v>
      </c>
      <c r="P895">
        <v>7.0509894470680452</v>
      </c>
      <c r="Q895">
        <v>2.996232148595642</v>
      </c>
    </row>
    <row r="896" spans="1:17" x14ac:dyDescent="0.3">
      <c r="A896">
        <v>895</v>
      </c>
      <c r="B896">
        <v>128384</v>
      </c>
      <c r="C896" s="1" t="s">
        <v>1801</v>
      </c>
      <c r="D896" s="1" t="s">
        <v>1802</v>
      </c>
      <c r="E896">
        <v>30</v>
      </c>
      <c r="F896">
        <v>1154</v>
      </c>
      <c r="G896">
        <v>89</v>
      </c>
      <c r="H896">
        <v>9</v>
      </c>
      <c r="I896">
        <v>4</v>
      </c>
      <c r="J896" s="1" t="s">
        <v>29</v>
      </c>
      <c r="K896">
        <v>0.88</v>
      </c>
      <c r="L896">
        <v>3</v>
      </c>
      <c r="M896" s="1" t="s">
        <v>26</v>
      </c>
      <c r="N896">
        <v>2</v>
      </c>
      <c r="O896">
        <v>2013</v>
      </c>
      <c r="P896">
        <v>7.0509894470680452</v>
      </c>
      <c r="Q896">
        <v>3.4015306594522756</v>
      </c>
    </row>
    <row r="897" spans="1:17" x14ac:dyDescent="0.3">
      <c r="A897">
        <v>896</v>
      </c>
      <c r="B897">
        <v>964118</v>
      </c>
      <c r="C897" s="1" t="s">
        <v>1803</v>
      </c>
      <c r="D897" s="1" t="s">
        <v>1804</v>
      </c>
      <c r="E897">
        <v>40</v>
      </c>
      <c r="F897">
        <v>1152</v>
      </c>
      <c r="G897">
        <v>20</v>
      </c>
      <c r="H897">
        <v>14</v>
      </c>
      <c r="I897">
        <v>4</v>
      </c>
      <c r="J897" s="1" t="s">
        <v>29</v>
      </c>
      <c r="K897">
        <v>0.82</v>
      </c>
      <c r="L897">
        <v>1</v>
      </c>
      <c r="M897" s="1" t="s">
        <v>26</v>
      </c>
      <c r="N897">
        <v>2</v>
      </c>
      <c r="O897">
        <v>2016</v>
      </c>
      <c r="P897">
        <v>7.0492548412558369</v>
      </c>
      <c r="Q897">
        <v>3.6891294228691436</v>
      </c>
    </row>
    <row r="898" spans="1:17" x14ac:dyDescent="0.3">
      <c r="A898">
        <v>897</v>
      </c>
      <c r="B898">
        <v>595818</v>
      </c>
      <c r="C898" s="1" t="s">
        <v>1805</v>
      </c>
      <c r="D898" s="1" t="s">
        <v>1806</v>
      </c>
      <c r="E898">
        <v>50</v>
      </c>
      <c r="F898">
        <v>1147</v>
      </c>
      <c r="G898">
        <v>19</v>
      </c>
      <c r="H898">
        <v>19</v>
      </c>
      <c r="I898">
        <v>4</v>
      </c>
      <c r="J898" s="1" t="s">
        <v>29</v>
      </c>
      <c r="K898">
        <v>0.57999999999999996</v>
      </c>
      <c r="L898">
        <v>2.5</v>
      </c>
      <c r="M898" s="1" t="s">
        <v>26</v>
      </c>
      <c r="N898">
        <v>2</v>
      </c>
      <c r="O898">
        <v>2016</v>
      </c>
      <c r="P898">
        <v>7.0449051171293711</v>
      </c>
      <c r="Q898">
        <v>3.9122229854308124</v>
      </c>
    </row>
    <row r="899" spans="1:17" x14ac:dyDescent="0.3">
      <c r="A899">
        <v>898</v>
      </c>
      <c r="B899">
        <v>413618</v>
      </c>
      <c r="C899" s="1" t="s">
        <v>1807</v>
      </c>
      <c r="D899" s="1" t="s">
        <v>1808</v>
      </c>
      <c r="E899">
        <v>25</v>
      </c>
      <c r="F899">
        <v>1143</v>
      </c>
      <c r="G899">
        <v>34</v>
      </c>
      <c r="H899">
        <v>13</v>
      </c>
      <c r="I899">
        <v>1</v>
      </c>
      <c r="J899" s="1" t="s">
        <v>19</v>
      </c>
      <c r="K899">
        <v>0.66</v>
      </c>
      <c r="L899">
        <v>1</v>
      </c>
      <c r="M899" s="1" t="s">
        <v>26</v>
      </c>
      <c r="N899">
        <v>2</v>
      </c>
      <c r="O899">
        <v>2015</v>
      </c>
      <c r="P899">
        <v>7.0414116637948103</v>
      </c>
      <c r="Q899">
        <v>3.2192757448895279</v>
      </c>
    </row>
    <row r="900" spans="1:17" x14ac:dyDescent="0.3">
      <c r="A900">
        <v>899</v>
      </c>
      <c r="B900">
        <v>425086</v>
      </c>
      <c r="C900" s="1" t="s">
        <v>1809</v>
      </c>
      <c r="D900" s="1" t="s">
        <v>1810</v>
      </c>
      <c r="E900">
        <v>85</v>
      </c>
      <c r="F900">
        <v>1142</v>
      </c>
      <c r="G900">
        <v>148</v>
      </c>
      <c r="H900">
        <v>90</v>
      </c>
      <c r="I900">
        <v>4</v>
      </c>
      <c r="J900" s="1" t="s">
        <v>29</v>
      </c>
      <c r="K900">
        <v>0.34</v>
      </c>
      <c r="L900">
        <v>5</v>
      </c>
      <c r="M900" s="1" t="s">
        <v>26</v>
      </c>
      <c r="N900">
        <v>2</v>
      </c>
      <c r="O900">
        <v>2015</v>
      </c>
      <c r="P900">
        <v>7.0405363902159559</v>
      </c>
      <c r="Q900">
        <v>4.4427688966292678</v>
      </c>
    </row>
    <row r="901" spans="1:17" x14ac:dyDescent="0.3">
      <c r="A901">
        <v>900</v>
      </c>
      <c r="B901">
        <v>362360</v>
      </c>
      <c r="C901" s="1" t="s">
        <v>1811</v>
      </c>
      <c r="D901" s="1" t="s">
        <v>1812</v>
      </c>
      <c r="E901">
        <v>95</v>
      </c>
      <c r="F901">
        <v>1134</v>
      </c>
      <c r="G901">
        <v>9</v>
      </c>
      <c r="H901">
        <v>24</v>
      </c>
      <c r="I901">
        <v>2</v>
      </c>
      <c r="J901" s="1" t="s">
        <v>38</v>
      </c>
      <c r="K901">
        <v>0.66</v>
      </c>
      <c r="L901">
        <v>1.5</v>
      </c>
      <c r="M901" s="1" t="s">
        <v>26</v>
      </c>
      <c r="N901">
        <v>2</v>
      </c>
      <c r="O901">
        <v>2014</v>
      </c>
      <c r="P901">
        <v>7.0335064842876971</v>
      </c>
      <c r="Q901">
        <v>4.5539821492186583</v>
      </c>
    </row>
    <row r="902" spans="1:17" x14ac:dyDescent="0.3">
      <c r="A902">
        <v>901</v>
      </c>
      <c r="B902">
        <v>908996</v>
      </c>
      <c r="C902" s="1" t="s">
        <v>1813</v>
      </c>
      <c r="D902" s="1" t="s">
        <v>1814</v>
      </c>
      <c r="E902">
        <v>200</v>
      </c>
      <c r="F902">
        <v>1130</v>
      </c>
      <c r="G902">
        <v>162</v>
      </c>
      <c r="H902">
        <v>66</v>
      </c>
      <c r="I902">
        <v>4</v>
      </c>
      <c r="J902" s="1" t="s">
        <v>29</v>
      </c>
      <c r="K902">
        <v>0.56999999999999995</v>
      </c>
      <c r="L902">
        <v>6</v>
      </c>
      <c r="M902" s="1" t="s">
        <v>26</v>
      </c>
      <c r="N902">
        <v>2</v>
      </c>
      <c r="O902">
        <v>2016</v>
      </c>
      <c r="P902">
        <v>7.0299729117063858</v>
      </c>
      <c r="Q902">
        <v>5.2983673652980787</v>
      </c>
    </row>
    <row r="903" spans="1:17" x14ac:dyDescent="0.3">
      <c r="A903">
        <v>902</v>
      </c>
      <c r="B903">
        <v>1006894</v>
      </c>
      <c r="C903" s="1" t="s">
        <v>1815</v>
      </c>
      <c r="D903" s="1" t="s">
        <v>1816</v>
      </c>
      <c r="E903">
        <v>50</v>
      </c>
      <c r="F903">
        <v>1129</v>
      </c>
      <c r="G903">
        <v>137</v>
      </c>
      <c r="H903">
        <v>77</v>
      </c>
      <c r="I903">
        <v>4</v>
      </c>
      <c r="J903" s="1" t="s">
        <v>29</v>
      </c>
      <c r="K903">
        <v>0.96</v>
      </c>
      <c r="L903">
        <v>17.5</v>
      </c>
      <c r="M903" s="1" t="s">
        <v>26</v>
      </c>
      <c r="N903">
        <v>2</v>
      </c>
      <c r="O903">
        <v>2016</v>
      </c>
      <c r="P903">
        <v>7.0290875641496617</v>
      </c>
      <c r="Q903">
        <v>3.9122229854308124</v>
      </c>
    </row>
    <row r="904" spans="1:17" x14ac:dyDescent="0.3">
      <c r="A904">
        <v>903</v>
      </c>
      <c r="B904">
        <v>25615</v>
      </c>
      <c r="C904" s="1" t="s">
        <v>1817</v>
      </c>
      <c r="D904" s="1" t="s">
        <v>1818</v>
      </c>
      <c r="E904">
        <v>20</v>
      </c>
      <c r="F904">
        <v>1128</v>
      </c>
      <c r="G904">
        <v>77</v>
      </c>
      <c r="H904">
        <v>36</v>
      </c>
      <c r="I904">
        <v>1</v>
      </c>
      <c r="J904" s="1" t="s">
        <v>19</v>
      </c>
      <c r="K904">
        <v>0.96</v>
      </c>
      <c r="L904">
        <v>2</v>
      </c>
      <c r="M904" s="1" t="s">
        <v>26</v>
      </c>
      <c r="N904">
        <v>2</v>
      </c>
      <c r="O904">
        <v>2012</v>
      </c>
      <c r="P904">
        <v>7.0282014320580046</v>
      </c>
      <c r="Q904">
        <v>2.996232148595642</v>
      </c>
    </row>
    <row r="905" spans="1:17" x14ac:dyDescent="0.3">
      <c r="A905">
        <v>904</v>
      </c>
      <c r="B905">
        <v>1111552</v>
      </c>
      <c r="C905" s="1" t="s">
        <v>1819</v>
      </c>
      <c r="D905" s="1" t="s">
        <v>1820</v>
      </c>
      <c r="E905">
        <v>20</v>
      </c>
      <c r="F905">
        <v>1126</v>
      </c>
      <c r="G905">
        <v>10</v>
      </c>
      <c r="H905">
        <v>12</v>
      </c>
      <c r="I905">
        <v>2</v>
      </c>
      <c r="J905" s="1" t="s">
        <v>38</v>
      </c>
      <c r="K905">
        <v>0.96</v>
      </c>
      <c r="L905">
        <v>1</v>
      </c>
      <c r="M905" s="1" t="s">
        <v>26</v>
      </c>
      <c r="N905">
        <v>2</v>
      </c>
      <c r="O905">
        <v>2017</v>
      </c>
      <c r="P905">
        <v>7.026426808699636</v>
      </c>
      <c r="Q905">
        <v>2.996232148595642</v>
      </c>
    </row>
    <row r="906" spans="1:17" x14ac:dyDescent="0.3">
      <c r="A906">
        <v>905</v>
      </c>
      <c r="B906">
        <v>814848</v>
      </c>
      <c r="C906" s="1" t="s">
        <v>1821</v>
      </c>
      <c r="D906" s="1" t="s">
        <v>1822</v>
      </c>
      <c r="E906">
        <v>50</v>
      </c>
      <c r="F906">
        <v>1125</v>
      </c>
      <c r="G906">
        <v>10</v>
      </c>
      <c r="H906">
        <v>45</v>
      </c>
      <c r="I906">
        <v>1</v>
      </c>
      <c r="J906" s="1" t="s">
        <v>19</v>
      </c>
      <c r="K906">
        <v>0.96</v>
      </c>
      <c r="L906">
        <v>3.5</v>
      </c>
      <c r="M906" s="1" t="s">
        <v>26</v>
      </c>
      <c r="N906">
        <v>2</v>
      </c>
      <c r="O906">
        <v>2016</v>
      </c>
      <c r="P906">
        <v>7.0255383146385206</v>
      </c>
      <c r="Q906">
        <v>3.9122229854308124</v>
      </c>
    </row>
    <row r="907" spans="1:17" x14ac:dyDescent="0.3">
      <c r="A907">
        <v>906</v>
      </c>
      <c r="B907">
        <v>1020722</v>
      </c>
      <c r="C907" s="1" t="s">
        <v>1823</v>
      </c>
      <c r="D907" s="1" t="s">
        <v>1824</v>
      </c>
      <c r="E907">
        <v>40</v>
      </c>
      <c r="F907">
        <v>1122</v>
      </c>
      <c r="G907">
        <v>5</v>
      </c>
      <c r="H907">
        <v>7</v>
      </c>
      <c r="I907">
        <v>2</v>
      </c>
      <c r="J907" s="1" t="s">
        <v>38</v>
      </c>
      <c r="K907">
        <v>0.96</v>
      </c>
      <c r="L907">
        <v>0.58333332999999998</v>
      </c>
      <c r="M907" s="1" t="s">
        <v>26</v>
      </c>
      <c r="N907">
        <v>2</v>
      </c>
      <c r="O907">
        <v>2016</v>
      </c>
      <c r="P907">
        <v>7.0228680860826413</v>
      </c>
      <c r="Q907">
        <v>3.6891294228691436</v>
      </c>
    </row>
    <row r="908" spans="1:17" x14ac:dyDescent="0.3">
      <c r="A908">
        <v>907</v>
      </c>
      <c r="B908">
        <v>1115348</v>
      </c>
      <c r="C908" s="1" t="s">
        <v>1825</v>
      </c>
      <c r="D908" s="1" t="s">
        <v>1826</v>
      </c>
      <c r="E908">
        <v>195</v>
      </c>
      <c r="F908">
        <v>1121</v>
      </c>
      <c r="G908">
        <v>174</v>
      </c>
      <c r="H908">
        <v>62</v>
      </c>
      <c r="I908">
        <v>1</v>
      </c>
      <c r="J908" s="1" t="s">
        <v>19</v>
      </c>
      <c r="K908">
        <v>0.96</v>
      </c>
      <c r="L908">
        <v>5</v>
      </c>
      <c r="M908" s="1" t="s">
        <v>26</v>
      </c>
      <c r="N908">
        <v>2</v>
      </c>
      <c r="O908">
        <v>2017</v>
      </c>
      <c r="P908">
        <v>7.02197642307216</v>
      </c>
      <c r="Q908">
        <v>5.273050839300149</v>
      </c>
    </row>
    <row r="909" spans="1:17" x14ac:dyDescent="0.3">
      <c r="A909">
        <v>908</v>
      </c>
      <c r="B909">
        <v>797040</v>
      </c>
      <c r="C909" s="1" t="s">
        <v>1827</v>
      </c>
      <c r="D909" s="1" t="s">
        <v>1828</v>
      </c>
      <c r="E909">
        <v>200</v>
      </c>
      <c r="F909">
        <v>1119</v>
      </c>
      <c r="G909">
        <v>111</v>
      </c>
      <c r="H909">
        <v>204</v>
      </c>
      <c r="I909">
        <v>1</v>
      </c>
      <c r="J909" s="1" t="s">
        <v>19</v>
      </c>
      <c r="K909">
        <v>0.96</v>
      </c>
      <c r="L909">
        <v>16.5</v>
      </c>
      <c r="M909" s="1" t="s">
        <v>26</v>
      </c>
      <c r="N909">
        <v>2</v>
      </c>
      <c r="O909">
        <v>2016</v>
      </c>
      <c r="P909">
        <v>7.020190708311925</v>
      </c>
      <c r="Q909">
        <v>5.2983673652980787</v>
      </c>
    </row>
    <row r="910" spans="1:17" x14ac:dyDescent="0.3">
      <c r="A910">
        <v>909</v>
      </c>
      <c r="B910">
        <v>1236746</v>
      </c>
      <c r="C910" s="1" t="s">
        <v>1829</v>
      </c>
      <c r="D910" s="1" t="s">
        <v>1830</v>
      </c>
      <c r="E910">
        <v>200</v>
      </c>
      <c r="F910">
        <v>1117</v>
      </c>
      <c r="G910">
        <v>10</v>
      </c>
      <c r="H910">
        <v>37</v>
      </c>
      <c r="I910">
        <v>1</v>
      </c>
      <c r="J910" s="1" t="s">
        <v>19</v>
      </c>
      <c r="K910">
        <v>0.96</v>
      </c>
      <c r="L910">
        <v>2.5</v>
      </c>
      <c r="M910" s="1" t="s">
        <v>26</v>
      </c>
      <c r="N910">
        <v>2</v>
      </c>
      <c r="O910">
        <v>2017</v>
      </c>
      <c r="P910">
        <v>7.0184017990692009</v>
      </c>
      <c r="Q910">
        <v>5.2983673652980787</v>
      </c>
    </row>
    <row r="911" spans="1:17" x14ac:dyDescent="0.3">
      <c r="A911">
        <v>910</v>
      </c>
      <c r="B911">
        <v>65355</v>
      </c>
      <c r="C911" s="1" t="s">
        <v>1831</v>
      </c>
      <c r="D911" s="1" t="s">
        <v>1832</v>
      </c>
      <c r="E911">
        <v>50</v>
      </c>
      <c r="F911">
        <v>1116</v>
      </c>
      <c r="G911">
        <v>62</v>
      </c>
      <c r="H911">
        <v>51</v>
      </c>
      <c r="I911">
        <v>2</v>
      </c>
      <c r="J911" s="1" t="s">
        <v>38</v>
      </c>
      <c r="K911">
        <v>0.96</v>
      </c>
      <c r="L911">
        <v>7.5</v>
      </c>
      <c r="M911" s="1" t="s">
        <v>26</v>
      </c>
      <c r="N911">
        <v>2</v>
      </c>
      <c r="O911">
        <v>2013</v>
      </c>
      <c r="P911">
        <v>7.0175061429412562</v>
      </c>
      <c r="Q911">
        <v>3.9122229854308124</v>
      </c>
    </row>
    <row r="912" spans="1:17" x14ac:dyDescent="0.3">
      <c r="A912">
        <v>911</v>
      </c>
      <c r="B912">
        <v>1148412</v>
      </c>
      <c r="C912" s="1" t="s">
        <v>1833</v>
      </c>
      <c r="D912" s="1" t="s">
        <v>1834</v>
      </c>
      <c r="E912">
        <v>50</v>
      </c>
      <c r="F912">
        <v>1114</v>
      </c>
      <c r="G912">
        <v>8</v>
      </c>
      <c r="H912">
        <v>23</v>
      </c>
      <c r="I912">
        <v>4</v>
      </c>
      <c r="J912" s="1" t="s">
        <v>29</v>
      </c>
      <c r="K912">
        <v>0.96</v>
      </c>
      <c r="L912">
        <v>3</v>
      </c>
      <c r="M912" s="1" t="s">
        <v>26</v>
      </c>
      <c r="N912">
        <v>2</v>
      </c>
      <c r="O912">
        <v>2017</v>
      </c>
      <c r="P912">
        <v>7.0157124204872297</v>
      </c>
      <c r="Q912">
        <v>3.9122229854308124</v>
      </c>
    </row>
    <row r="913" spans="1:17" x14ac:dyDescent="0.3">
      <c r="A913">
        <v>912</v>
      </c>
      <c r="B913">
        <v>774910</v>
      </c>
      <c r="C913" s="1" t="s">
        <v>1835</v>
      </c>
      <c r="D913" s="1" t="s">
        <v>1836</v>
      </c>
      <c r="E913">
        <v>200</v>
      </c>
      <c r="F913">
        <v>1109</v>
      </c>
      <c r="G913">
        <v>13</v>
      </c>
      <c r="H913">
        <v>24</v>
      </c>
      <c r="I913">
        <v>4</v>
      </c>
      <c r="J913" s="1" t="s">
        <v>29</v>
      </c>
      <c r="K913">
        <v>0.96</v>
      </c>
      <c r="L913">
        <v>2.5</v>
      </c>
      <c r="M913" s="1" t="s">
        <v>26</v>
      </c>
      <c r="N913">
        <v>2</v>
      </c>
      <c r="O913">
        <v>2016</v>
      </c>
      <c r="P913">
        <v>7.0112139873503674</v>
      </c>
      <c r="Q913">
        <v>5.2983673652980787</v>
      </c>
    </row>
    <row r="914" spans="1:17" x14ac:dyDescent="0.3">
      <c r="A914">
        <v>913</v>
      </c>
      <c r="B914">
        <v>707682</v>
      </c>
      <c r="C914" s="1" t="s">
        <v>1837</v>
      </c>
      <c r="D914" s="1" t="s">
        <v>1838</v>
      </c>
      <c r="E914">
        <v>195</v>
      </c>
      <c r="F914">
        <v>1102</v>
      </c>
      <c r="G914">
        <v>12</v>
      </c>
      <c r="H914">
        <v>21</v>
      </c>
      <c r="I914">
        <v>4</v>
      </c>
      <c r="J914" s="1" t="s">
        <v>29</v>
      </c>
      <c r="K914">
        <v>0.96</v>
      </c>
      <c r="L914">
        <v>2</v>
      </c>
      <c r="M914" s="1" t="s">
        <v>26</v>
      </c>
      <c r="N914">
        <v>2</v>
      </c>
      <c r="O914">
        <v>2016</v>
      </c>
      <c r="P914">
        <v>7.0048819897128594</v>
      </c>
      <c r="Q914">
        <v>5.273050839300149</v>
      </c>
    </row>
    <row r="915" spans="1:17" x14ac:dyDescent="0.3">
      <c r="A915">
        <v>914</v>
      </c>
      <c r="B915">
        <v>633606</v>
      </c>
      <c r="C915" s="1" t="s">
        <v>1839</v>
      </c>
      <c r="D915" s="1" t="s">
        <v>1840</v>
      </c>
      <c r="E915">
        <v>20</v>
      </c>
      <c r="F915">
        <v>1098</v>
      </c>
      <c r="G915">
        <v>15</v>
      </c>
      <c r="H915">
        <v>54</v>
      </c>
      <c r="I915">
        <v>1</v>
      </c>
      <c r="J915" s="1" t="s">
        <v>19</v>
      </c>
      <c r="K915">
        <v>0.96</v>
      </c>
      <c r="L915">
        <v>2.5</v>
      </c>
      <c r="M915" s="1" t="s">
        <v>26</v>
      </c>
      <c r="N915">
        <v>2</v>
      </c>
      <c r="O915">
        <v>2015</v>
      </c>
      <c r="P915">
        <v>7.0012456220694759</v>
      </c>
      <c r="Q915">
        <v>2.996232148595642</v>
      </c>
    </row>
    <row r="916" spans="1:17" x14ac:dyDescent="0.3">
      <c r="A916">
        <v>915</v>
      </c>
      <c r="B916">
        <v>58653</v>
      </c>
      <c r="C916" s="1" t="s">
        <v>1841</v>
      </c>
      <c r="D916" s="1" t="s">
        <v>1842</v>
      </c>
      <c r="E916">
        <v>50</v>
      </c>
      <c r="F916">
        <v>1096</v>
      </c>
      <c r="G916">
        <v>33</v>
      </c>
      <c r="H916">
        <v>10</v>
      </c>
      <c r="I916">
        <v>1</v>
      </c>
      <c r="J916" s="1" t="s">
        <v>19</v>
      </c>
      <c r="K916">
        <v>0.96</v>
      </c>
      <c r="L916">
        <v>1</v>
      </c>
      <c r="M916" s="1" t="s">
        <v>26</v>
      </c>
      <c r="N916">
        <v>2</v>
      </c>
      <c r="O916">
        <v>2013</v>
      </c>
      <c r="P916">
        <v>6.9994224675079613</v>
      </c>
      <c r="Q916">
        <v>3.9122229854308124</v>
      </c>
    </row>
    <row r="917" spans="1:17" x14ac:dyDescent="0.3">
      <c r="A917">
        <v>916</v>
      </c>
      <c r="B917">
        <v>1101204</v>
      </c>
      <c r="C917" s="1" t="s">
        <v>1843</v>
      </c>
      <c r="D917" s="1" t="s">
        <v>1844</v>
      </c>
      <c r="E917">
        <v>85</v>
      </c>
      <c r="F917">
        <v>1096</v>
      </c>
      <c r="G917">
        <v>8</v>
      </c>
      <c r="H917">
        <v>7</v>
      </c>
      <c r="I917">
        <v>4</v>
      </c>
      <c r="J917" s="1" t="s">
        <v>29</v>
      </c>
      <c r="K917">
        <v>0.96</v>
      </c>
      <c r="L917">
        <v>0.63333333000000003</v>
      </c>
      <c r="M917" s="1" t="s">
        <v>26</v>
      </c>
      <c r="N917">
        <v>2</v>
      </c>
      <c r="O917">
        <v>2017</v>
      </c>
      <c r="P917">
        <v>6.9994224675079613</v>
      </c>
      <c r="Q917">
        <v>4.4427688966292678</v>
      </c>
    </row>
    <row r="918" spans="1:17" x14ac:dyDescent="0.3">
      <c r="A918">
        <v>917</v>
      </c>
      <c r="B918">
        <v>987064</v>
      </c>
      <c r="C918" s="1" t="s">
        <v>1845</v>
      </c>
      <c r="D918" s="1" t="s">
        <v>1846</v>
      </c>
      <c r="E918">
        <v>95</v>
      </c>
      <c r="F918">
        <v>1087</v>
      </c>
      <c r="G918">
        <v>220</v>
      </c>
      <c r="H918">
        <v>32</v>
      </c>
      <c r="I918">
        <v>4</v>
      </c>
      <c r="J918" s="1" t="s">
        <v>29</v>
      </c>
      <c r="K918">
        <v>0.96</v>
      </c>
      <c r="L918">
        <v>3.5</v>
      </c>
      <c r="M918" s="1" t="s">
        <v>26</v>
      </c>
      <c r="N918">
        <v>2</v>
      </c>
      <c r="O918">
        <v>2016</v>
      </c>
      <c r="P918">
        <v>6.9911768871212097</v>
      </c>
      <c r="Q918">
        <v>4.5539821492186583</v>
      </c>
    </row>
    <row r="919" spans="1:17" x14ac:dyDescent="0.3">
      <c r="A919">
        <v>918</v>
      </c>
      <c r="B919">
        <v>579182</v>
      </c>
      <c r="C919" s="1" t="s">
        <v>1847</v>
      </c>
      <c r="D919" s="1" t="s">
        <v>1848</v>
      </c>
      <c r="E919">
        <v>25</v>
      </c>
      <c r="F919">
        <v>1087</v>
      </c>
      <c r="G919">
        <v>7</v>
      </c>
      <c r="H919">
        <v>24</v>
      </c>
      <c r="I919">
        <v>4</v>
      </c>
      <c r="J919" s="1" t="s">
        <v>29</v>
      </c>
      <c r="K919">
        <v>0.18</v>
      </c>
      <c r="L919">
        <v>1</v>
      </c>
      <c r="M919" s="1" t="s">
        <v>26</v>
      </c>
      <c r="N919">
        <v>2</v>
      </c>
      <c r="O919">
        <v>2015</v>
      </c>
      <c r="P919">
        <v>6.9911768871212097</v>
      </c>
      <c r="Q919">
        <v>3.2192757448895279</v>
      </c>
    </row>
    <row r="920" spans="1:17" x14ac:dyDescent="0.3">
      <c r="A920">
        <v>919</v>
      </c>
      <c r="B920">
        <v>943386</v>
      </c>
      <c r="C920" s="1" t="s">
        <v>1849</v>
      </c>
      <c r="D920" s="1" t="s">
        <v>1850</v>
      </c>
      <c r="E920">
        <v>30</v>
      </c>
      <c r="F920">
        <v>1085</v>
      </c>
      <c r="G920">
        <v>8</v>
      </c>
      <c r="H920">
        <v>13</v>
      </c>
      <c r="I920">
        <v>4</v>
      </c>
      <c r="J920" s="1" t="s">
        <v>29</v>
      </c>
      <c r="K920">
        <v>0</v>
      </c>
      <c r="L920">
        <v>0.53333333000000005</v>
      </c>
      <c r="M920" s="1" t="s">
        <v>26</v>
      </c>
      <c r="N920">
        <v>2</v>
      </c>
      <c r="O920">
        <v>2016</v>
      </c>
      <c r="P920">
        <v>6.9893352659745602</v>
      </c>
      <c r="Q920">
        <v>3.4015306594522756</v>
      </c>
    </row>
    <row r="921" spans="1:17" x14ac:dyDescent="0.3">
      <c r="A921">
        <v>920</v>
      </c>
      <c r="B921">
        <v>1023668</v>
      </c>
      <c r="C921" s="1" t="s">
        <v>1851</v>
      </c>
      <c r="D921" s="1" t="s">
        <v>1852</v>
      </c>
      <c r="E921">
        <v>200</v>
      </c>
      <c r="F921">
        <v>1080</v>
      </c>
      <c r="G921">
        <v>37</v>
      </c>
      <c r="H921">
        <v>76</v>
      </c>
      <c r="I921">
        <v>1</v>
      </c>
      <c r="J921" s="1" t="s">
        <v>19</v>
      </c>
      <c r="K921">
        <v>0.89</v>
      </c>
      <c r="L921">
        <v>3.5</v>
      </c>
      <c r="M921" s="1" t="s">
        <v>26</v>
      </c>
      <c r="N921">
        <v>2</v>
      </c>
      <c r="O921">
        <v>2016</v>
      </c>
      <c r="P921">
        <v>6.9847163201182658</v>
      </c>
      <c r="Q921">
        <v>5.2983673652980787</v>
      </c>
    </row>
    <row r="922" spans="1:17" x14ac:dyDescent="0.3">
      <c r="A922">
        <v>921</v>
      </c>
      <c r="B922">
        <v>851868</v>
      </c>
      <c r="C922" s="1" t="s">
        <v>1853</v>
      </c>
      <c r="D922" s="1" t="s">
        <v>1854</v>
      </c>
      <c r="E922">
        <v>200</v>
      </c>
      <c r="F922">
        <v>1069</v>
      </c>
      <c r="G922">
        <v>12</v>
      </c>
      <c r="H922">
        <v>61</v>
      </c>
      <c r="I922">
        <v>1</v>
      </c>
      <c r="J922" s="1" t="s">
        <v>19</v>
      </c>
      <c r="K922">
        <v>0.81</v>
      </c>
      <c r="L922">
        <v>4.5</v>
      </c>
      <c r="M922" s="1" t="s">
        <v>26</v>
      </c>
      <c r="N922">
        <v>2</v>
      </c>
      <c r="O922">
        <v>2016</v>
      </c>
      <c r="P922">
        <v>6.9744789110250451</v>
      </c>
      <c r="Q922">
        <v>5.2983673652980787</v>
      </c>
    </row>
    <row r="923" spans="1:17" x14ac:dyDescent="0.3">
      <c r="A923">
        <v>922</v>
      </c>
      <c r="B923">
        <v>551702</v>
      </c>
      <c r="C923" s="1" t="s">
        <v>1855</v>
      </c>
      <c r="D923" s="1" t="s">
        <v>1856</v>
      </c>
      <c r="E923">
        <v>20</v>
      </c>
      <c r="F923">
        <v>1063</v>
      </c>
      <c r="G923">
        <v>72</v>
      </c>
      <c r="H923">
        <v>84</v>
      </c>
      <c r="I923">
        <v>4</v>
      </c>
      <c r="J923" s="1" t="s">
        <v>29</v>
      </c>
      <c r="K923">
        <v>0.72</v>
      </c>
      <c r="L923">
        <v>5.5</v>
      </c>
      <c r="M923" s="1" t="s">
        <v>26</v>
      </c>
      <c r="N923">
        <v>2</v>
      </c>
      <c r="O923">
        <v>2015</v>
      </c>
      <c r="P923">
        <v>6.9688503783419478</v>
      </c>
      <c r="Q923">
        <v>2.996232148595642</v>
      </c>
    </row>
    <row r="924" spans="1:17" x14ac:dyDescent="0.3">
      <c r="A924">
        <v>923</v>
      </c>
      <c r="B924">
        <v>368679</v>
      </c>
      <c r="C924" s="1" t="s">
        <v>1857</v>
      </c>
      <c r="D924" s="1" t="s">
        <v>1858</v>
      </c>
      <c r="E924">
        <v>85</v>
      </c>
      <c r="F924">
        <v>1063</v>
      </c>
      <c r="G924">
        <v>101</v>
      </c>
      <c r="H924">
        <v>40</v>
      </c>
      <c r="I924">
        <v>1</v>
      </c>
      <c r="J924" s="1" t="s">
        <v>19</v>
      </c>
      <c r="K924">
        <v>0.39</v>
      </c>
      <c r="L924">
        <v>3.5</v>
      </c>
      <c r="M924" s="1" t="s">
        <v>26</v>
      </c>
      <c r="N924">
        <v>2</v>
      </c>
      <c r="O924">
        <v>2014</v>
      </c>
      <c r="P924">
        <v>6.9688503783419478</v>
      </c>
      <c r="Q924">
        <v>4.4427688966292678</v>
      </c>
    </row>
    <row r="925" spans="1:17" x14ac:dyDescent="0.3">
      <c r="A925">
        <v>924</v>
      </c>
      <c r="B925">
        <v>527834</v>
      </c>
      <c r="C925" s="1" t="s">
        <v>1859</v>
      </c>
      <c r="D925" s="1" t="s">
        <v>1860</v>
      </c>
      <c r="E925">
        <v>20</v>
      </c>
      <c r="F925">
        <v>1062</v>
      </c>
      <c r="G925">
        <v>20</v>
      </c>
      <c r="H925">
        <v>32</v>
      </c>
      <c r="I925">
        <v>1</v>
      </c>
      <c r="J925" s="1" t="s">
        <v>19</v>
      </c>
      <c r="K925">
        <v>0.94</v>
      </c>
      <c r="L925">
        <v>3.5</v>
      </c>
      <c r="M925" s="1" t="s">
        <v>26</v>
      </c>
      <c r="N925">
        <v>2</v>
      </c>
      <c r="O925">
        <v>2015</v>
      </c>
      <c r="P925">
        <v>6.9679092018018842</v>
      </c>
      <c r="Q925">
        <v>2.996232148595642</v>
      </c>
    </row>
    <row r="926" spans="1:17" x14ac:dyDescent="0.3">
      <c r="A926">
        <v>925</v>
      </c>
      <c r="B926">
        <v>967410</v>
      </c>
      <c r="C926" s="1" t="s">
        <v>1861</v>
      </c>
      <c r="D926" s="1" t="s">
        <v>1862</v>
      </c>
      <c r="E926">
        <v>40</v>
      </c>
      <c r="F926">
        <v>1062</v>
      </c>
      <c r="G926">
        <v>12</v>
      </c>
      <c r="H926">
        <v>11</v>
      </c>
      <c r="I926">
        <v>2</v>
      </c>
      <c r="J926" s="1" t="s">
        <v>38</v>
      </c>
      <c r="K926">
        <v>0.66</v>
      </c>
      <c r="L926">
        <v>0.65</v>
      </c>
      <c r="M926" s="1" t="s">
        <v>26</v>
      </c>
      <c r="N926">
        <v>2</v>
      </c>
      <c r="O926">
        <v>2016</v>
      </c>
      <c r="P926">
        <v>6.9679092018018842</v>
      </c>
      <c r="Q926">
        <v>3.6891294228691436</v>
      </c>
    </row>
    <row r="927" spans="1:17" x14ac:dyDescent="0.3">
      <c r="A927">
        <v>926</v>
      </c>
      <c r="B927">
        <v>416738</v>
      </c>
      <c r="C927" s="1" t="s">
        <v>1863</v>
      </c>
      <c r="D927" s="1" t="s">
        <v>1864</v>
      </c>
      <c r="E927">
        <v>35</v>
      </c>
      <c r="F927">
        <v>1061</v>
      </c>
      <c r="G927">
        <v>8</v>
      </c>
      <c r="H927">
        <v>17</v>
      </c>
      <c r="I927">
        <v>2</v>
      </c>
      <c r="J927" s="1" t="s">
        <v>38</v>
      </c>
      <c r="K927">
        <v>0.34</v>
      </c>
      <c r="L927">
        <v>1</v>
      </c>
      <c r="M927" s="1" t="s">
        <v>26</v>
      </c>
      <c r="N927">
        <v>2</v>
      </c>
      <c r="O927">
        <v>2015</v>
      </c>
      <c r="P927">
        <v>6.9669671386139829</v>
      </c>
      <c r="Q927">
        <v>3.5556337349665741</v>
      </c>
    </row>
    <row r="928" spans="1:17" x14ac:dyDescent="0.3">
      <c r="A928">
        <v>927</v>
      </c>
      <c r="B928">
        <v>944156</v>
      </c>
      <c r="C928" s="1" t="s">
        <v>1865</v>
      </c>
      <c r="D928" s="1" t="s">
        <v>1866</v>
      </c>
      <c r="E928">
        <v>30</v>
      </c>
      <c r="F928">
        <v>1057</v>
      </c>
      <c r="G928">
        <v>22</v>
      </c>
      <c r="H928">
        <v>12</v>
      </c>
      <c r="I928">
        <v>1</v>
      </c>
      <c r="J928" s="1" t="s">
        <v>19</v>
      </c>
      <c r="K928">
        <v>0.66</v>
      </c>
      <c r="L928">
        <v>0.61666666999999997</v>
      </c>
      <c r="M928" s="1" t="s">
        <v>26</v>
      </c>
      <c r="N928">
        <v>2</v>
      </c>
      <c r="O928">
        <v>2016</v>
      </c>
      <c r="P928">
        <v>6.9631899858702377</v>
      </c>
      <c r="Q928">
        <v>3.4015306594522756</v>
      </c>
    </row>
    <row r="929" spans="1:17" x14ac:dyDescent="0.3">
      <c r="A929">
        <v>928</v>
      </c>
      <c r="B929">
        <v>235990</v>
      </c>
      <c r="C929" s="1" t="s">
        <v>1867</v>
      </c>
      <c r="D929" s="1" t="s">
        <v>1868</v>
      </c>
      <c r="E929">
        <v>35</v>
      </c>
      <c r="F929">
        <v>1054</v>
      </c>
      <c r="G929">
        <v>4</v>
      </c>
      <c r="H929">
        <v>26</v>
      </c>
      <c r="I929">
        <v>4</v>
      </c>
      <c r="J929" s="1" t="s">
        <v>29</v>
      </c>
      <c r="K929">
        <v>0.77</v>
      </c>
      <c r="L929">
        <v>2</v>
      </c>
      <c r="M929" s="1" t="s">
        <v>26</v>
      </c>
      <c r="N929">
        <v>2</v>
      </c>
      <c r="O929">
        <v>2014</v>
      </c>
      <c r="P929">
        <v>6.9603477291013078</v>
      </c>
      <c r="Q929">
        <v>3.5556337349665741</v>
      </c>
    </row>
    <row r="930" spans="1:17" x14ac:dyDescent="0.3">
      <c r="A930">
        <v>929</v>
      </c>
      <c r="B930">
        <v>1211800</v>
      </c>
      <c r="C930" s="1" t="s">
        <v>1869</v>
      </c>
      <c r="D930" s="1" t="s">
        <v>1870</v>
      </c>
      <c r="E930">
        <v>20</v>
      </c>
      <c r="F930">
        <v>1052</v>
      </c>
      <c r="G930">
        <v>14</v>
      </c>
      <c r="H930">
        <v>47</v>
      </c>
      <c r="I930">
        <v>4</v>
      </c>
      <c r="J930" s="1" t="s">
        <v>29</v>
      </c>
      <c r="K930">
        <v>0.74</v>
      </c>
      <c r="L930">
        <v>8</v>
      </c>
      <c r="M930" s="1" t="s">
        <v>26</v>
      </c>
      <c r="N930">
        <v>2</v>
      </c>
      <c r="O930">
        <v>2017</v>
      </c>
      <c r="P930">
        <v>6.9584483932976555</v>
      </c>
      <c r="Q930">
        <v>2.996232148595642</v>
      </c>
    </row>
    <row r="931" spans="1:17" x14ac:dyDescent="0.3">
      <c r="A931">
        <v>930</v>
      </c>
      <c r="B931">
        <v>911474</v>
      </c>
      <c r="C931" s="1" t="s">
        <v>1871</v>
      </c>
      <c r="D931" s="1" t="s">
        <v>1872</v>
      </c>
      <c r="E931">
        <v>150</v>
      </c>
      <c r="F931">
        <v>1050</v>
      </c>
      <c r="G931">
        <v>223</v>
      </c>
      <c r="H931">
        <v>64</v>
      </c>
      <c r="I931">
        <v>1</v>
      </c>
      <c r="J931" s="1" t="s">
        <v>19</v>
      </c>
      <c r="K931">
        <v>0.16</v>
      </c>
      <c r="L931">
        <v>6.5</v>
      </c>
      <c r="M931" s="1" t="s">
        <v>26</v>
      </c>
      <c r="N931">
        <v>2</v>
      </c>
      <c r="O931">
        <v>2016</v>
      </c>
      <c r="P931">
        <v>6.956545443151569</v>
      </c>
      <c r="Q931">
        <v>5.0107019585407988</v>
      </c>
    </row>
    <row r="932" spans="1:17" x14ac:dyDescent="0.3">
      <c r="A932">
        <v>931</v>
      </c>
      <c r="B932">
        <v>742712</v>
      </c>
      <c r="C932" s="1" t="s">
        <v>1873</v>
      </c>
      <c r="D932" s="1" t="s">
        <v>1874</v>
      </c>
      <c r="E932">
        <v>35</v>
      </c>
      <c r="F932">
        <v>1049</v>
      </c>
      <c r="G932">
        <v>22</v>
      </c>
      <c r="H932">
        <v>47</v>
      </c>
      <c r="I932">
        <v>1</v>
      </c>
      <c r="J932" s="1" t="s">
        <v>19</v>
      </c>
      <c r="K932">
        <v>0.63</v>
      </c>
      <c r="L932">
        <v>3.5</v>
      </c>
      <c r="M932" s="1" t="s">
        <v>26</v>
      </c>
      <c r="N932">
        <v>2</v>
      </c>
      <c r="O932">
        <v>2016</v>
      </c>
      <c r="P932">
        <v>6.9555926083962971</v>
      </c>
      <c r="Q932">
        <v>3.5556337349665741</v>
      </c>
    </row>
    <row r="933" spans="1:17" x14ac:dyDescent="0.3">
      <c r="A933">
        <v>932</v>
      </c>
      <c r="B933">
        <v>1223012</v>
      </c>
      <c r="C933" s="1" t="s">
        <v>1875</v>
      </c>
      <c r="D933" s="1" t="s">
        <v>1876</v>
      </c>
      <c r="E933">
        <v>195</v>
      </c>
      <c r="F933">
        <v>1040</v>
      </c>
      <c r="G933">
        <v>5</v>
      </c>
      <c r="H933">
        <v>30</v>
      </c>
      <c r="I933">
        <v>1</v>
      </c>
      <c r="J933" s="1" t="s">
        <v>19</v>
      </c>
      <c r="K933">
        <v>0.2</v>
      </c>
      <c r="L933">
        <v>3.5</v>
      </c>
      <c r="M933" s="1" t="s">
        <v>26</v>
      </c>
      <c r="N933">
        <v>2</v>
      </c>
      <c r="O933">
        <v>2017</v>
      </c>
      <c r="P933">
        <v>6.9469759921354184</v>
      </c>
      <c r="Q933">
        <v>5.273050839300149</v>
      </c>
    </row>
    <row r="934" spans="1:17" x14ac:dyDescent="0.3">
      <c r="A934">
        <v>933</v>
      </c>
      <c r="B934">
        <v>775618</v>
      </c>
      <c r="C934" s="1" t="s">
        <v>1877</v>
      </c>
      <c r="D934" s="1" t="s">
        <v>1878</v>
      </c>
      <c r="E934">
        <v>100</v>
      </c>
      <c r="F934">
        <v>1040</v>
      </c>
      <c r="G934">
        <v>14</v>
      </c>
      <c r="H934">
        <v>21</v>
      </c>
      <c r="I934">
        <v>1</v>
      </c>
      <c r="J934" s="1" t="s">
        <v>19</v>
      </c>
      <c r="K934">
        <v>0.21</v>
      </c>
      <c r="L934">
        <v>2</v>
      </c>
      <c r="M934" s="1" t="s">
        <v>26</v>
      </c>
      <c r="N934">
        <v>2</v>
      </c>
      <c r="O934">
        <v>2016</v>
      </c>
      <c r="P934">
        <v>6.9469759921354184</v>
      </c>
      <c r="Q934">
        <v>4.6052701809884251</v>
      </c>
    </row>
    <row r="935" spans="1:17" x14ac:dyDescent="0.3">
      <c r="A935">
        <v>934</v>
      </c>
      <c r="B935">
        <v>768612</v>
      </c>
      <c r="C935" s="1" t="s">
        <v>1879</v>
      </c>
      <c r="D935" s="1" t="s">
        <v>1880</v>
      </c>
      <c r="E935">
        <v>20</v>
      </c>
      <c r="F935">
        <v>1036</v>
      </c>
      <c r="G935">
        <v>27</v>
      </c>
      <c r="H935">
        <v>20</v>
      </c>
      <c r="I935">
        <v>1</v>
      </c>
      <c r="J935" s="1" t="s">
        <v>19</v>
      </c>
      <c r="K935">
        <v>0.12</v>
      </c>
      <c r="L935">
        <v>2</v>
      </c>
      <c r="M935" s="1" t="s">
        <v>26</v>
      </c>
      <c r="N935">
        <v>2</v>
      </c>
      <c r="O935">
        <v>2016</v>
      </c>
      <c r="P935">
        <v>6.9431224228194282</v>
      </c>
      <c r="Q935">
        <v>2.996232148595642</v>
      </c>
    </row>
    <row r="936" spans="1:17" x14ac:dyDescent="0.3">
      <c r="A936">
        <v>935</v>
      </c>
      <c r="B936">
        <v>948204</v>
      </c>
      <c r="C936" s="1" t="s">
        <v>1881</v>
      </c>
      <c r="D936" s="1" t="s">
        <v>1882</v>
      </c>
      <c r="E936">
        <v>30</v>
      </c>
      <c r="F936">
        <v>1033</v>
      </c>
      <c r="G936">
        <v>16</v>
      </c>
      <c r="H936">
        <v>42</v>
      </c>
      <c r="I936">
        <v>4</v>
      </c>
      <c r="J936" s="1" t="s">
        <v>29</v>
      </c>
      <c r="K936">
        <v>0.2</v>
      </c>
      <c r="L936">
        <v>7.5</v>
      </c>
      <c r="M936" s="1" t="s">
        <v>26</v>
      </c>
      <c r="N936">
        <v>2</v>
      </c>
      <c r="O936">
        <v>2016</v>
      </c>
      <c r="P936">
        <v>6.9402224691196386</v>
      </c>
      <c r="Q936">
        <v>3.4015306594522756</v>
      </c>
    </row>
    <row r="937" spans="1:17" x14ac:dyDescent="0.3">
      <c r="A937">
        <v>936</v>
      </c>
      <c r="B937">
        <v>824412</v>
      </c>
      <c r="C937" s="1" t="s">
        <v>1883</v>
      </c>
      <c r="D937" s="1" t="s">
        <v>1884</v>
      </c>
      <c r="E937">
        <v>100</v>
      </c>
      <c r="F937">
        <v>1032</v>
      </c>
      <c r="G937">
        <v>9</v>
      </c>
      <c r="H937">
        <v>21</v>
      </c>
      <c r="I937">
        <v>1</v>
      </c>
      <c r="J937" s="1" t="s">
        <v>19</v>
      </c>
      <c r="K937">
        <v>0.24</v>
      </c>
      <c r="L937">
        <v>1</v>
      </c>
      <c r="M937" s="1" t="s">
        <v>26</v>
      </c>
      <c r="N937">
        <v>2</v>
      </c>
      <c r="O937">
        <v>2016</v>
      </c>
      <c r="P937">
        <v>6.9392539460415081</v>
      </c>
      <c r="Q937">
        <v>4.6052701809884251</v>
      </c>
    </row>
    <row r="938" spans="1:17" x14ac:dyDescent="0.3">
      <c r="A938">
        <v>937</v>
      </c>
      <c r="B938">
        <v>1112844</v>
      </c>
      <c r="C938" s="1" t="s">
        <v>81</v>
      </c>
      <c r="D938" s="1" t="s">
        <v>1885</v>
      </c>
      <c r="E938">
        <v>20</v>
      </c>
      <c r="F938">
        <v>1030</v>
      </c>
      <c r="G938">
        <v>11</v>
      </c>
      <c r="H938">
        <v>30</v>
      </c>
      <c r="I938">
        <v>1</v>
      </c>
      <c r="J938" s="1" t="s">
        <v>19</v>
      </c>
      <c r="K938">
        <v>0.11</v>
      </c>
      <c r="L938">
        <v>2.5</v>
      </c>
      <c r="M938" s="1" t="s">
        <v>26</v>
      </c>
      <c r="N938">
        <v>2</v>
      </c>
      <c r="O938">
        <v>2017</v>
      </c>
      <c r="P938">
        <v>6.9373140812236818</v>
      </c>
      <c r="Q938">
        <v>2.996232148595642</v>
      </c>
    </row>
    <row r="939" spans="1:17" x14ac:dyDescent="0.3">
      <c r="A939">
        <v>938</v>
      </c>
      <c r="B939">
        <v>533416</v>
      </c>
      <c r="C939" s="1" t="s">
        <v>1886</v>
      </c>
      <c r="D939" s="1" t="s">
        <v>1887</v>
      </c>
      <c r="E939">
        <v>20</v>
      </c>
      <c r="F939">
        <v>1024</v>
      </c>
      <c r="G939">
        <v>14</v>
      </c>
      <c r="H939">
        <v>26</v>
      </c>
      <c r="I939">
        <v>4</v>
      </c>
      <c r="J939" s="1" t="s">
        <v>29</v>
      </c>
      <c r="K939">
        <v>0.85</v>
      </c>
      <c r="L939">
        <v>3</v>
      </c>
      <c r="M939" s="1" t="s">
        <v>26</v>
      </c>
      <c r="N939">
        <v>2</v>
      </c>
      <c r="O939">
        <v>2016</v>
      </c>
      <c r="P939">
        <v>6.9314718055994531</v>
      </c>
      <c r="Q939">
        <v>2.996232148595642</v>
      </c>
    </row>
    <row r="940" spans="1:17" x14ac:dyDescent="0.3">
      <c r="A940">
        <v>939</v>
      </c>
      <c r="B940">
        <v>976284</v>
      </c>
      <c r="C940" s="1" t="s">
        <v>1888</v>
      </c>
      <c r="D940" s="1" t="s">
        <v>1889</v>
      </c>
      <c r="E940">
        <v>100</v>
      </c>
      <c r="F940">
        <v>1023</v>
      </c>
      <c r="G940">
        <v>118</v>
      </c>
      <c r="H940">
        <v>38</v>
      </c>
      <c r="I940">
        <v>2</v>
      </c>
      <c r="J940" s="1" t="s">
        <v>38</v>
      </c>
      <c r="K940">
        <v>0.3</v>
      </c>
      <c r="L940">
        <v>6</v>
      </c>
      <c r="M940" s="1" t="s">
        <v>26</v>
      </c>
      <c r="N940">
        <v>2</v>
      </c>
      <c r="O940">
        <v>2016</v>
      </c>
      <c r="P940">
        <v>6.9304947659516261</v>
      </c>
      <c r="Q940">
        <v>4.6052701809884251</v>
      </c>
    </row>
    <row r="941" spans="1:17" x14ac:dyDescent="0.3">
      <c r="A941">
        <v>940</v>
      </c>
      <c r="B941">
        <v>795278</v>
      </c>
      <c r="C941" s="1" t="s">
        <v>1890</v>
      </c>
      <c r="D941" s="1" t="s">
        <v>1891</v>
      </c>
      <c r="E941">
        <v>100</v>
      </c>
      <c r="F941">
        <v>1023</v>
      </c>
      <c r="G941">
        <v>131</v>
      </c>
      <c r="H941">
        <v>44</v>
      </c>
      <c r="I941">
        <v>4</v>
      </c>
      <c r="J941" s="1" t="s">
        <v>29</v>
      </c>
      <c r="K941">
        <v>0.24</v>
      </c>
      <c r="L941">
        <v>5</v>
      </c>
      <c r="M941" s="1" t="s">
        <v>26</v>
      </c>
      <c r="N941">
        <v>2</v>
      </c>
      <c r="O941">
        <v>2016</v>
      </c>
      <c r="P941">
        <v>6.9304947659516261</v>
      </c>
      <c r="Q941">
        <v>4.6052701809884251</v>
      </c>
    </row>
    <row r="942" spans="1:17" x14ac:dyDescent="0.3">
      <c r="A942">
        <v>941</v>
      </c>
      <c r="B942">
        <v>523312</v>
      </c>
      <c r="C942" s="1" t="s">
        <v>1892</v>
      </c>
      <c r="D942" s="1" t="s">
        <v>1893</v>
      </c>
      <c r="E942">
        <v>100</v>
      </c>
      <c r="F942">
        <v>1020</v>
      </c>
      <c r="G942">
        <v>46</v>
      </c>
      <c r="H942">
        <v>60</v>
      </c>
      <c r="I942">
        <v>4</v>
      </c>
      <c r="J942" s="1" t="s">
        <v>29</v>
      </c>
      <c r="K942">
        <v>0.56000000000000005</v>
      </c>
      <c r="L942">
        <v>6</v>
      </c>
      <c r="M942" s="1" t="s">
        <v>26</v>
      </c>
      <c r="N942">
        <v>2</v>
      </c>
      <c r="O942">
        <v>2015</v>
      </c>
      <c r="P942">
        <v>6.9275579062783166</v>
      </c>
      <c r="Q942">
        <v>4.6052701809884251</v>
      </c>
    </row>
    <row r="943" spans="1:17" x14ac:dyDescent="0.3">
      <c r="A943">
        <v>942</v>
      </c>
      <c r="B943">
        <v>673196</v>
      </c>
      <c r="C943" s="1" t="s">
        <v>1894</v>
      </c>
      <c r="D943" s="1" t="s">
        <v>1895</v>
      </c>
      <c r="E943">
        <v>145</v>
      </c>
      <c r="F943">
        <v>1018</v>
      </c>
      <c r="G943">
        <v>28</v>
      </c>
      <c r="H943">
        <v>48</v>
      </c>
      <c r="I943">
        <v>4</v>
      </c>
      <c r="J943" s="1" t="s">
        <v>29</v>
      </c>
      <c r="K943">
        <v>0.89</v>
      </c>
      <c r="L943">
        <v>4.5</v>
      </c>
      <c r="M943" s="1" t="s">
        <v>26</v>
      </c>
      <c r="N943">
        <v>2</v>
      </c>
      <c r="O943">
        <v>2016</v>
      </c>
      <c r="P943">
        <v>6.9255951971104679</v>
      </c>
      <c r="Q943">
        <v>4.9768027055598036</v>
      </c>
    </row>
    <row r="944" spans="1:17" x14ac:dyDescent="0.3">
      <c r="A944">
        <v>943</v>
      </c>
      <c r="B944">
        <v>543346</v>
      </c>
      <c r="C944" s="1" t="s">
        <v>1896</v>
      </c>
      <c r="D944" s="1" t="s">
        <v>1897</v>
      </c>
      <c r="E944">
        <v>50</v>
      </c>
      <c r="F944">
        <v>1018</v>
      </c>
      <c r="G944">
        <v>33</v>
      </c>
      <c r="H944">
        <v>41</v>
      </c>
      <c r="I944">
        <v>4</v>
      </c>
      <c r="J944" s="1" t="s">
        <v>29</v>
      </c>
      <c r="K944">
        <v>0.89</v>
      </c>
      <c r="L944">
        <v>3</v>
      </c>
      <c r="M944" s="1" t="s">
        <v>26</v>
      </c>
      <c r="N944">
        <v>2</v>
      </c>
      <c r="O944">
        <v>2015</v>
      </c>
      <c r="P944">
        <v>6.9255951971104679</v>
      </c>
      <c r="Q944">
        <v>3.9122229854308124</v>
      </c>
    </row>
    <row r="945" spans="1:17" x14ac:dyDescent="0.3">
      <c r="A945">
        <v>944</v>
      </c>
      <c r="B945">
        <v>1211160</v>
      </c>
      <c r="C945" s="1" t="s">
        <v>1898</v>
      </c>
      <c r="D945" s="1" t="s">
        <v>1899</v>
      </c>
      <c r="E945">
        <v>25</v>
      </c>
      <c r="F945">
        <v>1011</v>
      </c>
      <c r="G945">
        <v>2</v>
      </c>
      <c r="H945">
        <v>19</v>
      </c>
      <c r="I945">
        <v>4</v>
      </c>
      <c r="J945" s="1" t="s">
        <v>29</v>
      </c>
      <c r="K945">
        <v>0.89</v>
      </c>
      <c r="L945">
        <v>2</v>
      </c>
      <c r="M945" s="1" t="s">
        <v>26</v>
      </c>
      <c r="N945">
        <v>2</v>
      </c>
      <c r="O945">
        <v>2017</v>
      </c>
      <c r="P945">
        <v>6.9186952190204716</v>
      </c>
      <c r="Q945">
        <v>3.2192757448895279</v>
      </c>
    </row>
    <row r="946" spans="1:17" x14ac:dyDescent="0.3">
      <c r="A946">
        <v>945</v>
      </c>
      <c r="B946">
        <v>846832</v>
      </c>
      <c r="C946" s="1" t="s">
        <v>1900</v>
      </c>
      <c r="D946" s="1" t="s">
        <v>1901</v>
      </c>
      <c r="E946">
        <v>50</v>
      </c>
      <c r="F946">
        <v>1010</v>
      </c>
      <c r="G946">
        <v>154</v>
      </c>
      <c r="H946">
        <v>25</v>
      </c>
      <c r="I946">
        <v>4</v>
      </c>
      <c r="J946" s="1" t="s">
        <v>29</v>
      </c>
      <c r="K946">
        <v>0.89</v>
      </c>
      <c r="L946">
        <v>6</v>
      </c>
      <c r="M946" s="1" t="s">
        <v>26</v>
      </c>
      <c r="N946">
        <v>2</v>
      </c>
      <c r="O946">
        <v>2016</v>
      </c>
      <c r="P946">
        <v>6.9177056098353047</v>
      </c>
      <c r="Q946">
        <v>3.9122229854308124</v>
      </c>
    </row>
    <row r="947" spans="1:17" x14ac:dyDescent="0.3">
      <c r="A947">
        <v>946</v>
      </c>
      <c r="B947">
        <v>740762</v>
      </c>
      <c r="C947" s="1" t="s">
        <v>1902</v>
      </c>
      <c r="D947" s="1" t="s">
        <v>1903</v>
      </c>
      <c r="E947">
        <v>60</v>
      </c>
      <c r="F947">
        <v>1007</v>
      </c>
      <c r="G947">
        <v>96</v>
      </c>
      <c r="H947">
        <v>87</v>
      </c>
      <c r="I947">
        <v>1</v>
      </c>
      <c r="J947" s="1" t="s">
        <v>19</v>
      </c>
      <c r="K947">
        <v>0.89</v>
      </c>
      <c r="L947">
        <v>17.5</v>
      </c>
      <c r="M947" s="1" t="s">
        <v>26</v>
      </c>
      <c r="N947">
        <v>2</v>
      </c>
      <c r="O947">
        <v>2016</v>
      </c>
      <c r="P947">
        <v>6.9147308927185627</v>
      </c>
      <c r="Q947">
        <v>4.0945112150014218</v>
      </c>
    </row>
    <row r="948" spans="1:17" x14ac:dyDescent="0.3">
      <c r="A948">
        <v>947</v>
      </c>
      <c r="B948">
        <v>1253650</v>
      </c>
      <c r="C948" s="1" t="s">
        <v>1904</v>
      </c>
      <c r="D948" s="1" t="s">
        <v>1905</v>
      </c>
      <c r="E948">
        <v>25</v>
      </c>
      <c r="F948">
        <v>1006</v>
      </c>
      <c r="G948">
        <v>4</v>
      </c>
      <c r="H948">
        <v>8</v>
      </c>
      <c r="I948">
        <v>4</v>
      </c>
      <c r="J948" s="1" t="s">
        <v>29</v>
      </c>
      <c r="K948">
        <v>0.89</v>
      </c>
      <c r="L948">
        <v>2</v>
      </c>
      <c r="M948" s="1" t="s">
        <v>26</v>
      </c>
      <c r="N948">
        <v>2</v>
      </c>
      <c r="O948">
        <v>2017</v>
      </c>
      <c r="P948">
        <v>6.9137373506596846</v>
      </c>
      <c r="Q948">
        <v>3.2192757448895279</v>
      </c>
    </row>
    <row r="949" spans="1:17" x14ac:dyDescent="0.3">
      <c r="A949">
        <v>948</v>
      </c>
      <c r="B949">
        <v>933260</v>
      </c>
      <c r="C949" s="1" t="s">
        <v>1906</v>
      </c>
      <c r="D949" s="1" t="s">
        <v>1907</v>
      </c>
      <c r="E949">
        <v>20</v>
      </c>
      <c r="F949">
        <v>1004</v>
      </c>
      <c r="G949">
        <v>43</v>
      </c>
      <c r="H949">
        <v>40</v>
      </c>
      <c r="I949">
        <v>4</v>
      </c>
      <c r="J949" s="1" t="s">
        <v>29</v>
      </c>
      <c r="K949">
        <v>0.89</v>
      </c>
      <c r="L949">
        <v>3.5</v>
      </c>
      <c r="M949" s="1" t="s">
        <v>26</v>
      </c>
      <c r="N949">
        <v>2</v>
      </c>
      <c r="O949">
        <v>2016</v>
      </c>
      <c r="P949">
        <v>6.9117473002516743</v>
      </c>
      <c r="Q949">
        <v>2.996232148595642</v>
      </c>
    </row>
    <row r="950" spans="1:17" x14ac:dyDescent="0.3">
      <c r="A950">
        <v>949</v>
      </c>
      <c r="B950">
        <v>947204</v>
      </c>
      <c r="C950" s="1" t="s">
        <v>1908</v>
      </c>
      <c r="D950" s="1" t="s">
        <v>1909</v>
      </c>
      <c r="E950">
        <v>50</v>
      </c>
      <c r="F950">
        <v>1002</v>
      </c>
      <c r="G950">
        <v>7</v>
      </c>
      <c r="H950">
        <v>10</v>
      </c>
      <c r="I950">
        <v>1</v>
      </c>
      <c r="J950" s="1" t="s">
        <v>19</v>
      </c>
      <c r="K950">
        <v>0.89</v>
      </c>
      <c r="L950">
        <v>0.56666667000000004</v>
      </c>
      <c r="M950" s="1" t="s">
        <v>26</v>
      </c>
      <c r="N950">
        <v>2</v>
      </c>
      <c r="O950">
        <v>2016</v>
      </c>
      <c r="P950">
        <v>6.90975328164481</v>
      </c>
      <c r="Q950">
        <v>3.9122229854308124</v>
      </c>
    </row>
    <row r="951" spans="1:17" x14ac:dyDescent="0.3">
      <c r="A951">
        <v>950</v>
      </c>
      <c r="B951">
        <v>418386</v>
      </c>
      <c r="C951" s="1" t="s">
        <v>1910</v>
      </c>
      <c r="D951" s="1" t="s">
        <v>1911</v>
      </c>
      <c r="E951">
        <v>45</v>
      </c>
      <c r="F951">
        <v>1002</v>
      </c>
      <c r="G951">
        <v>178</v>
      </c>
      <c r="H951">
        <v>174</v>
      </c>
      <c r="I951">
        <v>1</v>
      </c>
      <c r="J951" s="1" t="s">
        <v>19</v>
      </c>
      <c r="K951">
        <v>0.89</v>
      </c>
      <c r="L951">
        <v>16.5</v>
      </c>
      <c r="M951" s="1" t="s">
        <v>26</v>
      </c>
      <c r="N951">
        <v>2</v>
      </c>
      <c r="O951">
        <v>2016</v>
      </c>
      <c r="P951">
        <v>6.90975328164481</v>
      </c>
      <c r="Q951">
        <v>3.8068846873048412</v>
      </c>
    </row>
    <row r="952" spans="1:17" x14ac:dyDescent="0.3">
      <c r="A952">
        <v>951</v>
      </c>
      <c r="B952">
        <v>683606</v>
      </c>
      <c r="C952" s="1" t="s">
        <v>1912</v>
      </c>
      <c r="D952" s="1" t="s">
        <v>1913</v>
      </c>
      <c r="E952">
        <v>125</v>
      </c>
      <c r="F952">
        <v>1000</v>
      </c>
      <c r="G952">
        <v>74</v>
      </c>
      <c r="H952">
        <v>140</v>
      </c>
      <c r="I952">
        <v>4</v>
      </c>
      <c r="J952" s="1" t="s">
        <v>29</v>
      </c>
      <c r="K952">
        <v>0.89</v>
      </c>
      <c r="L952">
        <v>11</v>
      </c>
      <c r="M952" s="1" t="s">
        <v>26</v>
      </c>
      <c r="N952">
        <v>2</v>
      </c>
      <c r="O952">
        <v>2016</v>
      </c>
      <c r="P952">
        <v>6.9077552789821368</v>
      </c>
      <c r="Q952">
        <v>4.8283937341024714</v>
      </c>
    </row>
    <row r="953" spans="1:17" x14ac:dyDescent="0.3">
      <c r="A953">
        <v>952</v>
      </c>
      <c r="B953">
        <v>1004788</v>
      </c>
      <c r="C953" s="1" t="s">
        <v>1914</v>
      </c>
      <c r="D953" s="1" t="s">
        <v>1915</v>
      </c>
      <c r="E953">
        <v>20</v>
      </c>
      <c r="F953">
        <v>997</v>
      </c>
      <c r="G953">
        <v>31</v>
      </c>
      <c r="H953">
        <v>20</v>
      </c>
      <c r="I953">
        <v>1</v>
      </c>
      <c r="J953" s="1" t="s">
        <v>19</v>
      </c>
      <c r="K953">
        <v>0.89</v>
      </c>
      <c r="L953">
        <v>2</v>
      </c>
      <c r="M953" s="1" t="s">
        <v>26</v>
      </c>
      <c r="N953">
        <v>2</v>
      </c>
      <c r="O953">
        <v>2016</v>
      </c>
      <c r="P953">
        <v>6.9047507699618382</v>
      </c>
      <c r="Q953">
        <v>2.996232148595642</v>
      </c>
    </row>
    <row r="954" spans="1:17" x14ac:dyDescent="0.3">
      <c r="A954">
        <v>953</v>
      </c>
      <c r="B954">
        <v>922750</v>
      </c>
      <c r="C954" s="1" t="s">
        <v>1916</v>
      </c>
      <c r="D954" s="1" t="s">
        <v>1917</v>
      </c>
      <c r="E954">
        <v>25</v>
      </c>
      <c r="F954">
        <v>988</v>
      </c>
      <c r="G954">
        <v>23</v>
      </c>
      <c r="H954">
        <v>27</v>
      </c>
      <c r="I954">
        <v>4</v>
      </c>
      <c r="J954" s="1" t="s">
        <v>29</v>
      </c>
      <c r="K954">
        <v>0.89</v>
      </c>
      <c r="L954">
        <v>0.63333333000000003</v>
      </c>
      <c r="M954" s="1" t="s">
        <v>26</v>
      </c>
      <c r="N954">
        <v>2</v>
      </c>
      <c r="O954">
        <v>2016</v>
      </c>
      <c r="P954">
        <v>6.8956826977478682</v>
      </c>
      <c r="Q954">
        <v>3.2192757448895279</v>
      </c>
    </row>
    <row r="955" spans="1:17" x14ac:dyDescent="0.3">
      <c r="A955">
        <v>954</v>
      </c>
      <c r="B955">
        <v>611688</v>
      </c>
      <c r="C955" s="1" t="s">
        <v>1918</v>
      </c>
      <c r="D955" s="1" t="s">
        <v>1919</v>
      </c>
      <c r="E955">
        <v>20</v>
      </c>
      <c r="F955">
        <v>976</v>
      </c>
      <c r="G955">
        <v>93</v>
      </c>
      <c r="H955">
        <v>46</v>
      </c>
      <c r="I955">
        <v>1</v>
      </c>
      <c r="J955" s="1" t="s">
        <v>19</v>
      </c>
      <c r="K955">
        <v>0.89</v>
      </c>
      <c r="L955">
        <v>2.5</v>
      </c>
      <c r="M955" s="1" t="s">
        <v>26</v>
      </c>
      <c r="N955">
        <v>2</v>
      </c>
      <c r="O955">
        <v>2015</v>
      </c>
      <c r="P955">
        <v>6.8834625864130921</v>
      </c>
      <c r="Q955">
        <v>2.996232148595642</v>
      </c>
    </row>
    <row r="956" spans="1:17" x14ac:dyDescent="0.3">
      <c r="A956">
        <v>955</v>
      </c>
      <c r="B956">
        <v>260444</v>
      </c>
      <c r="C956" s="1" t="s">
        <v>1920</v>
      </c>
      <c r="D956" s="1" t="s">
        <v>1921</v>
      </c>
      <c r="E956">
        <v>20</v>
      </c>
      <c r="F956">
        <v>976</v>
      </c>
      <c r="G956">
        <v>29</v>
      </c>
      <c r="H956">
        <v>13</v>
      </c>
      <c r="I956">
        <v>4</v>
      </c>
      <c r="J956" s="1" t="s">
        <v>29</v>
      </c>
      <c r="K956">
        <v>0.89</v>
      </c>
      <c r="L956">
        <v>1.5</v>
      </c>
      <c r="M956" s="1" t="s">
        <v>26</v>
      </c>
      <c r="N956">
        <v>2</v>
      </c>
      <c r="O956">
        <v>2014</v>
      </c>
      <c r="P956">
        <v>6.8834625864130921</v>
      </c>
      <c r="Q956">
        <v>2.996232148595642</v>
      </c>
    </row>
    <row r="957" spans="1:17" x14ac:dyDescent="0.3">
      <c r="A957">
        <v>956</v>
      </c>
      <c r="B957">
        <v>975906</v>
      </c>
      <c r="C957" s="1" t="s">
        <v>1922</v>
      </c>
      <c r="D957" s="1" t="s">
        <v>1923</v>
      </c>
      <c r="E957">
        <v>95</v>
      </c>
      <c r="F957">
        <v>975</v>
      </c>
      <c r="G957">
        <v>141</v>
      </c>
      <c r="H957">
        <v>18</v>
      </c>
      <c r="I957">
        <v>4</v>
      </c>
      <c r="J957" s="1" t="s">
        <v>29</v>
      </c>
      <c r="K957">
        <v>0.89</v>
      </c>
      <c r="L957">
        <v>3.5</v>
      </c>
      <c r="M957" s="1" t="s">
        <v>26</v>
      </c>
      <c r="N957">
        <v>2</v>
      </c>
      <c r="O957">
        <v>2016</v>
      </c>
      <c r="P957">
        <v>6.8824374709978473</v>
      </c>
      <c r="Q957">
        <v>4.5539821492186583</v>
      </c>
    </row>
    <row r="958" spans="1:17" x14ac:dyDescent="0.3">
      <c r="A958">
        <v>957</v>
      </c>
      <c r="B958">
        <v>574082</v>
      </c>
      <c r="C958" s="1" t="s">
        <v>1924</v>
      </c>
      <c r="D958" s="1" t="s">
        <v>1925</v>
      </c>
      <c r="E958">
        <v>75</v>
      </c>
      <c r="F958">
        <v>973</v>
      </c>
      <c r="G958">
        <v>50</v>
      </c>
      <c r="H958">
        <v>46</v>
      </c>
      <c r="I958">
        <v>1</v>
      </c>
      <c r="J958" s="1" t="s">
        <v>19</v>
      </c>
      <c r="K958">
        <v>0.89</v>
      </c>
      <c r="L958">
        <v>4.5</v>
      </c>
      <c r="M958" s="1" t="s">
        <v>26</v>
      </c>
      <c r="N958">
        <v>2</v>
      </c>
      <c r="O958">
        <v>2015</v>
      </c>
      <c r="P958">
        <v>6.8803840821860049</v>
      </c>
      <c r="Q958">
        <v>4.3176214379815452</v>
      </c>
    </row>
    <row r="959" spans="1:17" x14ac:dyDescent="0.3">
      <c r="A959">
        <v>958</v>
      </c>
      <c r="B959">
        <v>792703</v>
      </c>
      <c r="C959" s="1" t="s">
        <v>1926</v>
      </c>
      <c r="D959" s="1" t="s">
        <v>1927</v>
      </c>
      <c r="E959">
        <v>50</v>
      </c>
      <c r="F959">
        <v>964</v>
      </c>
      <c r="G959">
        <v>19</v>
      </c>
      <c r="H959">
        <v>21</v>
      </c>
      <c r="I959">
        <v>4</v>
      </c>
      <c r="J959" s="1" t="s">
        <v>29</v>
      </c>
      <c r="K959">
        <v>0.89</v>
      </c>
      <c r="L959">
        <v>2.5</v>
      </c>
      <c r="M959" s="1" t="s">
        <v>26</v>
      </c>
      <c r="N959">
        <v>2</v>
      </c>
      <c r="O959">
        <v>2016</v>
      </c>
      <c r="P959">
        <v>6.8710912946105456</v>
      </c>
      <c r="Q959">
        <v>3.9122229854308124</v>
      </c>
    </row>
    <row r="960" spans="1:17" x14ac:dyDescent="0.3">
      <c r="A960">
        <v>959</v>
      </c>
      <c r="B960">
        <v>751100</v>
      </c>
      <c r="C960" s="1" t="s">
        <v>1928</v>
      </c>
      <c r="D960" s="1" t="s">
        <v>1929</v>
      </c>
      <c r="E960">
        <v>195</v>
      </c>
      <c r="F960">
        <v>960</v>
      </c>
      <c r="G960">
        <v>110</v>
      </c>
      <c r="H960">
        <v>32</v>
      </c>
      <c r="I960">
        <v>3</v>
      </c>
      <c r="J960" s="1" t="s">
        <v>23</v>
      </c>
      <c r="K960">
        <v>0.89</v>
      </c>
      <c r="L960">
        <v>2</v>
      </c>
      <c r="M960" s="1" t="s">
        <v>26</v>
      </c>
      <c r="N960">
        <v>2</v>
      </c>
      <c r="O960">
        <v>2016</v>
      </c>
      <c r="P960">
        <v>6.866933284461882</v>
      </c>
      <c r="Q960">
        <v>5.273050839300149</v>
      </c>
    </row>
    <row r="961" spans="1:17" x14ac:dyDescent="0.3">
      <c r="A961">
        <v>960</v>
      </c>
      <c r="B961">
        <v>1053406</v>
      </c>
      <c r="C961" s="1" t="s">
        <v>1930</v>
      </c>
      <c r="D961" s="1" t="s">
        <v>1931</v>
      </c>
      <c r="E961">
        <v>20</v>
      </c>
      <c r="F961">
        <v>959</v>
      </c>
      <c r="G961">
        <v>51</v>
      </c>
      <c r="H961">
        <v>74</v>
      </c>
      <c r="I961">
        <v>1</v>
      </c>
      <c r="J961" s="1" t="s">
        <v>19</v>
      </c>
      <c r="K961">
        <v>0.89</v>
      </c>
      <c r="L961">
        <v>3</v>
      </c>
      <c r="M961" s="1" t="s">
        <v>26</v>
      </c>
      <c r="N961">
        <v>2</v>
      </c>
      <c r="O961">
        <v>2017</v>
      </c>
      <c r="P961">
        <v>6.8658910748834385</v>
      </c>
      <c r="Q961">
        <v>2.996232148595642</v>
      </c>
    </row>
    <row r="962" spans="1:17" x14ac:dyDescent="0.3">
      <c r="A962">
        <v>961</v>
      </c>
      <c r="B962">
        <v>900794</v>
      </c>
      <c r="C962" s="1" t="s">
        <v>1932</v>
      </c>
      <c r="D962" s="1" t="s">
        <v>1933</v>
      </c>
      <c r="E962">
        <v>20</v>
      </c>
      <c r="F962">
        <v>958</v>
      </c>
      <c r="G962">
        <v>14</v>
      </c>
      <c r="H962">
        <v>17</v>
      </c>
      <c r="I962">
        <v>2</v>
      </c>
      <c r="J962" s="1" t="s">
        <v>38</v>
      </c>
      <c r="K962">
        <v>0.89</v>
      </c>
      <c r="L962">
        <v>1</v>
      </c>
      <c r="M962" s="1" t="s">
        <v>26</v>
      </c>
      <c r="N962">
        <v>2</v>
      </c>
      <c r="O962">
        <v>2016</v>
      </c>
      <c r="P962">
        <v>6.8648477779708603</v>
      </c>
      <c r="Q962">
        <v>2.996232148595642</v>
      </c>
    </row>
    <row r="963" spans="1:17" x14ac:dyDescent="0.3">
      <c r="A963">
        <v>962</v>
      </c>
      <c r="B963">
        <v>565384</v>
      </c>
      <c r="C963" s="1" t="s">
        <v>1934</v>
      </c>
      <c r="D963" s="1" t="s">
        <v>1935</v>
      </c>
      <c r="E963">
        <v>20</v>
      </c>
      <c r="F963">
        <v>954</v>
      </c>
      <c r="G963">
        <v>183</v>
      </c>
      <c r="H963">
        <v>123</v>
      </c>
      <c r="I963">
        <v>4</v>
      </c>
      <c r="J963" s="1" t="s">
        <v>29</v>
      </c>
      <c r="K963">
        <v>0.89</v>
      </c>
      <c r="L963">
        <v>16</v>
      </c>
      <c r="M963" s="1" t="s">
        <v>26</v>
      </c>
      <c r="N963">
        <v>2</v>
      </c>
      <c r="O963">
        <v>2015</v>
      </c>
      <c r="P963">
        <v>6.8606636714482869</v>
      </c>
      <c r="Q963">
        <v>2.996232148595642</v>
      </c>
    </row>
    <row r="964" spans="1:17" x14ac:dyDescent="0.3">
      <c r="A964">
        <v>963</v>
      </c>
      <c r="B964">
        <v>1134390</v>
      </c>
      <c r="C964" s="1" t="s">
        <v>1936</v>
      </c>
      <c r="D964" s="1" t="s">
        <v>1937</v>
      </c>
      <c r="E964">
        <v>200</v>
      </c>
      <c r="F964">
        <v>952</v>
      </c>
      <c r="G964">
        <v>121</v>
      </c>
      <c r="H964">
        <v>75</v>
      </c>
      <c r="I964">
        <v>4</v>
      </c>
      <c r="J964" s="1" t="s">
        <v>29</v>
      </c>
      <c r="K964">
        <v>0.89</v>
      </c>
      <c r="L964">
        <v>12</v>
      </c>
      <c r="M964" s="1" t="s">
        <v>26</v>
      </c>
      <c r="N964">
        <v>2</v>
      </c>
      <c r="O964">
        <v>2017</v>
      </c>
      <c r="P964">
        <v>6.8585650347913649</v>
      </c>
      <c r="Q964">
        <v>5.2983673652980787</v>
      </c>
    </row>
    <row r="965" spans="1:17" x14ac:dyDescent="0.3">
      <c r="A965">
        <v>964</v>
      </c>
      <c r="B965">
        <v>1155262</v>
      </c>
      <c r="C965" s="1" t="s">
        <v>1938</v>
      </c>
      <c r="D965" s="1" t="s">
        <v>1939</v>
      </c>
      <c r="E965">
        <v>195</v>
      </c>
      <c r="F965">
        <v>949</v>
      </c>
      <c r="G965">
        <v>129</v>
      </c>
      <c r="H965">
        <v>89</v>
      </c>
      <c r="I965">
        <v>4</v>
      </c>
      <c r="J965" s="1" t="s">
        <v>29</v>
      </c>
      <c r="K965">
        <v>0.89</v>
      </c>
      <c r="L965">
        <v>20.5</v>
      </c>
      <c r="M965" s="1" t="s">
        <v>26</v>
      </c>
      <c r="N965">
        <v>2</v>
      </c>
      <c r="O965">
        <v>2017</v>
      </c>
      <c r="P965">
        <v>6.8554087986099281</v>
      </c>
      <c r="Q965">
        <v>5.273050839300149</v>
      </c>
    </row>
    <row r="966" spans="1:17" x14ac:dyDescent="0.3">
      <c r="A966">
        <v>965</v>
      </c>
      <c r="B966">
        <v>723878</v>
      </c>
      <c r="C966" s="1" t="s">
        <v>1940</v>
      </c>
      <c r="D966" s="1" t="s">
        <v>1941</v>
      </c>
      <c r="E966">
        <v>30</v>
      </c>
      <c r="F966">
        <v>948</v>
      </c>
      <c r="G966">
        <v>193</v>
      </c>
      <c r="H966">
        <v>48</v>
      </c>
      <c r="I966">
        <v>4</v>
      </c>
      <c r="J966" s="1" t="s">
        <v>29</v>
      </c>
      <c r="K966">
        <v>0.89</v>
      </c>
      <c r="L966">
        <v>3.5</v>
      </c>
      <c r="M966" s="1" t="s">
        <v>26</v>
      </c>
      <c r="N966">
        <v>2</v>
      </c>
      <c r="O966">
        <v>2016</v>
      </c>
      <c r="P966">
        <v>6.8543545022550214</v>
      </c>
      <c r="Q966">
        <v>3.4015306594522756</v>
      </c>
    </row>
    <row r="967" spans="1:17" x14ac:dyDescent="0.3">
      <c r="A967">
        <v>966</v>
      </c>
      <c r="B967">
        <v>603408</v>
      </c>
      <c r="C967" s="1" t="s">
        <v>1942</v>
      </c>
      <c r="D967" s="1" t="s">
        <v>1943</v>
      </c>
      <c r="E967">
        <v>20</v>
      </c>
      <c r="F967">
        <v>948</v>
      </c>
      <c r="G967">
        <v>48</v>
      </c>
      <c r="H967">
        <v>8</v>
      </c>
      <c r="I967">
        <v>4</v>
      </c>
      <c r="J967" s="1" t="s">
        <v>29</v>
      </c>
      <c r="K967">
        <v>0.89</v>
      </c>
      <c r="L967">
        <v>0.6</v>
      </c>
      <c r="M967" s="1" t="s">
        <v>26</v>
      </c>
      <c r="N967">
        <v>2</v>
      </c>
      <c r="O967">
        <v>2015</v>
      </c>
      <c r="P967">
        <v>6.8543545022550214</v>
      </c>
      <c r="Q967">
        <v>2.996232148595642</v>
      </c>
    </row>
    <row r="968" spans="1:17" x14ac:dyDescent="0.3">
      <c r="A968">
        <v>967</v>
      </c>
      <c r="B968">
        <v>1016388</v>
      </c>
      <c r="C968" s="1" t="s">
        <v>1944</v>
      </c>
      <c r="D968" s="1" t="s">
        <v>1945</v>
      </c>
      <c r="E968">
        <v>50</v>
      </c>
      <c r="F968">
        <v>947</v>
      </c>
      <c r="G968">
        <v>108</v>
      </c>
      <c r="H968">
        <v>56</v>
      </c>
      <c r="I968">
        <v>2</v>
      </c>
      <c r="J968" s="1" t="s">
        <v>38</v>
      </c>
      <c r="K968">
        <v>0.89</v>
      </c>
      <c r="L968">
        <v>8</v>
      </c>
      <c r="M968" s="1" t="s">
        <v>26</v>
      </c>
      <c r="N968">
        <v>2</v>
      </c>
      <c r="O968">
        <v>2016</v>
      </c>
      <c r="P968">
        <v>6.8532990931860782</v>
      </c>
      <c r="Q968">
        <v>3.9122229854308124</v>
      </c>
    </row>
    <row r="969" spans="1:17" x14ac:dyDescent="0.3">
      <c r="A969">
        <v>968</v>
      </c>
      <c r="B969">
        <v>939536</v>
      </c>
      <c r="C969" s="1" t="s">
        <v>1946</v>
      </c>
      <c r="D969" s="1" t="s">
        <v>1947</v>
      </c>
      <c r="E969">
        <v>20</v>
      </c>
      <c r="F969">
        <v>945</v>
      </c>
      <c r="G969">
        <v>17</v>
      </c>
      <c r="H969">
        <v>11</v>
      </c>
      <c r="I969">
        <v>2</v>
      </c>
      <c r="J969" s="1" t="s">
        <v>38</v>
      </c>
      <c r="K969">
        <v>0.89</v>
      </c>
      <c r="L969">
        <v>0.55000000000000004</v>
      </c>
      <c r="M969" s="1" t="s">
        <v>26</v>
      </c>
      <c r="N969">
        <v>2</v>
      </c>
      <c r="O969">
        <v>2016</v>
      </c>
      <c r="P969">
        <v>6.8511849274937431</v>
      </c>
      <c r="Q969">
        <v>2.996232148595642</v>
      </c>
    </row>
    <row r="970" spans="1:17" x14ac:dyDescent="0.3">
      <c r="A970">
        <v>969</v>
      </c>
      <c r="B970">
        <v>1115064</v>
      </c>
      <c r="C970" s="1" t="s">
        <v>1948</v>
      </c>
      <c r="D970" s="1" t="s">
        <v>1949</v>
      </c>
      <c r="E970">
        <v>45</v>
      </c>
      <c r="F970">
        <v>944</v>
      </c>
      <c r="G970">
        <v>1</v>
      </c>
      <c r="H970">
        <v>10</v>
      </c>
      <c r="I970">
        <v>2</v>
      </c>
      <c r="J970" s="1" t="s">
        <v>38</v>
      </c>
      <c r="K970">
        <v>0.89</v>
      </c>
      <c r="L970">
        <v>1</v>
      </c>
      <c r="M970" s="1" t="s">
        <v>26</v>
      </c>
      <c r="N970">
        <v>2</v>
      </c>
      <c r="O970">
        <v>2017</v>
      </c>
      <c r="P970">
        <v>6.8501261661455004</v>
      </c>
      <c r="Q970">
        <v>3.8068846873048412</v>
      </c>
    </row>
    <row r="971" spans="1:17" x14ac:dyDescent="0.3">
      <c r="A971">
        <v>970</v>
      </c>
      <c r="B971">
        <v>736250</v>
      </c>
      <c r="C971" s="1" t="s">
        <v>1950</v>
      </c>
      <c r="D971" s="1" t="s">
        <v>1951</v>
      </c>
      <c r="E971">
        <v>75</v>
      </c>
      <c r="F971">
        <v>942</v>
      </c>
      <c r="G971">
        <v>161</v>
      </c>
      <c r="H971">
        <v>64</v>
      </c>
      <c r="I971">
        <v>1</v>
      </c>
      <c r="J971" s="1" t="s">
        <v>19</v>
      </c>
      <c r="K971">
        <v>0.89</v>
      </c>
      <c r="L971">
        <v>4.5</v>
      </c>
      <c r="M971" s="1" t="s">
        <v>26</v>
      </c>
      <c r="N971">
        <v>2</v>
      </c>
      <c r="O971">
        <v>2016</v>
      </c>
      <c r="P971">
        <v>6.8480052745763631</v>
      </c>
      <c r="Q971">
        <v>4.3176214379815452</v>
      </c>
    </row>
    <row r="972" spans="1:17" x14ac:dyDescent="0.3">
      <c r="A972">
        <v>971</v>
      </c>
      <c r="B972">
        <v>899492</v>
      </c>
      <c r="C972" s="1" t="s">
        <v>1952</v>
      </c>
      <c r="D972" s="1" t="s">
        <v>1953</v>
      </c>
      <c r="E972">
        <v>20</v>
      </c>
      <c r="F972">
        <v>937</v>
      </c>
      <c r="G972">
        <v>4</v>
      </c>
      <c r="H972">
        <v>10</v>
      </c>
      <c r="I972">
        <v>4</v>
      </c>
      <c r="J972" s="1" t="s">
        <v>29</v>
      </c>
      <c r="K972">
        <v>0.89</v>
      </c>
      <c r="L972">
        <v>1</v>
      </c>
      <c r="M972" s="1" t="s">
        <v>26</v>
      </c>
      <c r="N972">
        <v>2</v>
      </c>
      <c r="O972">
        <v>2016</v>
      </c>
      <c r="P972">
        <v>6.842683282238422</v>
      </c>
      <c r="Q972">
        <v>2.996232148595642</v>
      </c>
    </row>
    <row r="973" spans="1:17" x14ac:dyDescent="0.3">
      <c r="A973">
        <v>972</v>
      </c>
      <c r="B973">
        <v>968304</v>
      </c>
      <c r="C973" s="1" t="s">
        <v>1954</v>
      </c>
      <c r="D973" s="1" t="s">
        <v>1955</v>
      </c>
      <c r="E973">
        <v>40</v>
      </c>
      <c r="F973">
        <v>937</v>
      </c>
      <c r="G973">
        <v>2</v>
      </c>
      <c r="H973">
        <v>6</v>
      </c>
      <c r="I973">
        <v>4</v>
      </c>
      <c r="J973" s="1" t="s">
        <v>29</v>
      </c>
      <c r="K973">
        <v>0.89</v>
      </c>
      <c r="L973">
        <v>0.63333333000000003</v>
      </c>
      <c r="M973" s="1" t="s">
        <v>26</v>
      </c>
      <c r="N973">
        <v>2</v>
      </c>
      <c r="O973">
        <v>2016</v>
      </c>
      <c r="P973">
        <v>6.842683282238422</v>
      </c>
      <c r="Q973">
        <v>3.6891294228691436</v>
      </c>
    </row>
    <row r="974" spans="1:17" x14ac:dyDescent="0.3">
      <c r="A974">
        <v>973</v>
      </c>
      <c r="B974">
        <v>19422</v>
      </c>
      <c r="C974" s="1" t="s">
        <v>1956</v>
      </c>
      <c r="D974" s="1" t="s">
        <v>1957</v>
      </c>
      <c r="E974">
        <v>35</v>
      </c>
      <c r="F974">
        <v>926</v>
      </c>
      <c r="G974">
        <v>102</v>
      </c>
      <c r="H974">
        <v>37</v>
      </c>
      <c r="I974">
        <v>4</v>
      </c>
      <c r="J974" s="1" t="s">
        <v>29</v>
      </c>
      <c r="K974">
        <v>0.89</v>
      </c>
      <c r="L974">
        <v>2.5</v>
      </c>
      <c r="M974" s="1" t="s">
        <v>26</v>
      </c>
      <c r="N974">
        <v>2</v>
      </c>
      <c r="O974">
        <v>2012</v>
      </c>
      <c r="P974">
        <v>6.8308742346461795</v>
      </c>
      <c r="Q974">
        <v>3.5556337349665741</v>
      </c>
    </row>
    <row r="975" spans="1:17" x14ac:dyDescent="0.3">
      <c r="A975">
        <v>974</v>
      </c>
      <c r="B975">
        <v>967422</v>
      </c>
      <c r="C975" s="1" t="s">
        <v>1958</v>
      </c>
      <c r="D975" s="1" t="s">
        <v>1959</v>
      </c>
      <c r="E975">
        <v>35</v>
      </c>
      <c r="F975">
        <v>920</v>
      </c>
      <c r="G975">
        <v>1</v>
      </c>
      <c r="H975">
        <v>7</v>
      </c>
      <c r="I975">
        <v>1</v>
      </c>
      <c r="J975" s="1" t="s">
        <v>19</v>
      </c>
      <c r="K975">
        <v>0.89</v>
      </c>
      <c r="L975">
        <v>0.7</v>
      </c>
      <c r="M975" s="1" t="s">
        <v>26</v>
      </c>
      <c r="N975">
        <v>2</v>
      </c>
      <c r="O975">
        <v>2016</v>
      </c>
      <c r="P975">
        <v>6.8243736700430864</v>
      </c>
      <c r="Q975">
        <v>3.5556337349665741</v>
      </c>
    </row>
    <row r="976" spans="1:17" x14ac:dyDescent="0.3">
      <c r="A976">
        <v>975</v>
      </c>
      <c r="B976">
        <v>584522</v>
      </c>
      <c r="C976" s="1" t="s">
        <v>1960</v>
      </c>
      <c r="D976" s="1" t="s">
        <v>1961</v>
      </c>
      <c r="E976">
        <v>195</v>
      </c>
      <c r="F976">
        <v>918</v>
      </c>
      <c r="G976">
        <v>8</v>
      </c>
      <c r="H976">
        <v>39</v>
      </c>
      <c r="I976">
        <v>4</v>
      </c>
      <c r="J976" s="1" t="s">
        <v>29</v>
      </c>
      <c r="K976">
        <v>0.89</v>
      </c>
      <c r="L976">
        <v>2.5</v>
      </c>
      <c r="M976" s="1" t="s">
        <v>26</v>
      </c>
      <c r="N976">
        <v>2</v>
      </c>
      <c r="O976">
        <v>2015</v>
      </c>
      <c r="P976">
        <v>6.8221973906204907</v>
      </c>
      <c r="Q976">
        <v>5.273050839300149</v>
      </c>
    </row>
    <row r="977" spans="1:17" x14ac:dyDescent="0.3">
      <c r="A977">
        <v>976</v>
      </c>
      <c r="B977">
        <v>984072</v>
      </c>
      <c r="C977" s="1" t="s">
        <v>1962</v>
      </c>
      <c r="D977" s="1" t="s">
        <v>1963</v>
      </c>
      <c r="E977">
        <v>20</v>
      </c>
      <c r="F977">
        <v>912</v>
      </c>
      <c r="G977">
        <v>17</v>
      </c>
      <c r="H977">
        <v>48</v>
      </c>
      <c r="I977">
        <v>4</v>
      </c>
      <c r="J977" s="1" t="s">
        <v>29</v>
      </c>
      <c r="K977">
        <v>0.89</v>
      </c>
      <c r="L977">
        <v>4.5</v>
      </c>
      <c r="M977" s="1" t="s">
        <v>26</v>
      </c>
      <c r="N977">
        <v>2</v>
      </c>
      <c r="O977">
        <v>2016</v>
      </c>
      <c r="P977">
        <v>6.815639990074331</v>
      </c>
      <c r="Q977">
        <v>2.996232148595642</v>
      </c>
    </row>
    <row r="978" spans="1:17" x14ac:dyDescent="0.3">
      <c r="A978">
        <v>977</v>
      </c>
      <c r="B978">
        <v>552594</v>
      </c>
      <c r="C978" s="1" t="s">
        <v>1964</v>
      </c>
      <c r="D978" s="1" t="s">
        <v>1965</v>
      </c>
      <c r="E978">
        <v>30</v>
      </c>
      <c r="F978">
        <v>912</v>
      </c>
      <c r="G978">
        <v>128</v>
      </c>
      <c r="H978">
        <v>81</v>
      </c>
      <c r="I978">
        <v>1</v>
      </c>
      <c r="J978" s="1" t="s">
        <v>19</v>
      </c>
      <c r="K978">
        <v>0.89</v>
      </c>
      <c r="L978">
        <v>7</v>
      </c>
      <c r="M978" s="1" t="s">
        <v>26</v>
      </c>
      <c r="N978">
        <v>2</v>
      </c>
      <c r="O978">
        <v>2015</v>
      </c>
      <c r="P978">
        <v>6.815639990074331</v>
      </c>
      <c r="Q978">
        <v>3.4015306594522756</v>
      </c>
    </row>
    <row r="979" spans="1:17" x14ac:dyDescent="0.3">
      <c r="A979">
        <v>978</v>
      </c>
      <c r="B979">
        <v>1251786</v>
      </c>
      <c r="C979" s="1" t="s">
        <v>1966</v>
      </c>
      <c r="D979" s="1" t="s">
        <v>1967</v>
      </c>
      <c r="E979">
        <v>70</v>
      </c>
      <c r="F979">
        <v>909</v>
      </c>
      <c r="G979">
        <v>16</v>
      </c>
      <c r="H979">
        <v>13</v>
      </c>
      <c r="I979">
        <v>2</v>
      </c>
      <c r="J979" s="1" t="s">
        <v>38</v>
      </c>
      <c r="K979">
        <v>0.89</v>
      </c>
      <c r="L979">
        <v>1.5</v>
      </c>
      <c r="M979" s="1" t="s">
        <v>26</v>
      </c>
      <c r="N979">
        <v>2</v>
      </c>
      <c r="O979">
        <v>2017</v>
      </c>
      <c r="P979">
        <v>6.8123450941774788</v>
      </c>
      <c r="Q979">
        <v>4.2486380889891064</v>
      </c>
    </row>
    <row r="980" spans="1:17" x14ac:dyDescent="0.3">
      <c r="A980">
        <v>979</v>
      </c>
      <c r="B980">
        <v>967424</v>
      </c>
      <c r="C980" s="1" t="s">
        <v>1968</v>
      </c>
      <c r="D980" s="1" t="s">
        <v>1969</v>
      </c>
      <c r="E980">
        <v>35</v>
      </c>
      <c r="F980">
        <v>903</v>
      </c>
      <c r="G980">
        <v>3</v>
      </c>
      <c r="H980">
        <v>7</v>
      </c>
      <c r="I980">
        <v>4</v>
      </c>
      <c r="J980" s="1" t="s">
        <v>29</v>
      </c>
      <c r="K980">
        <v>0.24</v>
      </c>
      <c r="L980">
        <v>0.55000000000000004</v>
      </c>
      <c r="M980" s="1" t="s">
        <v>26</v>
      </c>
      <c r="N980">
        <v>2</v>
      </c>
      <c r="O980">
        <v>2016</v>
      </c>
      <c r="P980">
        <v>6.8057225534169854</v>
      </c>
      <c r="Q980">
        <v>3.5556337349665741</v>
      </c>
    </row>
    <row r="981" spans="1:17" x14ac:dyDescent="0.3">
      <c r="A981">
        <v>980</v>
      </c>
      <c r="B981">
        <v>297602</v>
      </c>
      <c r="C981" s="1" t="s">
        <v>1970</v>
      </c>
      <c r="D981" s="1" t="s">
        <v>1971</v>
      </c>
      <c r="E981">
        <v>45</v>
      </c>
      <c r="F981">
        <v>901</v>
      </c>
      <c r="G981">
        <v>36</v>
      </c>
      <c r="H981">
        <v>20</v>
      </c>
      <c r="I981">
        <v>4</v>
      </c>
      <c r="J981" s="1" t="s">
        <v>29</v>
      </c>
      <c r="K981">
        <v>0.21</v>
      </c>
      <c r="L981">
        <v>2</v>
      </c>
      <c r="M981" s="1" t="s">
        <v>26</v>
      </c>
      <c r="N981">
        <v>2</v>
      </c>
      <c r="O981">
        <v>2014</v>
      </c>
      <c r="P981">
        <v>6.8035052576083377</v>
      </c>
      <c r="Q981">
        <v>3.8068846873048412</v>
      </c>
    </row>
    <row r="982" spans="1:17" x14ac:dyDescent="0.3">
      <c r="A982">
        <v>981</v>
      </c>
      <c r="B982">
        <v>905850</v>
      </c>
      <c r="C982" s="1" t="s">
        <v>1972</v>
      </c>
      <c r="D982" s="1" t="s">
        <v>1973</v>
      </c>
      <c r="E982">
        <v>200</v>
      </c>
      <c r="F982">
        <v>900</v>
      </c>
      <c r="G982">
        <v>129</v>
      </c>
      <c r="H982">
        <v>126</v>
      </c>
      <c r="I982">
        <v>4</v>
      </c>
      <c r="J982" s="1" t="s">
        <v>29</v>
      </c>
      <c r="K982">
        <v>0.46</v>
      </c>
      <c r="L982">
        <v>18.5</v>
      </c>
      <c r="M982" s="1" t="s">
        <v>26</v>
      </c>
      <c r="N982">
        <v>2</v>
      </c>
      <c r="O982">
        <v>2016</v>
      </c>
      <c r="P982">
        <v>6.8023947633243109</v>
      </c>
      <c r="Q982">
        <v>5.2983673652980787</v>
      </c>
    </row>
    <row r="983" spans="1:17" x14ac:dyDescent="0.3">
      <c r="A983">
        <v>982</v>
      </c>
      <c r="B983">
        <v>221920</v>
      </c>
      <c r="C983" s="1" t="s">
        <v>1974</v>
      </c>
      <c r="D983" s="1" t="s">
        <v>1975</v>
      </c>
      <c r="E983">
        <v>50</v>
      </c>
      <c r="F983">
        <v>898</v>
      </c>
      <c r="G983">
        <v>132</v>
      </c>
      <c r="H983">
        <v>40</v>
      </c>
      <c r="I983">
        <v>4</v>
      </c>
      <c r="J983" s="1" t="s">
        <v>29</v>
      </c>
      <c r="K983">
        <v>0.6</v>
      </c>
      <c r="L983">
        <v>2</v>
      </c>
      <c r="M983" s="1" t="s">
        <v>26</v>
      </c>
      <c r="N983">
        <v>2</v>
      </c>
      <c r="O983">
        <v>2014</v>
      </c>
      <c r="P983">
        <v>6.8001700683021999</v>
      </c>
      <c r="Q983">
        <v>3.9122229854308124</v>
      </c>
    </row>
    <row r="984" spans="1:17" x14ac:dyDescent="0.3">
      <c r="A984">
        <v>983</v>
      </c>
      <c r="B984">
        <v>997750</v>
      </c>
      <c r="C984" s="1" t="s">
        <v>1976</v>
      </c>
      <c r="D984" s="1" t="s">
        <v>1977</v>
      </c>
      <c r="E984">
        <v>200</v>
      </c>
      <c r="F984">
        <v>897</v>
      </c>
      <c r="G984">
        <v>129</v>
      </c>
      <c r="H984">
        <v>171</v>
      </c>
      <c r="I984">
        <v>4</v>
      </c>
      <c r="J984" s="1" t="s">
        <v>29</v>
      </c>
      <c r="K984">
        <v>0.74</v>
      </c>
      <c r="L984">
        <v>13</v>
      </c>
      <c r="M984" s="1" t="s">
        <v>26</v>
      </c>
      <c r="N984">
        <v>2</v>
      </c>
      <c r="O984">
        <v>2017</v>
      </c>
      <c r="P984">
        <v>6.799055862058796</v>
      </c>
      <c r="Q984">
        <v>5.2983673652980787</v>
      </c>
    </row>
    <row r="985" spans="1:17" x14ac:dyDescent="0.3">
      <c r="A985">
        <v>984</v>
      </c>
      <c r="B985">
        <v>326326</v>
      </c>
      <c r="C985" s="1" t="s">
        <v>1978</v>
      </c>
      <c r="D985" s="1" t="s">
        <v>1979</v>
      </c>
      <c r="E985">
        <v>50</v>
      </c>
      <c r="F985">
        <v>891</v>
      </c>
      <c r="G985">
        <v>101</v>
      </c>
      <c r="H985">
        <v>119</v>
      </c>
      <c r="I985">
        <v>1</v>
      </c>
      <c r="J985" s="1" t="s">
        <v>19</v>
      </c>
      <c r="K985">
        <v>0.76</v>
      </c>
      <c r="L985">
        <v>8.5</v>
      </c>
      <c r="M985" s="1" t="s">
        <v>26</v>
      </c>
      <c r="N985">
        <v>2</v>
      </c>
      <c r="O985">
        <v>2014</v>
      </c>
      <c r="P985">
        <v>6.7923444274708089</v>
      </c>
      <c r="Q985">
        <v>3.9122229854308124</v>
      </c>
    </row>
    <row r="986" spans="1:17" x14ac:dyDescent="0.3">
      <c r="A986">
        <v>985</v>
      </c>
      <c r="B986">
        <v>610202</v>
      </c>
      <c r="C986" s="1" t="s">
        <v>1980</v>
      </c>
      <c r="D986" s="1" t="s">
        <v>1981</v>
      </c>
      <c r="E986">
        <v>120</v>
      </c>
      <c r="F986">
        <v>885</v>
      </c>
      <c r="G986">
        <v>3</v>
      </c>
      <c r="H986">
        <v>13</v>
      </c>
      <c r="I986">
        <v>4</v>
      </c>
      <c r="J986" s="1" t="s">
        <v>29</v>
      </c>
      <c r="K986">
        <v>0.87</v>
      </c>
      <c r="L986">
        <v>1.5</v>
      </c>
      <c r="M986" s="1" t="s">
        <v>26</v>
      </c>
      <c r="N986">
        <v>2</v>
      </c>
      <c r="O986">
        <v>2015</v>
      </c>
      <c r="P986">
        <v>6.7855876450079293</v>
      </c>
      <c r="Q986">
        <v>4.7875750726433504</v>
      </c>
    </row>
    <row r="987" spans="1:17" x14ac:dyDescent="0.3">
      <c r="A987">
        <v>986</v>
      </c>
      <c r="B987">
        <v>783686</v>
      </c>
      <c r="C987" s="1" t="s">
        <v>1982</v>
      </c>
      <c r="D987" s="1" t="s">
        <v>1983</v>
      </c>
      <c r="E987">
        <v>20</v>
      </c>
      <c r="F987">
        <v>880</v>
      </c>
      <c r="G987">
        <v>6</v>
      </c>
      <c r="H987">
        <v>24</v>
      </c>
      <c r="I987">
        <v>1</v>
      </c>
      <c r="J987" s="1" t="s">
        <v>19</v>
      </c>
      <c r="K987">
        <v>0.84</v>
      </c>
      <c r="L987">
        <v>3</v>
      </c>
      <c r="M987" s="1" t="s">
        <v>26</v>
      </c>
      <c r="N987">
        <v>2</v>
      </c>
      <c r="O987">
        <v>2016</v>
      </c>
      <c r="P987">
        <v>6.7799219074722519</v>
      </c>
      <c r="Q987">
        <v>2.996232148595642</v>
      </c>
    </row>
    <row r="988" spans="1:17" x14ac:dyDescent="0.3">
      <c r="A988">
        <v>987</v>
      </c>
      <c r="B988">
        <v>968292</v>
      </c>
      <c r="C988" s="1" t="s">
        <v>1984</v>
      </c>
      <c r="D988" s="1" t="s">
        <v>1985</v>
      </c>
      <c r="E988">
        <v>40</v>
      </c>
      <c r="F988">
        <v>878</v>
      </c>
      <c r="G988">
        <v>6</v>
      </c>
      <c r="H988">
        <v>8</v>
      </c>
      <c r="I988">
        <v>1</v>
      </c>
      <c r="J988" s="1" t="s">
        <v>19</v>
      </c>
      <c r="K988">
        <v>0.55000000000000004</v>
      </c>
      <c r="L988">
        <v>0.61666666999999997</v>
      </c>
      <c r="M988" s="1" t="s">
        <v>26</v>
      </c>
      <c r="N988">
        <v>2</v>
      </c>
      <c r="O988">
        <v>2016</v>
      </c>
      <c r="P988">
        <v>6.7776465936351169</v>
      </c>
      <c r="Q988">
        <v>3.6891294228691436</v>
      </c>
    </row>
    <row r="989" spans="1:17" x14ac:dyDescent="0.3">
      <c r="A989">
        <v>988</v>
      </c>
      <c r="B989">
        <v>968278</v>
      </c>
      <c r="C989" s="1" t="s">
        <v>1986</v>
      </c>
      <c r="D989" s="1" t="s">
        <v>1987</v>
      </c>
      <c r="E989">
        <v>35</v>
      </c>
      <c r="F989">
        <v>877</v>
      </c>
      <c r="G989">
        <v>6</v>
      </c>
      <c r="H989">
        <v>7</v>
      </c>
      <c r="I989">
        <v>4</v>
      </c>
      <c r="J989" s="1" t="s">
        <v>29</v>
      </c>
      <c r="K989">
        <v>0.67</v>
      </c>
      <c r="L989">
        <v>0.53333333000000005</v>
      </c>
      <c r="M989" s="1" t="s">
        <v>26</v>
      </c>
      <c r="N989">
        <v>2</v>
      </c>
      <c r="O989">
        <v>2016</v>
      </c>
      <c r="P989">
        <v>6.776506992372183</v>
      </c>
      <c r="Q989">
        <v>3.5556337349665741</v>
      </c>
    </row>
    <row r="990" spans="1:17" x14ac:dyDescent="0.3">
      <c r="A990">
        <v>989</v>
      </c>
      <c r="B990">
        <v>525114</v>
      </c>
      <c r="C990" s="1" t="s">
        <v>1988</v>
      </c>
      <c r="D990" s="1" t="s">
        <v>1989</v>
      </c>
      <c r="E990">
        <v>85</v>
      </c>
      <c r="F990">
        <v>876</v>
      </c>
      <c r="G990">
        <v>59</v>
      </c>
      <c r="H990">
        <v>28</v>
      </c>
      <c r="I990">
        <v>2</v>
      </c>
      <c r="J990" s="1" t="s">
        <v>38</v>
      </c>
      <c r="K990">
        <v>0.48</v>
      </c>
      <c r="L990">
        <v>2</v>
      </c>
      <c r="M990" s="1" t="s">
        <v>26</v>
      </c>
      <c r="N990">
        <v>2</v>
      </c>
      <c r="O990">
        <v>2015</v>
      </c>
      <c r="P990">
        <v>6.7753660909363917</v>
      </c>
      <c r="Q990">
        <v>4.4427688966292678</v>
      </c>
    </row>
    <row r="991" spans="1:17" x14ac:dyDescent="0.3">
      <c r="A991">
        <v>990</v>
      </c>
      <c r="B991">
        <v>525034</v>
      </c>
      <c r="C991" s="1" t="s">
        <v>1990</v>
      </c>
      <c r="D991" s="1" t="s">
        <v>1991</v>
      </c>
      <c r="E991">
        <v>75</v>
      </c>
      <c r="F991">
        <v>876</v>
      </c>
      <c r="G991">
        <v>48</v>
      </c>
      <c r="H991">
        <v>29</v>
      </c>
      <c r="I991">
        <v>4</v>
      </c>
      <c r="J991" s="1" t="s">
        <v>29</v>
      </c>
      <c r="K991">
        <v>0.78</v>
      </c>
      <c r="L991">
        <v>3</v>
      </c>
      <c r="M991" s="1" t="s">
        <v>26</v>
      </c>
      <c r="N991">
        <v>2</v>
      </c>
      <c r="O991">
        <v>2015</v>
      </c>
      <c r="P991">
        <v>6.7753660909363917</v>
      </c>
      <c r="Q991">
        <v>4.3176214379815452</v>
      </c>
    </row>
    <row r="992" spans="1:17" x14ac:dyDescent="0.3">
      <c r="A992">
        <v>991</v>
      </c>
      <c r="B992">
        <v>720356</v>
      </c>
      <c r="C992" s="1" t="s">
        <v>1992</v>
      </c>
      <c r="D992" s="1" t="s">
        <v>1993</v>
      </c>
      <c r="E992">
        <v>195</v>
      </c>
      <c r="F992">
        <v>869</v>
      </c>
      <c r="G992">
        <v>99</v>
      </c>
      <c r="H992">
        <v>38</v>
      </c>
      <c r="I992">
        <v>4</v>
      </c>
      <c r="J992" s="1" t="s">
        <v>29</v>
      </c>
      <c r="K992">
        <v>0.55000000000000004</v>
      </c>
      <c r="L992">
        <v>5</v>
      </c>
      <c r="M992" s="1" t="s">
        <v>26</v>
      </c>
      <c r="N992">
        <v>2</v>
      </c>
      <c r="O992">
        <v>2016</v>
      </c>
      <c r="P992">
        <v>6.7673431252653922</v>
      </c>
      <c r="Q992">
        <v>5.273050839300149</v>
      </c>
    </row>
    <row r="993" spans="1:17" x14ac:dyDescent="0.3">
      <c r="A993">
        <v>992</v>
      </c>
      <c r="B993">
        <v>431576</v>
      </c>
      <c r="C993" s="1" t="s">
        <v>1994</v>
      </c>
      <c r="D993" s="1" t="s">
        <v>1995</v>
      </c>
      <c r="E993">
        <v>50</v>
      </c>
      <c r="F993">
        <v>869</v>
      </c>
      <c r="G993">
        <v>125</v>
      </c>
      <c r="H993">
        <v>78</v>
      </c>
      <c r="I993">
        <v>4</v>
      </c>
      <c r="J993" s="1" t="s">
        <v>29</v>
      </c>
      <c r="K993">
        <v>0.78</v>
      </c>
      <c r="L993">
        <v>14</v>
      </c>
      <c r="M993" s="1" t="s">
        <v>26</v>
      </c>
      <c r="N993">
        <v>2</v>
      </c>
      <c r="O993">
        <v>2015</v>
      </c>
      <c r="P993">
        <v>6.7673431252653922</v>
      </c>
      <c r="Q993">
        <v>3.9122229854308124</v>
      </c>
    </row>
    <row r="994" spans="1:17" x14ac:dyDescent="0.3">
      <c r="A994">
        <v>993</v>
      </c>
      <c r="B994">
        <v>667992</v>
      </c>
      <c r="C994" s="1" t="s">
        <v>1996</v>
      </c>
      <c r="D994" s="1" t="s">
        <v>1997</v>
      </c>
      <c r="E994">
        <v>125</v>
      </c>
      <c r="F994">
        <v>867</v>
      </c>
      <c r="G994">
        <v>177</v>
      </c>
      <c r="H994">
        <v>48</v>
      </c>
      <c r="I994">
        <v>1</v>
      </c>
      <c r="J994" s="1" t="s">
        <v>19</v>
      </c>
      <c r="K994">
        <v>0.12</v>
      </c>
      <c r="L994">
        <v>4</v>
      </c>
      <c r="M994" s="1" t="s">
        <v>26</v>
      </c>
      <c r="N994">
        <v>2</v>
      </c>
      <c r="O994">
        <v>2016</v>
      </c>
      <c r="P994">
        <v>6.7650389767805414</v>
      </c>
      <c r="Q994">
        <v>4.8283937341024714</v>
      </c>
    </row>
    <row r="995" spans="1:17" x14ac:dyDescent="0.3">
      <c r="A995">
        <v>994</v>
      </c>
      <c r="B995">
        <v>828042</v>
      </c>
      <c r="C995" s="1" t="s">
        <v>1998</v>
      </c>
      <c r="D995" s="1" t="s">
        <v>1999</v>
      </c>
      <c r="E995">
        <v>195</v>
      </c>
      <c r="F995">
        <v>860</v>
      </c>
      <c r="G995">
        <v>201</v>
      </c>
      <c r="H995">
        <v>56</v>
      </c>
      <c r="I995">
        <v>1</v>
      </c>
      <c r="J995" s="1" t="s">
        <v>19</v>
      </c>
      <c r="K995">
        <v>0.1</v>
      </c>
      <c r="L995">
        <v>7</v>
      </c>
      <c r="M995" s="1" t="s">
        <v>26</v>
      </c>
      <c r="N995">
        <v>2</v>
      </c>
      <c r="O995">
        <v>2016</v>
      </c>
      <c r="P995">
        <v>6.7569323892475532</v>
      </c>
      <c r="Q995">
        <v>5.273050839300149</v>
      </c>
    </row>
    <row r="996" spans="1:17" x14ac:dyDescent="0.3">
      <c r="A996">
        <v>995</v>
      </c>
      <c r="B996">
        <v>712960</v>
      </c>
      <c r="C996" s="1" t="s">
        <v>2000</v>
      </c>
      <c r="D996" s="1" t="s">
        <v>2001</v>
      </c>
      <c r="E996">
        <v>50</v>
      </c>
      <c r="F996">
        <v>851</v>
      </c>
      <c r="G996">
        <v>164</v>
      </c>
      <c r="H996">
        <v>75</v>
      </c>
      <c r="I996">
        <v>4</v>
      </c>
      <c r="J996" s="1" t="s">
        <v>29</v>
      </c>
      <c r="K996">
        <v>0.11</v>
      </c>
      <c r="L996">
        <v>4.5</v>
      </c>
      <c r="M996" s="1" t="s">
        <v>26</v>
      </c>
      <c r="N996">
        <v>2</v>
      </c>
      <c r="O996">
        <v>2016</v>
      </c>
      <c r="P996">
        <v>6.7464121285733745</v>
      </c>
      <c r="Q996">
        <v>3.9122229854308124</v>
      </c>
    </row>
    <row r="997" spans="1:17" x14ac:dyDescent="0.3">
      <c r="A997">
        <v>996</v>
      </c>
      <c r="B997">
        <v>818958</v>
      </c>
      <c r="C997" s="1" t="s">
        <v>2002</v>
      </c>
      <c r="D997" s="1" t="s">
        <v>2003</v>
      </c>
      <c r="E997">
        <v>35</v>
      </c>
      <c r="F997">
        <v>850</v>
      </c>
      <c r="G997">
        <v>12</v>
      </c>
      <c r="H997">
        <v>16</v>
      </c>
      <c r="I997">
        <v>4</v>
      </c>
      <c r="J997" s="1" t="s">
        <v>29</v>
      </c>
      <c r="K997">
        <v>0.78</v>
      </c>
      <c r="L997">
        <v>1</v>
      </c>
      <c r="M997" s="1" t="s">
        <v>26</v>
      </c>
      <c r="N997">
        <v>2</v>
      </c>
      <c r="O997">
        <v>2016</v>
      </c>
      <c r="P997">
        <v>6.7452363494843626</v>
      </c>
      <c r="Q997">
        <v>3.5556337349665741</v>
      </c>
    </row>
    <row r="998" spans="1:17" x14ac:dyDescent="0.3">
      <c r="A998">
        <v>997</v>
      </c>
      <c r="B998">
        <v>978728</v>
      </c>
      <c r="C998" s="1" t="s">
        <v>2004</v>
      </c>
      <c r="D998" s="1" t="s">
        <v>2005</v>
      </c>
      <c r="E998">
        <v>200</v>
      </c>
      <c r="F998">
        <v>842</v>
      </c>
      <c r="G998">
        <v>144</v>
      </c>
      <c r="H998">
        <v>536</v>
      </c>
      <c r="I998">
        <v>1</v>
      </c>
      <c r="J998" s="1" t="s">
        <v>19</v>
      </c>
      <c r="K998">
        <v>0.8</v>
      </c>
      <c r="L998">
        <v>25</v>
      </c>
      <c r="M998" s="1" t="s">
        <v>26</v>
      </c>
      <c r="N998">
        <v>2</v>
      </c>
      <c r="O998">
        <v>2016</v>
      </c>
      <c r="P998">
        <v>6.7357800142423265</v>
      </c>
      <c r="Q998">
        <v>5.2983673652980787</v>
      </c>
    </row>
    <row r="999" spans="1:17" x14ac:dyDescent="0.3">
      <c r="A999">
        <v>998</v>
      </c>
      <c r="B999">
        <v>680180</v>
      </c>
      <c r="C999" s="1" t="s">
        <v>2006</v>
      </c>
      <c r="D999" s="1" t="s">
        <v>2007</v>
      </c>
      <c r="E999">
        <v>40</v>
      </c>
      <c r="F999">
        <v>841</v>
      </c>
      <c r="G999">
        <v>99</v>
      </c>
      <c r="H999">
        <v>29</v>
      </c>
      <c r="I999">
        <v>4</v>
      </c>
      <c r="J999" s="1" t="s">
        <v>29</v>
      </c>
      <c r="K999">
        <v>0.92</v>
      </c>
      <c r="L999">
        <v>3.5</v>
      </c>
      <c r="M999" s="1" t="s">
        <v>26</v>
      </c>
      <c r="N999">
        <v>2</v>
      </c>
      <c r="O999">
        <v>2015</v>
      </c>
      <c r="P999">
        <v>6.7345916599729483</v>
      </c>
      <c r="Q999">
        <v>3.6891294228691436</v>
      </c>
    </row>
    <row r="1000" spans="1:17" x14ac:dyDescent="0.3">
      <c r="A1000">
        <v>999</v>
      </c>
      <c r="B1000">
        <v>869448</v>
      </c>
      <c r="C1000" s="1" t="s">
        <v>2008</v>
      </c>
      <c r="D1000" s="1" t="s">
        <v>2009</v>
      </c>
      <c r="E1000">
        <v>25</v>
      </c>
      <c r="F1000">
        <v>838</v>
      </c>
      <c r="G1000">
        <v>13</v>
      </c>
      <c r="H1000">
        <v>23</v>
      </c>
      <c r="I1000">
        <v>4</v>
      </c>
      <c r="J1000" s="1" t="s">
        <v>29</v>
      </c>
      <c r="K1000">
        <v>0.86</v>
      </c>
      <c r="L1000">
        <v>2</v>
      </c>
      <c r="M1000" s="1" t="s">
        <v>26</v>
      </c>
      <c r="N1000">
        <v>2</v>
      </c>
      <c r="O1000">
        <v>2016</v>
      </c>
      <c r="P1000">
        <v>6.7310181004820828</v>
      </c>
      <c r="Q1000">
        <v>3.2192757448895279</v>
      </c>
    </row>
    <row r="1001" spans="1:17" x14ac:dyDescent="0.3">
      <c r="A1001">
        <v>1000</v>
      </c>
      <c r="B1001">
        <v>1226008</v>
      </c>
      <c r="C1001" s="1" t="s">
        <v>2010</v>
      </c>
      <c r="D1001" s="1" t="s">
        <v>2011</v>
      </c>
      <c r="E1001">
        <v>95</v>
      </c>
      <c r="F1001">
        <v>817</v>
      </c>
      <c r="G1001">
        <v>6</v>
      </c>
      <c r="H1001">
        <v>32</v>
      </c>
      <c r="I1001">
        <v>4</v>
      </c>
      <c r="J1001" s="1" t="s">
        <v>29</v>
      </c>
      <c r="K1001">
        <v>0.18</v>
      </c>
      <c r="L1001">
        <v>1.5</v>
      </c>
      <c r="M1001" s="1" t="s">
        <v>26</v>
      </c>
      <c r="N1001">
        <v>2</v>
      </c>
      <c r="O1001">
        <v>2017</v>
      </c>
      <c r="P1001">
        <v>6.7056390948600031</v>
      </c>
      <c r="Q1001">
        <v>4.5539821492186583</v>
      </c>
    </row>
    <row r="1002" spans="1:17" x14ac:dyDescent="0.3">
      <c r="A1002">
        <v>1001</v>
      </c>
      <c r="B1002">
        <v>576054</v>
      </c>
      <c r="C1002" s="1" t="s">
        <v>2012</v>
      </c>
      <c r="D1002" s="1" t="s">
        <v>2013</v>
      </c>
      <c r="E1002">
        <v>150</v>
      </c>
      <c r="F1002">
        <v>817</v>
      </c>
      <c r="G1002">
        <v>164</v>
      </c>
      <c r="H1002">
        <v>131</v>
      </c>
      <c r="I1002">
        <v>1</v>
      </c>
      <c r="J1002" s="1" t="s">
        <v>19</v>
      </c>
      <c r="K1002">
        <v>0.63</v>
      </c>
      <c r="L1002">
        <v>19.5</v>
      </c>
      <c r="M1002" s="1" t="s">
        <v>26</v>
      </c>
      <c r="N1002">
        <v>2</v>
      </c>
      <c r="O1002">
        <v>2016</v>
      </c>
      <c r="P1002">
        <v>6.7056390948600031</v>
      </c>
      <c r="Q1002">
        <v>5.0107019585407988</v>
      </c>
    </row>
    <row r="1003" spans="1:17" x14ac:dyDescent="0.3">
      <c r="A1003">
        <v>1002</v>
      </c>
      <c r="B1003">
        <v>1018530</v>
      </c>
      <c r="C1003" s="1" t="s">
        <v>2014</v>
      </c>
      <c r="D1003" s="1" t="s">
        <v>2015</v>
      </c>
      <c r="E1003">
        <v>40</v>
      </c>
      <c r="F1003">
        <v>803</v>
      </c>
      <c r="G1003">
        <v>2</v>
      </c>
      <c r="H1003">
        <v>7</v>
      </c>
      <c r="I1003">
        <v>4</v>
      </c>
      <c r="J1003" s="1" t="s">
        <v>29</v>
      </c>
      <c r="K1003">
        <v>0.34</v>
      </c>
      <c r="L1003">
        <v>0.51666666999999999</v>
      </c>
      <c r="M1003" s="1" t="s">
        <v>26</v>
      </c>
      <c r="N1003">
        <v>2</v>
      </c>
      <c r="O1003">
        <v>2016</v>
      </c>
      <c r="P1003">
        <v>6.6883547139467616</v>
      </c>
      <c r="Q1003">
        <v>3.6891294228691436</v>
      </c>
    </row>
    <row r="1004" spans="1:17" x14ac:dyDescent="0.3">
      <c r="A1004">
        <v>1003</v>
      </c>
      <c r="B1004">
        <v>1021594</v>
      </c>
      <c r="C1004" s="1" t="s">
        <v>2016</v>
      </c>
      <c r="D1004" s="1" t="s">
        <v>2017</v>
      </c>
      <c r="E1004">
        <v>40</v>
      </c>
      <c r="F1004">
        <v>802</v>
      </c>
      <c r="G1004">
        <v>6</v>
      </c>
      <c r="H1004">
        <v>9</v>
      </c>
      <c r="I1004">
        <v>1</v>
      </c>
      <c r="J1004" s="1" t="s">
        <v>19</v>
      </c>
      <c r="K1004">
        <v>0.56000000000000005</v>
      </c>
      <c r="L1004">
        <v>0.63333333000000003</v>
      </c>
      <c r="M1004" s="1" t="s">
        <v>26</v>
      </c>
      <c r="N1004">
        <v>2</v>
      </c>
      <c r="O1004">
        <v>2016</v>
      </c>
      <c r="P1004">
        <v>6.6871086078665147</v>
      </c>
      <c r="Q1004">
        <v>3.6891294228691436</v>
      </c>
    </row>
    <row r="1005" spans="1:17" x14ac:dyDescent="0.3">
      <c r="A1005">
        <v>1004</v>
      </c>
      <c r="B1005">
        <v>832478</v>
      </c>
      <c r="C1005" s="1" t="s">
        <v>2018</v>
      </c>
      <c r="D1005" s="1" t="s">
        <v>2019</v>
      </c>
      <c r="E1005">
        <v>95</v>
      </c>
      <c r="F1005">
        <v>799</v>
      </c>
      <c r="G1005">
        <v>87</v>
      </c>
      <c r="H1005">
        <v>41</v>
      </c>
      <c r="I1005">
        <v>1</v>
      </c>
      <c r="J1005" s="1" t="s">
        <v>19</v>
      </c>
      <c r="K1005">
        <v>0.96</v>
      </c>
      <c r="L1005">
        <v>6</v>
      </c>
      <c r="M1005" s="1" t="s">
        <v>26</v>
      </c>
      <c r="N1005">
        <v>2</v>
      </c>
      <c r="O1005">
        <v>2016</v>
      </c>
      <c r="P1005">
        <v>6.6833609457662746</v>
      </c>
      <c r="Q1005">
        <v>4.5539821492186583</v>
      </c>
    </row>
    <row r="1006" spans="1:17" x14ac:dyDescent="0.3">
      <c r="A1006">
        <v>1005</v>
      </c>
      <c r="B1006">
        <v>935014</v>
      </c>
      <c r="C1006" s="1" t="s">
        <v>2020</v>
      </c>
      <c r="D1006" s="1" t="s">
        <v>2021</v>
      </c>
      <c r="E1006">
        <v>20</v>
      </c>
      <c r="F1006">
        <v>796</v>
      </c>
      <c r="G1006">
        <v>3</v>
      </c>
      <c r="H1006">
        <v>18</v>
      </c>
      <c r="I1006">
        <v>1</v>
      </c>
      <c r="J1006" s="1" t="s">
        <v>19</v>
      </c>
      <c r="K1006">
        <v>0.11</v>
      </c>
      <c r="L1006">
        <v>1</v>
      </c>
      <c r="M1006" s="1" t="s">
        <v>26</v>
      </c>
      <c r="N1006">
        <v>2</v>
      </c>
      <c r="O1006">
        <v>2016</v>
      </c>
      <c r="P1006">
        <v>6.6795991858443831</v>
      </c>
      <c r="Q1006">
        <v>2.996232148595642</v>
      </c>
    </row>
    <row r="1007" spans="1:17" x14ac:dyDescent="0.3">
      <c r="A1007">
        <v>1006</v>
      </c>
      <c r="B1007">
        <v>910838</v>
      </c>
      <c r="C1007" s="1" t="s">
        <v>2022</v>
      </c>
      <c r="D1007" s="1" t="s">
        <v>2023</v>
      </c>
      <c r="E1007">
        <v>40</v>
      </c>
      <c r="F1007">
        <v>796</v>
      </c>
      <c r="G1007">
        <v>43</v>
      </c>
      <c r="H1007">
        <v>29</v>
      </c>
      <c r="I1007">
        <v>1</v>
      </c>
      <c r="J1007" s="1" t="s">
        <v>19</v>
      </c>
      <c r="K1007">
        <v>0.8</v>
      </c>
      <c r="L1007">
        <v>4</v>
      </c>
      <c r="M1007" s="1" t="s">
        <v>26</v>
      </c>
      <c r="N1007">
        <v>2</v>
      </c>
      <c r="O1007">
        <v>2016</v>
      </c>
      <c r="P1007">
        <v>6.6795991858443831</v>
      </c>
      <c r="Q1007">
        <v>3.6891294228691436</v>
      </c>
    </row>
    <row r="1008" spans="1:17" x14ac:dyDescent="0.3">
      <c r="A1008">
        <v>1007</v>
      </c>
      <c r="B1008">
        <v>690966</v>
      </c>
      <c r="C1008" s="1" t="s">
        <v>2024</v>
      </c>
      <c r="D1008" s="1" t="s">
        <v>2025</v>
      </c>
      <c r="E1008">
        <v>20</v>
      </c>
      <c r="F1008">
        <v>791</v>
      </c>
      <c r="G1008">
        <v>29</v>
      </c>
      <c r="H1008">
        <v>24</v>
      </c>
      <c r="I1008">
        <v>1</v>
      </c>
      <c r="J1008" s="1" t="s">
        <v>19</v>
      </c>
      <c r="K1008">
        <v>0.32</v>
      </c>
      <c r="L1008">
        <v>2.5</v>
      </c>
      <c r="M1008" s="1" t="s">
        <v>26</v>
      </c>
      <c r="N1008">
        <v>2</v>
      </c>
      <c r="O1008">
        <v>2016</v>
      </c>
      <c r="P1008">
        <v>6.6732979677676543</v>
      </c>
      <c r="Q1008">
        <v>2.996232148595642</v>
      </c>
    </row>
    <row r="1009" spans="1:17" x14ac:dyDescent="0.3">
      <c r="A1009">
        <v>1008</v>
      </c>
      <c r="B1009">
        <v>145812</v>
      </c>
      <c r="C1009" s="1" t="s">
        <v>2026</v>
      </c>
      <c r="D1009" s="1" t="s">
        <v>2027</v>
      </c>
      <c r="E1009">
        <v>20</v>
      </c>
      <c r="F1009">
        <v>791</v>
      </c>
      <c r="G1009">
        <v>8</v>
      </c>
      <c r="H1009">
        <v>16</v>
      </c>
      <c r="I1009">
        <v>4</v>
      </c>
      <c r="J1009" s="1" t="s">
        <v>29</v>
      </c>
      <c r="K1009">
        <v>0.96</v>
      </c>
      <c r="L1009">
        <v>1</v>
      </c>
      <c r="M1009" s="1" t="s">
        <v>26</v>
      </c>
      <c r="N1009">
        <v>2</v>
      </c>
      <c r="O1009">
        <v>2014</v>
      </c>
      <c r="P1009">
        <v>6.6732979677676543</v>
      </c>
      <c r="Q1009">
        <v>2.996232148595642</v>
      </c>
    </row>
    <row r="1010" spans="1:17" x14ac:dyDescent="0.3">
      <c r="A1010">
        <v>1009</v>
      </c>
      <c r="B1010">
        <v>113888</v>
      </c>
      <c r="C1010" s="1" t="s">
        <v>2028</v>
      </c>
      <c r="D1010" s="1" t="s">
        <v>2029</v>
      </c>
      <c r="E1010">
        <v>50</v>
      </c>
      <c r="F1010">
        <v>788</v>
      </c>
      <c r="G1010">
        <v>21</v>
      </c>
      <c r="H1010">
        <v>25</v>
      </c>
      <c r="I1010">
        <v>4</v>
      </c>
      <c r="J1010" s="1" t="s">
        <v>29</v>
      </c>
      <c r="K1010">
        <v>0.68</v>
      </c>
      <c r="L1010">
        <v>2</v>
      </c>
      <c r="M1010" s="1" t="s">
        <v>26</v>
      </c>
      <c r="N1010">
        <v>2</v>
      </c>
      <c r="O1010">
        <v>2013</v>
      </c>
      <c r="P1010">
        <v>6.6694980898578793</v>
      </c>
      <c r="Q1010">
        <v>3.9122229854308124</v>
      </c>
    </row>
    <row r="1011" spans="1:17" x14ac:dyDescent="0.3">
      <c r="A1011">
        <v>1010</v>
      </c>
      <c r="B1011">
        <v>958982</v>
      </c>
      <c r="C1011" s="1" t="s">
        <v>2030</v>
      </c>
      <c r="D1011" s="1" t="s">
        <v>2031</v>
      </c>
      <c r="E1011">
        <v>25</v>
      </c>
      <c r="F1011">
        <v>785</v>
      </c>
      <c r="G1011">
        <v>20</v>
      </c>
      <c r="H1011">
        <v>25</v>
      </c>
      <c r="I1011">
        <v>1</v>
      </c>
      <c r="J1011" s="1" t="s">
        <v>19</v>
      </c>
      <c r="K1011">
        <v>0.86</v>
      </c>
      <c r="L1011">
        <v>1</v>
      </c>
      <c r="M1011" s="1" t="s">
        <v>26</v>
      </c>
      <c r="N1011">
        <v>2</v>
      </c>
      <c r="O1011">
        <v>2016</v>
      </c>
      <c r="P1011">
        <v>6.6656837177824082</v>
      </c>
      <c r="Q1011">
        <v>3.2192757448895279</v>
      </c>
    </row>
    <row r="1012" spans="1:17" x14ac:dyDescent="0.3">
      <c r="A1012">
        <v>1011</v>
      </c>
      <c r="B1012">
        <v>913966</v>
      </c>
      <c r="C1012" s="1" t="s">
        <v>2032</v>
      </c>
      <c r="D1012" s="1" t="s">
        <v>2033</v>
      </c>
      <c r="E1012">
        <v>20</v>
      </c>
      <c r="F1012">
        <v>783</v>
      </c>
      <c r="G1012">
        <v>20</v>
      </c>
      <c r="H1012">
        <v>13</v>
      </c>
      <c r="I1012">
        <v>4</v>
      </c>
      <c r="J1012" s="1" t="s">
        <v>29</v>
      </c>
      <c r="K1012">
        <v>0.89</v>
      </c>
      <c r="L1012">
        <v>0.61666666999999997</v>
      </c>
      <c r="M1012" s="1" t="s">
        <v>26</v>
      </c>
      <c r="N1012">
        <v>2</v>
      </c>
      <c r="O1012">
        <v>2016</v>
      </c>
      <c r="P1012">
        <v>6.6631326959908028</v>
      </c>
      <c r="Q1012">
        <v>2.996232148595642</v>
      </c>
    </row>
    <row r="1013" spans="1:17" x14ac:dyDescent="0.3">
      <c r="A1013">
        <v>1012</v>
      </c>
      <c r="B1013">
        <v>1243474</v>
      </c>
      <c r="C1013" s="1" t="s">
        <v>2034</v>
      </c>
      <c r="D1013" s="1" t="s">
        <v>2035</v>
      </c>
      <c r="E1013">
        <v>115</v>
      </c>
      <c r="F1013">
        <v>783</v>
      </c>
      <c r="G1013">
        <v>5</v>
      </c>
      <c r="H1013">
        <v>13</v>
      </c>
      <c r="I1013">
        <v>1</v>
      </c>
      <c r="J1013" s="1" t="s">
        <v>19</v>
      </c>
      <c r="K1013">
        <v>0.94</v>
      </c>
      <c r="L1013">
        <v>1</v>
      </c>
      <c r="M1013" s="1" t="s">
        <v>26</v>
      </c>
      <c r="N1013">
        <v>2</v>
      </c>
      <c r="O1013">
        <v>2017</v>
      </c>
      <c r="P1013">
        <v>6.6631326959908028</v>
      </c>
      <c r="Q1013">
        <v>4.7450190811044903</v>
      </c>
    </row>
    <row r="1014" spans="1:17" x14ac:dyDescent="0.3">
      <c r="A1014">
        <v>1013</v>
      </c>
      <c r="B1014">
        <v>862478</v>
      </c>
      <c r="C1014" s="1" t="s">
        <v>2036</v>
      </c>
      <c r="D1014" s="1" t="s">
        <v>2037</v>
      </c>
      <c r="E1014">
        <v>30</v>
      </c>
      <c r="F1014">
        <v>775</v>
      </c>
      <c r="G1014">
        <v>245</v>
      </c>
      <c r="H1014">
        <v>82</v>
      </c>
      <c r="I1014">
        <v>1</v>
      </c>
      <c r="J1014" s="1" t="s">
        <v>19</v>
      </c>
      <c r="K1014">
        <v>0.15</v>
      </c>
      <c r="L1014">
        <v>8</v>
      </c>
      <c r="M1014" s="1" t="s">
        <v>26</v>
      </c>
      <c r="N1014">
        <v>2</v>
      </c>
      <c r="O1014">
        <v>2016</v>
      </c>
      <c r="P1014">
        <v>6.6528630293533473</v>
      </c>
      <c r="Q1014">
        <v>3.4015306594522756</v>
      </c>
    </row>
    <row r="1015" spans="1:17" x14ac:dyDescent="0.3">
      <c r="A1015">
        <v>1014</v>
      </c>
      <c r="B1015">
        <v>152244</v>
      </c>
      <c r="C1015" s="1" t="s">
        <v>2038</v>
      </c>
      <c r="D1015" s="1" t="s">
        <v>2039</v>
      </c>
      <c r="E1015">
        <v>35</v>
      </c>
      <c r="F1015">
        <v>770</v>
      </c>
      <c r="G1015">
        <v>65</v>
      </c>
      <c r="H1015">
        <v>84</v>
      </c>
      <c r="I1015">
        <v>1</v>
      </c>
      <c r="J1015" s="1" t="s">
        <v>19</v>
      </c>
      <c r="K1015">
        <v>0.62</v>
      </c>
      <c r="L1015">
        <v>8</v>
      </c>
      <c r="M1015" s="1" t="s">
        <v>26</v>
      </c>
      <c r="N1015">
        <v>2</v>
      </c>
      <c r="O1015">
        <v>2014</v>
      </c>
      <c r="P1015">
        <v>6.6463905148477291</v>
      </c>
      <c r="Q1015">
        <v>3.5556337349665741</v>
      </c>
    </row>
    <row r="1016" spans="1:17" x14ac:dyDescent="0.3">
      <c r="A1016">
        <v>1015</v>
      </c>
      <c r="B1016">
        <v>969348</v>
      </c>
      <c r="C1016" s="1" t="s">
        <v>2040</v>
      </c>
      <c r="D1016" s="1" t="s">
        <v>2041</v>
      </c>
      <c r="E1016">
        <v>30</v>
      </c>
      <c r="F1016">
        <v>770</v>
      </c>
      <c r="G1016">
        <v>0</v>
      </c>
      <c r="H1016">
        <v>8</v>
      </c>
      <c r="I1016">
        <v>1</v>
      </c>
      <c r="J1016" s="1" t="s">
        <v>19</v>
      </c>
      <c r="K1016">
        <v>0.82</v>
      </c>
      <c r="L1016">
        <v>0.63333333000000003</v>
      </c>
      <c r="M1016" s="1" t="s">
        <v>26</v>
      </c>
      <c r="N1016">
        <v>2</v>
      </c>
      <c r="O1016">
        <v>2016</v>
      </c>
      <c r="P1016">
        <v>6.6463905148477291</v>
      </c>
      <c r="Q1016">
        <v>3.4015306594522756</v>
      </c>
    </row>
    <row r="1017" spans="1:17" x14ac:dyDescent="0.3">
      <c r="A1017">
        <v>1016</v>
      </c>
      <c r="B1017">
        <v>909244</v>
      </c>
      <c r="C1017" s="1" t="s">
        <v>2042</v>
      </c>
      <c r="D1017" s="1" t="s">
        <v>2043</v>
      </c>
      <c r="E1017">
        <v>95</v>
      </c>
      <c r="F1017">
        <v>767</v>
      </c>
      <c r="G1017">
        <v>104</v>
      </c>
      <c r="H1017">
        <v>81</v>
      </c>
      <c r="I1017">
        <v>1</v>
      </c>
      <c r="J1017" s="1" t="s">
        <v>19</v>
      </c>
      <c r="K1017">
        <v>0.49</v>
      </c>
      <c r="L1017">
        <v>5.5</v>
      </c>
      <c r="M1017" s="1" t="s">
        <v>26</v>
      </c>
      <c r="N1017">
        <v>2</v>
      </c>
      <c r="O1017">
        <v>2016</v>
      </c>
      <c r="P1017">
        <v>6.642486801367256</v>
      </c>
      <c r="Q1017">
        <v>4.5539821492186583</v>
      </c>
    </row>
    <row r="1018" spans="1:17" x14ac:dyDescent="0.3">
      <c r="A1018">
        <v>1017</v>
      </c>
      <c r="B1018">
        <v>971022</v>
      </c>
      <c r="C1018" s="1" t="s">
        <v>2044</v>
      </c>
      <c r="D1018" s="1" t="s">
        <v>2045</v>
      </c>
      <c r="E1018">
        <v>35</v>
      </c>
      <c r="F1018">
        <v>764</v>
      </c>
      <c r="G1018">
        <v>7</v>
      </c>
      <c r="H1018">
        <v>8</v>
      </c>
      <c r="I1018">
        <v>4</v>
      </c>
      <c r="J1018" s="1" t="s">
        <v>29</v>
      </c>
      <c r="K1018">
        <v>0.11</v>
      </c>
      <c r="L1018">
        <v>1</v>
      </c>
      <c r="M1018" s="1" t="s">
        <v>26</v>
      </c>
      <c r="N1018">
        <v>2</v>
      </c>
      <c r="O1018">
        <v>2016</v>
      </c>
      <c r="P1018">
        <v>6.6385677891665207</v>
      </c>
      <c r="Q1018">
        <v>3.5556337349665741</v>
      </c>
    </row>
    <row r="1019" spans="1:17" x14ac:dyDescent="0.3">
      <c r="A1019">
        <v>1018</v>
      </c>
      <c r="B1019">
        <v>691760</v>
      </c>
      <c r="C1019" s="1" t="s">
        <v>2046</v>
      </c>
      <c r="D1019" s="1" t="s">
        <v>2047</v>
      </c>
      <c r="E1019">
        <v>65</v>
      </c>
      <c r="F1019">
        <v>755</v>
      </c>
      <c r="G1019">
        <v>5</v>
      </c>
      <c r="H1019">
        <v>18</v>
      </c>
      <c r="I1019">
        <v>2</v>
      </c>
      <c r="J1019" s="1" t="s">
        <v>38</v>
      </c>
      <c r="K1019">
        <v>0.74</v>
      </c>
      <c r="L1019">
        <v>2</v>
      </c>
      <c r="M1019" s="1" t="s">
        <v>26</v>
      </c>
      <c r="N1019">
        <v>2</v>
      </c>
      <c r="O1019">
        <v>2016</v>
      </c>
      <c r="P1019">
        <v>6.6267177492490248</v>
      </c>
      <c r="Q1019">
        <v>4.1745411042163774</v>
      </c>
    </row>
    <row r="1020" spans="1:17" x14ac:dyDescent="0.3">
      <c r="A1020">
        <v>1019</v>
      </c>
      <c r="B1020">
        <v>969170</v>
      </c>
      <c r="C1020" s="1" t="s">
        <v>2048</v>
      </c>
      <c r="D1020" s="1" t="s">
        <v>2049</v>
      </c>
      <c r="E1020">
        <v>35</v>
      </c>
      <c r="F1020">
        <v>755</v>
      </c>
      <c r="G1020">
        <v>0</v>
      </c>
      <c r="H1020">
        <v>7</v>
      </c>
      <c r="I1020">
        <v>4</v>
      </c>
      <c r="J1020" s="1" t="s">
        <v>29</v>
      </c>
      <c r="K1020">
        <v>0.24</v>
      </c>
      <c r="L1020">
        <v>0.7</v>
      </c>
      <c r="M1020" s="1" t="s">
        <v>26</v>
      </c>
      <c r="N1020">
        <v>2</v>
      </c>
      <c r="O1020">
        <v>2016</v>
      </c>
      <c r="P1020">
        <v>6.6267177492490248</v>
      </c>
      <c r="Q1020">
        <v>3.5556337349665741</v>
      </c>
    </row>
    <row r="1021" spans="1:17" x14ac:dyDescent="0.3">
      <c r="A1021">
        <v>1020</v>
      </c>
      <c r="B1021">
        <v>661878</v>
      </c>
      <c r="C1021" s="1" t="s">
        <v>2050</v>
      </c>
      <c r="D1021" s="1" t="s">
        <v>2051</v>
      </c>
      <c r="E1021">
        <v>30</v>
      </c>
      <c r="F1021">
        <v>746</v>
      </c>
      <c r="G1021">
        <v>93</v>
      </c>
      <c r="H1021">
        <v>39</v>
      </c>
      <c r="I1021">
        <v>4</v>
      </c>
      <c r="J1021" s="1" t="s">
        <v>29</v>
      </c>
      <c r="K1021">
        <v>0.11</v>
      </c>
      <c r="L1021">
        <v>6.5</v>
      </c>
      <c r="M1021" s="1" t="s">
        <v>26</v>
      </c>
      <c r="N1021">
        <v>2</v>
      </c>
      <c r="O1021">
        <v>2015</v>
      </c>
      <c r="P1021">
        <v>6.6147256002037604</v>
      </c>
      <c r="Q1021">
        <v>3.4015306594522756</v>
      </c>
    </row>
    <row r="1022" spans="1:17" x14ac:dyDescent="0.3">
      <c r="A1022">
        <v>1021</v>
      </c>
      <c r="B1022">
        <v>599628</v>
      </c>
      <c r="C1022" s="1" t="s">
        <v>2052</v>
      </c>
      <c r="D1022" s="1" t="s">
        <v>2053</v>
      </c>
      <c r="E1022">
        <v>120</v>
      </c>
      <c r="F1022">
        <v>735</v>
      </c>
      <c r="G1022">
        <v>16</v>
      </c>
      <c r="H1022">
        <v>30</v>
      </c>
      <c r="I1022">
        <v>1</v>
      </c>
      <c r="J1022" s="1" t="s">
        <v>19</v>
      </c>
      <c r="K1022">
        <v>0.14000000000000001</v>
      </c>
      <c r="L1022">
        <v>1.5</v>
      </c>
      <c r="M1022" s="1" t="s">
        <v>26</v>
      </c>
      <c r="N1022">
        <v>2</v>
      </c>
      <c r="O1022">
        <v>2015</v>
      </c>
      <c r="P1022">
        <v>6.5998704992128365</v>
      </c>
      <c r="Q1022">
        <v>4.7875750726433504</v>
      </c>
    </row>
    <row r="1023" spans="1:17" x14ac:dyDescent="0.3">
      <c r="A1023">
        <v>1022</v>
      </c>
      <c r="B1023">
        <v>1252318</v>
      </c>
      <c r="C1023" s="1" t="s">
        <v>2054</v>
      </c>
      <c r="D1023" s="1" t="s">
        <v>2055</v>
      </c>
      <c r="E1023">
        <v>85</v>
      </c>
      <c r="F1023">
        <v>733</v>
      </c>
      <c r="G1023">
        <v>104</v>
      </c>
      <c r="H1023">
        <v>50</v>
      </c>
      <c r="I1023">
        <v>4</v>
      </c>
      <c r="J1023" s="1" t="s">
        <v>29</v>
      </c>
      <c r="K1023">
        <v>0.15</v>
      </c>
      <c r="L1023">
        <v>3</v>
      </c>
      <c r="M1023" s="1" t="s">
        <v>26</v>
      </c>
      <c r="N1023">
        <v>2</v>
      </c>
      <c r="O1023">
        <v>2017</v>
      </c>
      <c r="P1023">
        <v>6.5971457018866513</v>
      </c>
      <c r="Q1023">
        <v>4.4427688966292678</v>
      </c>
    </row>
    <row r="1024" spans="1:17" x14ac:dyDescent="0.3">
      <c r="A1024">
        <v>1023</v>
      </c>
      <c r="B1024">
        <v>631754</v>
      </c>
      <c r="C1024" s="1" t="s">
        <v>2056</v>
      </c>
      <c r="D1024" s="1" t="s">
        <v>2057</v>
      </c>
      <c r="E1024">
        <v>40</v>
      </c>
      <c r="F1024">
        <v>723</v>
      </c>
      <c r="G1024">
        <v>130</v>
      </c>
      <c r="H1024">
        <v>37</v>
      </c>
      <c r="I1024">
        <v>4</v>
      </c>
      <c r="J1024" s="1" t="s">
        <v>29</v>
      </c>
      <c r="K1024">
        <v>0.76</v>
      </c>
      <c r="L1024">
        <v>6.5</v>
      </c>
      <c r="M1024" s="1" t="s">
        <v>26</v>
      </c>
      <c r="N1024">
        <v>2</v>
      </c>
      <c r="O1024">
        <v>2015</v>
      </c>
      <c r="P1024">
        <v>6.5834092221587648</v>
      </c>
      <c r="Q1024">
        <v>3.6891294228691436</v>
      </c>
    </row>
    <row r="1025" spans="1:17" x14ac:dyDescent="0.3">
      <c r="A1025">
        <v>1024</v>
      </c>
      <c r="B1025">
        <v>563880</v>
      </c>
      <c r="C1025" s="1" t="s">
        <v>2058</v>
      </c>
      <c r="D1025" s="1" t="s">
        <v>2059</v>
      </c>
      <c r="E1025">
        <v>20</v>
      </c>
      <c r="F1025">
        <v>722</v>
      </c>
      <c r="G1025">
        <v>53</v>
      </c>
      <c r="H1025">
        <v>18</v>
      </c>
      <c r="I1025">
        <v>4</v>
      </c>
      <c r="J1025" s="1" t="s">
        <v>29</v>
      </c>
      <c r="K1025">
        <v>0.24</v>
      </c>
      <c r="L1025">
        <v>1.5</v>
      </c>
      <c r="M1025" s="1" t="s">
        <v>26</v>
      </c>
      <c r="N1025">
        <v>2</v>
      </c>
      <c r="O1025">
        <v>2015</v>
      </c>
      <c r="P1025">
        <v>6.5820251388928259</v>
      </c>
      <c r="Q1025">
        <v>2.996232148595642</v>
      </c>
    </row>
    <row r="1026" spans="1:17" x14ac:dyDescent="0.3">
      <c r="A1026">
        <v>1025</v>
      </c>
      <c r="B1026">
        <v>956888</v>
      </c>
      <c r="C1026" s="1" t="s">
        <v>2060</v>
      </c>
      <c r="D1026" s="1" t="s">
        <v>2061</v>
      </c>
      <c r="E1026">
        <v>50</v>
      </c>
      <c r="F1026">
        <v>716</v>
      </c>
      <c r="G1026">
        <v>32</v>
      </c>
      <c r="H1026">
        <v>57</v>
      </c>
      <c r="I1026">
        <v>4</v>
      </c>
      <c r="J1026" s="1" t="s">
        <v>29</v>
      </c>
      <c r="K1026">
        <v>0.67</v>
      </c>
      <c r="L1026">
        <v>4</v>
      </c>
      <c r="M1026" s="1" t="s">
        <v>26</v>
      </c>
      <c r="N1026">
        <v>2</v>
      </c>
      <c r="O1026">
        <v>2016</v>
      </c>
      <c r="P1026">
        <v>6.5736801669606457</v>
      </c>
      <c r="Q1026">
        <v>3.9122229854308124</v>
      </c>
    </row>
    <row r="1027" spans="1:17" x14ac:dyDescent="0.3">
      <c r="A1027">
        <v>1026</v>
      </c>
      <c r="B1027">
        <v>352774</v>
      </c>
      <c r="C1027" s="1" t="s">
        <v>2062</v>
      </c>
      <c r="D1027" s="1" t="s">
        <v>2063</v>
      </c>
      <c r="E1027">
        <v>85</v>
      </c>
      <c r="F1027">
        <v>716</v>
      </c>
      <c r="G1027">
        <v>59</v>
      </c>
      <c r="H1027">
        <v>34</v>
      </c>
      <c r="I1027">
        <v>4</v>
      </c>
      <c r="J1027" s="1" t="s">
        <v>29</v>
      </c>
      <c r="K1027">
        <v>0.78</v>
      </c>
      <c r="L1027">
        <v>2</v>
      </c>
      <c r="M1027" s="1" t="s">
        <v>26</v>
      </c>
      <c r="N1027">
        <v>2</v>
      </c>
      <c r="O1027">
        <v>2014</v>
      </c>
      <c r="P1027">
        <v>6.5736801669606457</v>
      </c>
      <c r="Q1027">
        <v>4.4427688966292678</v>
      </c>
    </row>
    <row r="1028" spans="1:17" x14ac:dyDescent="0.3">
      <c r="A1028">
        <v>1027</v>
      </c>
      <c r="B1028">
        <v>1005610</v>
      </c>
      <c r="C1028" s="1" t="s">
        <v>2064</v>
      </c>
      <c r="D1028" s="1" t="s">
        <v>2065</v>
      </c>
      <c r="E1028">
        <v>20</v>
      </c>
      <c r="F1028">
        <v>715</v>
      </c>
      <c r="G1028">
        <v>12</v>
      </c>
      <c r="H1028">
        <v>12</v>
      </c>
      <c r="I1028">
        <v>2</v>
      </c>
      <c r="J1028" s="1" t="s">
        <v>38</v>
      </c>
      <c r="K1028">
        <v>0.96</v>
      </c>
      <c r="L1028">
        <v>1.5</v>
      </c>
      <c r="M1028" s="1" t="s">
        <v>26</v>
      </c>
      <c r="N1028">
        <v>2</v>
      </c>
      <c r="O1028">
        <v>2016</v>
      </c>
      <c r="P1028">
        <v>6.5722825426940075</v>
      </c>
      <c r="Q1028">
        <v>2.996232148595642</v>
      </c>
    </row>
    <row r="1029" spans="1:17" x14ac:dyDescent="0.3">
      <c r="A1029">
        <v>1028</v>
      </c>
      <c r="B1029">
        <v>366608</v>
      </c>
      <c r="C1029" s="1" t="s">
        <v>2066</v>
      </c>
      <c r="D1029" s="1" t="s">
        <v>2067</v>
      </c>
      <c r="E1029">
        <v>85</v>
      </c>
      <c r="F1029">
        <v>714</v>
      </c>
      <c r="G1029">
        <v>48</v>
      </c>
      <c r="H1029">
        <v>28</v>
      </c>
      <c r="I1029">
        <v>4</v>
      </c>
      <c r="J1029" s="1" t="s">
        <v>29</v>
      </c>
      <c r="K1029">
        <v>7.0000000000000007E-2</v>
      </c>
      <c r="L1029">
        <v>3</v>
      </c>
      <c r="M1029" s="1" t="s">
        <v>26</v>
      </c>
      <c r="N1029">
        <v>2</v>
      </c>
      <c r="O1029">
        <v>2014</v>
      </c>
      <c r="P1029">
        <v>6.5708829623395841</v>
      </c>
      <c r="Q1029">
        <v>4.4427688966292678</v>
      </c>
    </row>
    <row r="1030" spans="1:17" x14ac:dyDescent="0.3">
      <c r="A1030">
        <v>1029</v>
      </c>
      <c r="B1030">
        <v>959200</v>
      </c>
      <c r="C1030" s="1" t="s">
        <v>2068</v>
      </c>
      <c r="D1030" s="1" t="s">
        <v>2069</v>
      </c>
      <c r="E1030">
        <v>65</v>
      </c>
      <c r="F1030">
        <v>713</v>
      </c>
      <c r="G1030">
        <v>80</v>
      </c>
      <c r="H1030">
        <v>8</v>
      </c>
      <c r="I1030">
        <v>4</v>
      </c>
      <c r="J1030" s="1" t="s">
        <v>29</v>
      </c>
      <c r="K1030">
        <v>0.51</v>
      </c>
      <c r="L1030">
        <v>1.5</v>
      </c>
      <c r="M1030" s="1" t="s">
        <v>26</v>
      </c>
      <c r="N1030">
        <v>2</v>
      </c>
      <c r="O1030">
        <v>2016</v>
      </c>
      <c r="P1030">
        <v>6.5694814204142959</v>
      </c>
      <c r="Q1030">
        <v>4.1745411042163774</v>
      </c>
    </row>
    <row r="1031" spans="1:17" x14ac:dyDescent="0.3">
      <c r="A1031">
        <v>1030</v>
      </c>
      <c r="B1031">
        <v>1128560</v>
      </c>
      <c r="C1031" s="1" t="s">
        <v>2070</v>
      </c>
      <c r="D1031" s="1" t="s">
        <v>2071</v>
      </c>
      <c r="E1031">
        <v>105</v>
      </c>
      <c r="F1031">
        <v>710</v>
      </c>
      <c r="G1031">
        <v>137</v>
      </c>
      <c r="H1031">
        <v>49</v>
      </c>
      <c r="I1031">
        <v>4</v>
      </c>
      <c r="J1031" s="1" t="s">
        <v>29</v>
      </c>
      <c r="K1031">
        <v>0.46</v>
      </c>
      <c r="L1031">
        <v>3.5</v>
      </c>
      <c r="M1031" s="1" t="s">
        <v>26</v>
      </c>
      <c r="N1031">
        <v>2</v>
      </c>
      <c r="O1031">
        <v>2017</v>
      </c>
      <c r="P1031">
        <v>6.5652649700353614</v>
      </c>
      <c r="Q1031">
        <v>4.6540555837179021</v>
      </c>
    </row>
    <row r="1032" spans="1:17" x14ac:dyDescent="0.3">
      <c r="A1032">
        <v>1031</v>
      </c>
      <c r="B1032">
        <v>511942</v>
      </c>
      <c r="C1032" s="1" t="s">
        <v>2072</v>
      </c>
      <c r="D1032" s="1" t="s">
        <v>2073</v>
      </c>
      <c r="E1032">
        <v>120</v>
      </c>
      <c r="F1032">
        <v>707</v>
      </c>
      <c r="G1032">
        <v>59</v>
      </c>
      <c r="H1032">
        <v>103</v>
      </c>
      <c r="I1032">
        <v>1</v>
      </c>
      <c r="J1032" s="1" t="s">
        <v>19</v>
      </c>
      <c r="K1032">
        <v>0.54</v>
      </c>
      <c r="L1032">
        <v>6.5</v>
      </c>
      <c r="M1032" s="1" t="s">
        <v>26</v>
      </c>
      <c r="N1032">
        <v>2</v>
      </c>
      <c r="O1032">
        <v>2015</v>
      </c>
      <c r="P1032">
        <v>6.5610306658965731</v>
      </c>
      <c r="Q1032">
        <v>4.7875750726433504</v>
      </c>
    </row>
    <row r="1033" spans="1:17" x14ac:dyDescent="0.3">
      <c r="A1033">
        <v>1032</v>
      </c>
      <c r="B1033">
        <v>825752</v>
      </c>
      <c r="C1033" s="1" t="s">
        <v>2074</v>
      </c>
      <c r="D1033" s="1" t="s">
        <v>2075</v>
      </c>
      <c r="E1033">
        <v>20</v>
      </c>
      <c r="F1033">
        <v>702</v>
      </c>
      <c r="G1033">
        <v>21</v>
      </c>
      <c r="H1033">
        <v>30</v>
      </c>
      <c r="I1033">
        <v>1</v>
      </c>
      <c r="J1033" s="1" t="s">
        <v>19</v>
      </c>
      <c r="K1033">
        <v>0.82</v>
      </c>
      <c r="L1033">
        <v>3</v>
      </c>
      <c r="M1033" s="1" t="s">
        <v>26</v>
      </c>
      <c r="N1033">
        <v>2</v>
      </c>
      <c r="O1033">
        <v>2016</v>
      </c>
      <c r="P1033">
        <v>6.5539334040258108</v>
      </c>
      <c r="Q1033">
        <v>2.996232148595642</v>
      </c>
    </row>
    <row r="1034" spans="1:17" x14ac:dyDescent="0.3">
      <c r="A1034">
        <v>1033</v>
      </c>
      <c r="B1034">
        <v>602218</v>
      </c>
      <c r="C1034" s="1" t="s">
        <v>2076</v>
      </c>
      <c r="D1034" s="1" t="s">
        <v>2077</v>
      </c>
      <c r="E1034">
        <v>95</v>
      </c>
      <c r="F1034">
        <v>694</v>
      </c>
      <c r="G1034">
        <v>39</v>
      </c>
      <c r="H1034">
        <v>39</v>
      </c>
      <c r="I1034">
        <v>4</v>
      </c>
      <c r="J1034" s="1" t="s">
        <v>29</v>
      </c>
      <c r="K1034">
        <v>0.45</v>
      </c>
      <c r="L1034">
        <v>4</v>
      </c>
      <c r="M1034" s="1" t="s">
        <v>26</v>
      </c>
      <c r="N1034">
        <v>2</v>
      </c>
      <c r="O1034">
        <v>2015</v>
      </c>
      <c r="P1034">
        <v>6.5424719605068047</v>
      </c>
      <c r="Q1034">
        <v>4.5539821492186583</v>
      </c>
    </row>
    <row r="1035" spans="1:17" x14ac:dyDescent="0.3">
      <c r="A1035">
        <v>1034</v>
      </c>
      <c r="B1035">
        <v>738552</v>
      </c>
      <c r="C1035" s="1" t="s">
        <v>2078</v>
      </c>
      <c r="D1035" s="1" t="s">
        <v>2079</v>
      </c>
      <c r="E1035">
        <v>20</v>
      </c>
      <c r="F1035">
        <v>686</v>
      </c>
      <c r="G1035">
        <v>19</v>
      </c>
      <c r="H1035">
        <v>21</v>
      </c>
      <c r="I1035">
        <v>4</v>
      </c>
      <c r="J1035" s="1" t="s">
        <v>29</v>
      </c>
      <c r="K1035">
        <v>0.96</v>
      </c>
      <c r="L1035">
        <v>3</v>
      </c>
      <c r="M1035" s="1" t="s">
        <v>26</v>
      </c>
      <c r="N1035">
        <v>2</v>
      </c>
      <c r="O1035">
        <v>2016</v>
      </c>
      <c r="P1035">
        <v>6.5308776277258849</v>
      </c>
      <c r="Q1035">
        <v>2.996232148595642</v>
      </c>
    </row>
    <row r="1036" spans="1:17" x14ac:dyDescent="0.3">
      <c r="A1036">
        <v>1035</v>
      </c>
      <c r="B1036">
        <v>756050</v>
      </c>
      <c r="C1036" s="1" t="s">
        <v>2080</v>
      </c>
      <c r="D1036" s="1" t="s">
        <v>2081</v>
      </c>
      <c r="E1036">
        <v>50</v>
      </c>
      <c r="F1036">
        <v>685</v>
      </c>
      <c r="G1036">
        <v>37</v>
      </c>
      <c r="H1036">
        <v>14</v>
      </c>
      <c r="I1036">
        <v>4</v>
      </c>
      <c r="J1036" s="1" t="s">
        <v>29</v>
      </c>
      <c r="K1036">
        <v>0.21</v>
      </c>
      <c r="L1036">
        <v>1</v>
      </c>
      <c r="M1036" s="1" t="s">
        <v>26</v>
      </c>
      <c r="N1036">
        <v>2</v>
      </c>
      <c r="O1036">
        <v>2016</v>
      </c>
      <c r="P1036">
        <v>6.5294188382622256</v>
      </c>
      <c r="Q1036">
        <v>3.9122229854308124</v>
      </c>
    </row>
    <row r="1037" spans="1:17" x14ac:dyDescent="0.3">
      <c r="A1037">
        <v>1036</v>
      </c>
      <c r="B1037">
        <v>1064104</v>
      </c>
      <c r="C1037" s="1" t="s">
        <v>2082</v>
      </c>
      <c r="D1037" s="1" t="s">
        <v>2083</v>
      </c>
      <c r="E1037">
        <v>200</v>
      </c>
      <c r="F1037">
        <v>676</v>
      </c>
      <c r="G1037">
        <v>119</v>
      </c>
      <c r="H1037">
        <v>125</v>
      </c>
      <c r="I1037">
        <v>4</v>
      </c>
      <c r="J1037" s="1" t="s">
        <v>29</v>
      </c>
      <c r="K1037">
        <v>0.96</v>
      </c>
      <c r="L1037">
        <v>14</v>
      </c>
      <c r="M1037" s="1" t="s">
        <v>26</v>
      </c>
      <c r="N1037">
        <v>2</v>
      </c>
      <c r="O1037">
        <v>2017</v>
      </c>
      <c r="P1037">
        <v>6.5161930760429643</v>
      </c>
      <c r="Q1037">
        <v>5.2983673652980787</v>
      </c>
    </row>
    <row r="1038" spans="1:17" x14ac:dyDescent="0.3">
      <c r="A1038">
        <v>1037</v>
      </c>
      <c r="B1038">
        <v>641236</v>
      </c>
      <c r="C1038" s="1" t="s">
        <v>2084</v>
      </c>
      <c r="D1038" s="1" t="s">
        <v>2085</v>
      </c>
      <c r="E1038">
        <v>40</v>
      </c>
      <c r="F1038">
        <v>670</v>
      </c>
      <c r="G1038">
        <v>33</v>
      </c>
      <c r="H1038">
        <v>37</v>
      </c>
      <c r="I1038">
        <v>1</v>
      </c>
      <c r="J1038" s="1" t="s">
        <v>19</v>
      </c>
      <c r="K1038">
        <v>0.11</v>
      </c>
      <c r="L1038">
        <v>4.5</v>
      </c>
      <c r="M1038" s="1" t="s">
        <v>26</v>
      </c>
      <c r="N1038">
        <v>2</v>
      </c>
      <c r="O1038">
        <v>2016</v>
      </c>
      <c r="P1038">
        <v>6.5072777123850116</v>
      </c>
      <c r="Q1038">
        <v>3.6891294228691436</v>
      </c>
    </row>
    <row r="1039" spans="1:17" x14ac:dyDescent="0.3">
      <c r="A1039">
        <v>1038</v>
      </c>
      <c r="B1039">
        <v>422012</v>
      </c>
      <c r="C1039" s="1" t="s">
        <v>2086</v>
      </c>
      <c r="D1039" s="1" t="s">
        <v>2087</v>
      </c>
      <c r="E1039">
        <v>85</v>
      </c>
      <c r="F1039">
        <v>666</v>
      </c>
      <c r="G1039">
        <v>89</v>
      </c>
      <c r="H1039">
        <v>115</v>
      </c>
      <c r="I1039">
        <v>4</v>
      </c>
      <c r="J1039" s="1" t="s">
        <v>29</v>
      </c>
      <c r="K1039">
        <v>0.06</v>
      </c>
      <c r="L1039">
        <v>6.5</v>
      </c>
      <c r="M1039" s="1" t="s">
        <v>26</v>
      </c>
      <c r="N1039">
        <v>2</v>
      </c>
      <c r="O1039">
        <v>2015</v>
      </c>
      <c r="P1039">
        <v>6.5012896705403893</v>
      </c>
      <c r="Q1039">
        <v>4.4427688966292678</v>
      </c>
    </row>
    <row r="1040" spans="1:17" x14ac:dyDescent="0.3">
      <c r="A1040">
        <v>1039</v>
      </c>
      <c r="B1040">
        <v>904890</v>
      </c>
      <c r="C1040" s="1" t="s">
        <v>2088</v>
      </c>
      <c r="D1040" s="1" t="s">
        <v>2089</v>
      </c>
      <c r="E1040">
        <v>20</v>
      </c>
      <c r="F1040">
        <v>659</v>
      </c>
      <c r="G1040">
        <v>64</v>
      </c>
      <c r="H1040">
        <v>26</v>
      </c>
      <c r="I1040">
        <v>1</v>
      </c>
      <c r="J1040" s="1" t="s">
        <v>19</v>
      </c>
      <c r="K1040">
        <v>0.24</v>
      </c>
      <c r="L1040">
        <v>3.5</v>
      </c>
      <c r="M1040" s="1" t="s">
        <v>26</v>
      </c>
      <c r="N1040">
        <v>2</v>
      </c>
      <c r="O1040">
        <v>2016</v>
      </c>
      <c r="P1040">
        <v>6.4907235345025072</v>
      </c>
      <c r="Q1040">
        <v>2.996232148595642</v>
      </c>
    </row>
    <row r="1041" spans="1:17" x14ac:dyDescent="0.3">
      <c r="A1041">
        <v>1040</v>
      </c>
      <c r="B1041">
        <v>1109150</v>
      </c>
      <c r="C1041" s="1" t="s">
        <v>2090</v>
      </c>
      <c r="D1041" s="1" t="s">
        <v>2091</v>
      </c>
      <c r="E1041">
        <v>145</v>
      </c>
      <c r="F1041">
        <v>655</v>
      </c>
      <c r="G1041">
        <v>95</v>
      </c>
      <c r="H1041">
        <v>195</v>
      </c>
      <c r="I1041">
        <v>4</v>
      </c>
      <c r="J1041" s="1" t="s">
        <v>29</v>
      </c>
      <c r="K1041">
        <v>0.55000000000000004</v>
      </c>
      <c r="L1041">
        <v>12.5</v>
      </c>
      <c r="M1041" s="1" t="s">
        <v>26</v>
      </c>
      <c r="N1041">
        <v>2</v>
      </c>
      <c r="O1041">
        <v>2017</v>
      </c>
      <c r="P1041">
        <v>6.4846352356352517</v>
      </c>
      <c r="Q1041">
        <v>4.9768027055598036</v>
      </c>
    </row>
    <row r="1042" spans="1:17" x14ac:dyDescent="0.3">
      <c r="A1042">
        <v>1041</v>
      </c>
      <c r="B1042">
        <v>826366</v>
      </c>
      <c r="C1042" s="1" t="s">
        <v>2092</v>
      </c>
      <c r="D1042" s="1" t="s">
        <v>2093</v>
      </c>
      <c r="E1042">
        <v>95</v>
      </c>
      <c r="F1042">
        <v>654</v>
      </c>
      <c r="G1042">
        <v>86</v>
      </c>
      <c r="H1042">
        <v>239</v>
      </c>
      <c r="I1042">
        <v>1</v>
      </c>
      <c r="J1042" s="1" t="s">
        <v>19</v>
      </c>
      <c r="K1042">
        <v>1</v>
      </c>
      <c r="L1042">
        <v>25.5</v>
      </c>
      <c r="M1042" s="1" t="s">
        <v>26</v>
      </c>
      <c r="N1042">
        <v>2</v>
      </c>
      <c r="O1042">
        <v>2016</v>
      </c>
      <c r="P1042">
        <v>6.4831073514571989</v>
      </c>
      <c r="Q1042">
        <v>4.5539821492186583</v>
      </c>
    </row>
    <row r="1043" spans="1:17" x14ac:dyDescent="0.3">
      <c r="A1043">
        <v>1042</v>
      </c>
      <c r="B1043">
        <v>1075570</v>
      </c>
      <c r="C1043" s="1" t="s">
        <v>2094</v>
      </c>
      <c r="D1043" s="1" t="s">
        <v>2095</v>
      </c>
      <c r="E1043">
        <v>200</v>
      </c>
      <c r="F1043">
        <v>653</v>
      </c>
      <c r="G1043">
        <v>20</v>
      </c>
      <c r="H1043">
        <v>25</v>
      </c>
      <c r="I1043">
        <v>1</v>
      </c>
      <c r="J1043" s="1" t="s">
        <v>19</v>
      </c>
      <c r="K1043">
        <v>0.81</v>
      </c>
      <c r="L1043">
        <v>1</v>
      </c>
      <c r="M1043" s="1" t="s">
        <v>26</v>
      </c>
      <c r="N1043">
        <v>2</v>
      </c>
      <c r="O1043">
        <v>2017</v>
      </c>
      <c r="P1043">
        <v>6.481577129276431</v>
      </c>
      <c r="Q1043">
        <v>5.2983673652980787</v>
      </c>
    </row>
    <row r="1044" spans="1:17" x14ac:dyDescent="0.3">
      <c r="A1044">
        <v>1043</v>
      </c>
      <c r="B1044">
        <v>572270</v>
      </c>
      <c r="C1044" s="1" t="s">
        <v>2096</v>
      </c>
      <c r="D1044" s="1" t="s">
        <v>2097</v>
      </c>
      <c r="E1044">
        <v>60</v>
      </c>
      <c r="F1044">
        <v>652</v>
      </c>
      <c r="G1044">
        <v>48</v>
      </c>
      <c r="H1044">
        <v>46</v>
      </c>
      <c r="I1044">
        <v>1</v>
      </c>
      <c r="J1044" s="1" t="s">
        <v>19</v>
      </c>
      <c r="K1044">
        <v>0.93</v>
      </c>
      <c r="L1044">
        <v>6.5</v>
      </c>
      <c r="M1044" s="1" t="s">
        <v>26</v>
      </c>
      <c r="N1044">
        <v>2</v>
      </c>
      <c r="O1044">
        <v>2017</v>
      </c>
      <c r="P1044">
        <v>6.4800445619266531</v>
      </c>
      <c r="Q1044">
        <v>4.0945112150014218</v>
      </c>
    </row>
    <row r="1045" spans="1:17" x14ac:dyDescent="0.3">
      <c r="A1045">
        <v>1044</v>
      </c>
      <c r="B1045">
        <v>661780</v>
      </c>
      <c r="C1045" s="1" t="s">
        <v>2098</v>
      </c>
      <c r="D1045" s="1" t="s">
        <v>2099</v>
      </c>
      <c r="E1045">
        <v>75</v>
      </c>
      <c r="F1045">
        <v>651</v>
      </c>
      <c r="G1045">
        <v>52</v>
      </c>
      <c r="H1045">
        <v>20</v>
      </c>
      <c r="I1045">
        <v>1</v>
      </c>
      <c r="J1045" s="1" t="s">
        <v>19</v>
      </c>
      <c r="K1045">
        <v>0.94</v>
      </c>
      <c r="L1045">
        <v>2.5</v>
      </c>
      <c r="M1045" s="1" t="s">
        <v>26</v>
      </c>
      <c r="N1045">
        <v>2</v>
      </c>
      <c r="O1045">
        <v>2015</v>
      </c>
      <c r="P1045">
        <v>6.4785096422085688</v>
      </c>
      <c r="Q1045">
        <v>4.3176214379815452</v>
      </c>
    </row>
    <row r="1046" spans="1:17" x14ac:dyDescent="0.3">
      <c r="A1046">
        <v>1045</v>
      </c>
      <c r="B1046">
        <v>592352</v>
      </c>
      <c r="C1046" s="1" t="s">
        <v>2100</v>
      </c>
      <c r="D1046" s="1" t="s">
        <v>2101</v>
      </c>
      <c r="E1046">
        <v>20</v>
      </c>
      <c r="F1046">
        <v>644</v>
      </c>
      <c r="G1046">
        <v>42</v>
      </c>
      <c r="H1046">
        <v>28</v>
      </c>
      <c r="I1046">
        <v>4</v>
      </c>
      <c r="J1046" s="1" t="s">
        <v>29</v>
      </c>
      <c r="K1046">
        <v>0.87</v>
      </c>
      <c r="L1046">
        <v>1.5</v>
      </c>
      <c r="M1046" s="1" t="s">
        <v>26</v>
      </c>
      <c r="N1046">
        <v>2</v>
      </c>
      <c r="O1046">
        <v>2015</v>
      </c>
      <c r="P1046">
        <v>6.4676987261043539</v>
      </c>
      <c r="Q1046">
        <v>2.996232148595642</v>
      </c>
    </row>
    <row r="1047" spans="1:17" x14ac:dyDescent="0.3">
      <c r="A1047">
        <v>1046</v>
      </c>
      <c r="B1047">
        <v>564268</v>
      </c>
      <c r="C1047" s="1" t="s">
        <v>2102</v>
      </c>
      <c r="D1047" s="1" t="s">
        <v>2103</v>
      </c>
      <c r="E1047">
        <v>50</v>
      </c>
      <c r="F1047">
        <v>636</v>
      </c>
      <c r="G1047">
        <v>33</v>
      </c>
      <c r="H1047">
        <v>54</v>
      </c>
      <c r="I1047">
        <v>4</v>
      </c>
      <c r="J1047" s="1" t="s">
        <v>29</v>
      </c>
      <c r="K1047">
        <v>0.11</v>
      </c>
      <c r="L1047">
        <v>10</v>
      </c>
      <c r="M1047" s="1" t="s">
        <v>26</v>
      </c>
      <c r="N1047">
        <v>2</v>
      </c>
      <c r="O1047">
        <v>2015</v>
      </c>
      <c r="P1047">
        <v>6.4551985633401223</v>
      </c>
      <c r="Q1047">
        <v>3.9122229854308124</v>
      </c>
    </row>
    <row r="1048" spans="1:17" x14ac:dyDescent="0.3">
      <c r="A1048">
        <v>1047</v>
      </c>
      <c r="B1048">
        <v>996320</v>
      </c>
      <c r="C1048" s="1" t="s">
        <v>2104</v>
      </c>
      <c r="D1048" s="1" t="s">
        <v>2105</v>
      </c>
      <c r="E1048">
        <v>200</v>
      </c>
      <c r="F1048">
        <v>633</v>
      </c>
      <c r="G1048">
        <v>39</v>
      </c>
      <c r="H1048">
        <v>54</v>
      </c>
      <c r="I1048">
        <v>1</v>
      </c>
      <c r="J1048" s="1" t="s">
        <v>19</v>
      </c>
      <c r="K1048">
        <v>0.92</v>
      </c>
      <c r="L1048">
        <v>4</v>
      </c>
      <c r="M1048" s="1" t="s">
        <v>26</v>
      </c>
      <c r="N1048">
        <v>2</v>
      </c>
      <c r="O1048">
        <v>2016</v>
      </c>
      <c r="P1048">
        <v>6.4504704221441758</v>
      </c>
      <c r="Q1048">
        <v>5.2983673652980787</v>
      </c>
    </row>
    <row r="1049" spans="1:17" x14ac:dyDescent="0.3">
      <c r="A1049">
        <v>1048</v>
      </c>
      <c r="B1049">
        <v>637840</v>
      </c>
      <c r="C1049" s="1" t="s">
        <v>2106</v>
      </c>
      <c r="D1049" s="1" t="s">
        <v>2107</v>
      </c>
      <c r="E1049">
        <v>40</v>
      </c>
      <c r="F1049">
        <v>633</v>
      </c>
      <c r="G1049">
        <v>104</v>
      </c>
      <c r="H1049">
        <v>31</v>
      </c>
      <c r="I1049">
        <v>4</v>
      </c>
      <c r="J1049" s="1" t="s">
        <v>29</v>
      </c>
      <c r="K1049">
        <v>0.78</v>
      </c>
      <c r="L1049">
        <v>5</v>
      </c>
      <c r="M1049" s="1" t="s">
        <v>26</v>
      </c>
      <c r="N1049">
        <v>2</v>
      </c>
      <c r="O1049">
        <v>2015</v>
      </c>
      <c r="P1049">
        <v>6.4504704221441758</v>
      </c>
      <c r="Q1049">
        <v>3.6891294228691436</v>
      </c>
    </row>
    <row r="1050" spans="1:17" x14ac:dyDescent="0.3">
      <c r="A1050">
        <v>1049</v>
      </c>
      <c r="B1050">
        <v>468726</v>
      </c>
      <c r="C1050" s="1" t="s">
        <v>2108</v>
      </c>
      <c r="D1050" s="1" t="s">
        <v>2109</v>
      </c>
      <c r="E1050">
        <v>75</v>
      </c>
      <c r="F1050">
        <v>631</v>
      </c>
      <c r="G1050">
        <v>103</v>
      </c>
      <c r="H1050">
        <v>65</v>
      </c>
      <c r="I1050">
        <v>1</v>
      </c>
      <c r="J1050" s="1" t="s">
        <v>19</v>
      </c>
      <c r="K1050">
        <v>0.51</v>
      </c>
      <c r="L1050">
        <v>4.5</v>
      </c>
      <c r="M1050" s="1" t="s">
        <v>26</v>
      </c>
      <c r="N1050">
        <v>2</v>
      </c>
      <c r="O1050">
        <v>2015</v>
      </c>
      <c r="P1050">
        <v>6.4473058625412127</v>
      </c>
      <c r="Q1050">
        <v>4.3176214379815452</v>
      </c>
    </row>
    <row r="1051" spans="1:17" x14ac:dyDescent="0.3">
      <c r="A1051">
        <v>1050</v>
      </c>
      <c r="B1051">
        <v>947120</v>
      </c>
      <c r="C1051" s="1" t="s">
        <v>2110</v>
      </c>
      <c r="D1051" s="1" t="s">
        <v>2111</v>
      </c>
      <c r="E1051">
        <v>115</v>
      </c>
      <c r="F1051">
        <v>627</v>
      </c>
      <c r="G1051">
        <v>125</v>
      </c>
      <c r="H1051">
        <v>7</v>
      </c>
      <c r="I1051">
        <v>4</v>
      </c>
      <c r="J1051" s="1" t="s">
        <v>29</v>
      </c>
      <c r="K1051">
        <v>0.96</v>
      </c>
      <c r="L1051">
        <v>1</v>
      </c>
      <c r="M1051" s="1" t="s">
        <v>26</v>
      </c>
      <c r="N1051">
        <v>2</v>
      </c>
      <c r="O1051">
        <v>2016</v>
      </c>
      <c r="P1051">
        <v>6.4409465406329209</v>
      </c>
      <c r="Q1051">
        <v>4.7450190811044903</v>
      </c>
    </row>
    <row r="1052" spans="1:17" x14ac:dyDescent="0.3">
      <c r="A1052">
        <v>1051</v>
      </c>
      <c r="B1052">
        <v>684794</v>
      </c>
      <c r="C1052" s="1" t="s">
        <v>2112</v>
      </c>
      <c r="D1052" s="1" t="s">
        <v>2113</v>
      </c>
      <c r="E1052">
        <v>40</v>
      </c>
      <c r="F1052">
        <v>627</v>
      </c>
      <c r="G1052">
        <v>126</v>
      </c>
      <c r="H1052">
        <v>31</v>
      </c>
      <c r="I1052">
        <v>4</v>
      </c>
      <c r="J1052" s="1" t="s">
        <v>29</v>
      </c>
      <c r="K1052">
        <v>0</v>
      </c>
      <c r="L1052">
        <v>4.5</v>
      </c>
      <c r="M1052" s="1" t="s">
        <v>26</v>
      </c>
      <c r="N1052">
        <v>2</v>
      </c>
      <c r="O1052">
        <v>2015</v>
      </c>
      <c r="P1052">
        <v>6.4409465406329209</v>
      </c>
      <c r="Q1052">
        <v>3.6891294228691436</v>
      </c>
    </row>
    <row r="1053" spans="1:17" x14ac:dyDescent="0.3">
      <c r="A1053">
        <v>1052</v>
      </c>
      <c r="B1053">
        <v>442580</v>
      </c>
      <c r="C1053" s="1" t="s">
        <v>2114</v>
      </c>
      <c r="D1053" s="1" t="s">
        <v>2115</v>
      </c>
      <c r="E1053">
        <v>50</v>
      </c>
      <c r="F1053">
        <v>613</v>
      </c>
      <c r="G1053">
        <v>135</v>
      </c>
      <c r="H1053">
        <v>116</v>
      </c>
      <c r="I1053">
        <v>1</v>
      </c>
      <c r="J1053" s="1" t="s">
        <v>19</v>
      </c>
      <c r="K1053">
        <v>0.34</v>
      </c>
      <c r="L1053">
        <v>16</v>
      </c>
      <c r="M1053" s="1" t="s">
        <v>26</v>
      </c>
      <c r="N1053">
        <v>2</v>
      </c>
      <c r="O1053">
        <v>2015</v>
      </c>
      <c r="P1053">
        <v>6.4183649359362116</v>
      </c>
      <c r="Q1053">
        <v>3.9122229854308124</v>
      </c>
    </row>
    <row r="1054" spans="1:17" x14ac:dyDescent="0.3">
      <c r="A1054">
        <v>1053</v>
      </c>
      <c r="B1054">
        <v>986442</v>
      </c>
      <c r="C1054" s="1" t="s">
        <v>2116</v>
      </c>
      <c r="D1054" s="1" t="s">
        <v>2117</v>
      </c>
      <c r="E1054">
        <v>180</v>
      </c>
      <c r="F1054">
        <v>613</v>
      </c>
      <c r="G1054">
        <v>93</v>
      </c>
      <c r="H1054">
        <v>37</v>
      </c>
      <c r="I1054">
        <v>4</v>
      </c>
      <c r="J1054" s="1" t="s">
        <v>29</v>
      </c>
      <c r="K1054">
        <v>0.78</v>
      </c>
      <c r="L1054">
        <v>4.5</v>
      </c>
      <c r="M1054" s="1" t="s">
        <v>26</v>
      </c>
      <c r="N1054">
        <v>2</v>
      </c>
      <c r="O1054">
        <v>2016</v>
      </c>
      <c r="P1054">
        <v>6.4183649359362116</v>
      </c>
      <c r="Q1054">
        <v>5.1930124049026132</v>
      </c>
    </row>
    <row r="1055" spans="1:17" x14ac:dyDescent="0.3">
      <c r="A1055">
        <v>1054</v>
      </c>
      <c r="B1055">
        <v>352748</v>
      </c>
      <c r="C1055" s="1" t="s">
        <v>2118</v>
      </c>
      <c r="D1055" s="1" t="s">
        <v>2119</v>
      </c>
      <c r="E1055">
        <v>85</v>
      </c>
      <c r="F1055">
        <v>608</v>
      </c>
      <c r="G1055">
        <v>88</v>
      </c>
      <c r="H1055">
        <v>48</v>
      </c>
      <c r="I1055">
        <v>4</v>
      </c>
      <c r="J1055" s="1" t="s">
        <v>29</v>
      </c>
      <c r="K1055">
        <v>0.99</v>
      </c>
      <c r="L1055">
        <v>3.5</v>
      </c>
      <c r="M1055" s="1" t="s">
        <v>26</v>
      </c>
      <c r="N1055">
        <v>2</v>
      </c>
      <c r="O1055">
        <v>2014</v>
      </c>
      <c r="P1055">
        <v>6.4101748819661672</v>
      </c>
      <c r="Q1055">
        <v>4.4427688966292678</v>
      </c>
    </row>
    <row r="1056" spans="1:17" x14ac:dyDescent="0.3">
      <c r="A1056">
        <v>1055</v>
      </c>
      <c r="B1056">
        <v>496006</v>
      </c>
      <c r="C1056" s="1" t="s">
        <v>2120</v>
      </c>
      <c r="D1056" s="1" t="s">
        <v>2121</v>
      </c>
      <c r="E1056">
        <v>45</v>
      </c>
      <c r="F1056">
        <v>604</v>
      </c>
      <c r="G1056">
        <v>47</v>
      </c>
      <c r="H1056">
        <v>35</v>
      </c>
      <c r="I1056">
        <v>4</v>
      </c>
      <c r="J1056" s="1" t="s">
        <v>29</v>
      </c>
      <c r="K1056">
        <v>0.56999999999999995</v>
      </c>
      <c r="L1056">
        <v>4</v>
      </c>
      <c r="M1056" s="1" t="s">
        <v>26</v>
      </c>
      <c r="N1056">
        <v>2</v>
      </c>
      <c r="O1056">
        <v>2015</v>
      </c>
      <c r="P1056">
        <v>6.4035741979348151</v>
      </c>
      <c r="Q1056">
        <v>3.8068846873048412</v>
      </c>
    </row>
    <row r="1057" spans="1:17" x14ac:dyDescent="0.3">
      <c r="A1057">
        <v>1056</v>
      </c>
      <c r="B1057">
        <v>1127048</v>
      </c>
      <c r="C1057" s="1" t="s">
        <v>2122</v>
      </c>
      <c r="D1057" s="1" t="s">
        <v>2123</v>
      </c>
      <c r="E1057">
        <v>20</v>
      </c>
      <c r="F1057">
        <v>604</v>
      </c>
      <c r="G1057">
        <v>8</v>
      </c>
      <c r="H1057">
        <v>43</v>
      </c>
      <c r="I1057">
        <v>1</v>
      </c>
      <c r="J1057" s="1" t="s">
        <v>19</v>
      </c>
      <c r="K1057">
        <v>0.67</v>
      </c>
      <c r="L1057">
        <v>3.5</v>
      </c>
      <c r="M1057" s="1" t="s">
        <v>26</v>
      </c>
      <c r="N1057">
        <v>2</v>
      </c>
      <c r="O1057">
        <v>2017</v>
      </c>
      <c r="P1057">
        <v>6.4035741979348151</v>
      </c>
      <c r="Q1057">
        <v>2.996232148595642</v>
      </c>
    </row>
    <row r="1058" spans="1:17" x14ac:dyDescent="0.3">
      <c r="A1058">
        <v>1057</v>
      </c>
      <c r="B1058">
        <v>1047968</v>
      </c>
      <c r="C1058" s="1" t="s">
        <v>2124</v>
      </c>
      <c r="D1058" s="1" t="s">
        <v>2125</v>
      </c>
      <c r="E1058">
        <v>145</v>
      </c>
      <c r="F1058">
        <v>602</v>
      </c>
      <c r="G1058">
        <v>93</v>
      </c>
      <c r="H1058">
        <v>214</v>
      </c>
      <c r="I1058">
        <v>1</v>
      </c>
      <c r="J1058" s="1" t="s">
        <v>19</v>
      </c>
      <c r="K1058">
        <v>0.34</v>
      </c>
      <c r="L1058">
        <v>15.5</v>
      </c>
      <c r="M1058" s="1" t="s">
        <v>26</v>
      </c>
      <c r="N1058">
        <v>2</v>
      </c>
      <c r="O1058">
        <v>2016</v>
      </c>
      <c r="P1058">
        <v>6.4002574453088208</v>
      </c>
      <c r="Q1058">
        <v>4.9768027055598036</v>
      </c>
    </row>
    <row r="1059" spans="1:17" x14ac:dyDescent="0.3">
      <c r="A1059">
        <v>1058</v>
      </c>
      <c r="B1059">
        <v>859446</v>
      </c>
      <c r="C1059" s="1" t="s">
        <v>2126</v>
      </c>
      <c r="D1059" s="1" t="s">
        <v>2127</v>
      </c>
      <c r="E1059">
        <v>35</v>
      </c>
      <c r="F1059">
        <v>601</v>
      </c>
      <c r="G1059">
        <v>126</v>
      </c>
      <c r="H1059">
        <v>64</v>
      </c>
      <c r="I1059">
        <v>4</v>
      </c>
      <c r="J1059" s="1" t="s">
        <v>29</v>
      </c>
      <c r="K1059">
        <v>0.57999999999999996</v>
      </c>
      <c r="L1059">
        <v>5.5</v>
      </c>
      <c r="M1059" s="1" t="s">
        <v>26</v>
      </c>
      <c r="N1059">
        <v>2</v>
      </c>
      <c r="O1059">
        <v>2016</v>
      </c>
      <c r="P1059">
        <v>6.3985949345352076</v>
      </c>
      <c r="Q1059">
        <v>3.5556337349665741</v>
      </c>
    </row>
    <row r="1060" spans="1:17" x14ac:dyDescent="0.3">
      <c r="A1060">
        <v>1059</v>
      </c>
      <c r="B1060">
        <v>1016650</v>
      </c>
      <c r="C1060" s="1" t="s">
        <v>2128</v>
      </c>
      <c r="D1060" s="1" t="s">
        <v>2129</v>
      </c>
      <c r="E1060">
        <v>40</v>
      </c>
      <c r="F1060">
        <v>601</v>
      </c>
      <c r="G1060">
        <v>4</v>
      </c>
      <c r="H1060">
        <v>6</v>
      </c>
      <c r="I1060">
        <v>2</v>
      </c>
      <c r="J1060" s="1" t="s">
        <v>38</v>
      </c>
      <c r="K1060">
        <v>0.87</v>
      </c>
      <c r="L1060">
        <v>0.58333332999999998</v>
      </c>
      <c r="M1060" s="1" t="s">
        <v>26</v>
      </c>
      <c r="N1060">
        <v>2</v>
      </c>
      <c r="O1060">
        <v>2016</v>
      </c>
      <c r="P1060">
        <v>6.3985949345352076</v>
      </c>
      <c r="Q1060">
        <v>3.6891294228691436</v>
      </c>
    </row>
    <row r="1061" spans="1:17" x14ac:dyDescent="0.3">
      <c r="A1061">
        <v>1060</v>
      </c>
      <c r="B1061">
        <v>1142202</v>
      </c>
      <c r="C1061" s="1" t="s">
        <v>2130</v>
      </c>
      <c r="D1061" s="1" t="s">
        <v>2131</v>
      </c>
      <c r="E1061">
        <v>195</v>
      </c>
      <c r="F1061">
        <v>596</v>
      </c>
      <c r="G1061">
        <v>32</v>
      </c>
      <c r="H1061">
        <v>84</v>
      </c>
      <c r="I1061">
        <v>1</v>
      </c>
      <c r="J1061" s="1" t="s">
        <v>19</v>
      </c>
      <c r="K1061">
        <v>0.52</v>
      </c>
      <c r="L1061">
        <v>8</v>
      </c>
      <c r="M1061" s="1" t="s">
        <v>26</v>
      </c>
      <c r="N1061">
        <v>2</v>
      </c>
      <c r="O1061">
        <v>2017</v>
      </c>
      <c r="P1061">
        <v>6.39024066706535</v>
      </c>
      <c r="Q1061">
        <v>5.273050839300149</v>
      </c>
    </row>
    <row r="1062" spans="1:17" x14ac:dyDescent="0.3">
      <c r="A1062">
        <v>1061</v>
      </c>
      <c r="B1062">
        <v>665686</v>
      </c>
      <c r="C1062" s="1" t="s">
        <v>2132</v>
      </c>
      <c r="D1062" s="1" t="s">
        <v>2133</v>
      </c>
      <c r="E1062">
        <v>50</v>
      </c>
      <c r="F1062">
        <v>586</v>
      </c>
      <c r="G1062">
        <v>10</v>
      </c>
      <c r="H1062">
        <v>17</v>
      </c>
      <c r="I1062">
        <v>4</v>
      </c>
      <c r="J1062" s="1" t="s">
        <v>29</v>
      </c>
      <c r="K1062">
        <v>0.2</v>
      </c>
      <c r="L1062">
        <v>0.63333333000000003</v>
      </c>
      <c r="M1062" s="1" t="s">
        <v>26</v>
      </c>
      <c r="N1062">
        <v>2</v>
      </c>
      <c r="O1062">
        <v>2015</v>
      </c>
      <c r="P1062">
        <v>6.3733197895770122</v>
      </c>
      <c r="Q1062">
        <v>3.9122229854308124</v>
      </c>
    </row>
    <row r="1063" spans="1:17" x14ac:dyDescent="0.3">
      <c r="A1063">
        <v>1062</v>
      </c>
      <c r="B1063">
        <v>425084</v>
      </c>
      <c r="C1063" s="1" t="s">
        <v>2134</v>
      </c>
      <c r="D1063" s="1" t="s">
        <v>2135</v>
      </c>
      <c r="E1063">
        <v>60</v>
      </c>
      <c r="F1063">
        <v>586</v>
      </c>
      <c r="G1063">
        <v>65</v>
      </c>
      <c r="H1063">
        <v>98</v>
      </c>
      <c r="I1063">
        <v>4</v>
      </c>
      <c r="J1063" s="1" t="s">
        <v>29</v>
      </c>
      <c r="K1063">
        <v>0.3</v>
      </c>
      <c r="L1063">
        <v>5.5</v>
      </c>
      <c r="M1063" s="1" t="s">
        <v>26</v>
      </c>
      <c r="N1063">
        <v>2</v>
      </c>
      <c r="O1063">
        <v>2015</v>
      </c>
      <c r="P1063">
        <v>6.3733197895770122</v>
      </c>
      <c r="Q1063">
        <v>4.0945112150014218</v>
      </c>
    </row>
    <row r="1064" spans="1:17" x14ac:dyDescent="0.3">
      <c r="A1064">
        <v>1063</v>
      </c>
      <c r="B1064">
        <v>1075662</v>
      </c>
      <c r="C1064" s="1" t="s">
        <v>2136</v>
      </c>
      <c r="D1064" s="1" t="s">
        <v>2137</v>
      </c>
      <c r="E1064">
        <v>30</v>
      </c>
      <c r="F1064">
        <v>586</v>
      </c>
      <c r="G1064">
        <v>54</v>
      </c>
      <c r="H1064">
        <v>56</v>
      </c>
      <c r="I1064">
        <v>1</v>
      </c>
      <c r="J1064" s="1" t="s">
        <v>19</v>
      </c>
      <c r="K1064">
        <v>0.11</v>
      </c>
      <c r="L1064">
        <v>5</v>
      </c>
      <c r="M1064" s="1" t="s">
        <v>26</v>
      </c>
      <c r="N1064">
        <v>2</v>
      </c>
      <c r="O1064">
        <v>2017</v>
      </c>
      <c r="P1064">
        <v>6.3733197895770122</v>
      </c>
      <c r="Q1064">
        <v>3.4015306594522756</v>
      </c>
    </row>
    <row r="1065" spans="1:17" x14ac:dyDescent="0.3">
      <c r="A1065">
        <v>1064</v>
      </c>
      <c r="B1065">
        <v>1056848</v>
      </c>
      <c r="C1065" s="1" t="s">
        <v>2138</v>
      </c>
      <c r="D1065" s="1" t="s">
        <v>2139</v>
      </c>
      <c r="E1065">
        <v>95</v>
      </c>
      <c r="F1065">
        <v>583</v>
      </c>
      <c r="G1065">
        <v>7</v>
      </c>
      <c r="H1065">
        <v>35</v>
      </c>
      <c r="I1065">
        <v>1</v>
      </c>
      <c r="J1065" s="1" t="s">
        <v>19</v>
      </c>
      <c r="K1065">
        <v>0.99</v>
      </c>
      <c r="L1065">
        <v>3.5</v>
      </c>
      <c r="M1065" s="1" t="s">
        <v>26</v>
      </c>
      <c r="N1065">
        <v>2</v>
      </c>
      <c r="O1065">
        <v>2017</v>
      </c>
      <c r="P1065">
        <v>6.3681871863504922</v>
      </c>
      <c r="Q1065">
        <v>4.5539821492186583</v>
      </c>
    </row>
    <row r="1066" spans="1:17" x14ac:dyDescent="0.3">
      <c r="A1066">
        <v>1065</v>
      </c>
      <c r="B1066">
        <v>990532</v>
      </c>
      <c r="C1066" s="1" t="s">
        <v>2140</v>
      </c>
      <c r="D1066" s="1" t="s">
        <v>2141</v>
      </c>
      <c r="E1066">
        <v>75</v>
      </c>
      <c r="F1066">
        <v>578</v>
      </c>
      <c r="G1066">
        <v>40</v>
      </c>
      <c r="H1066">
        <v>84</v>
      </c>
      <c r="I1066">
        <v>1</v>
      </c>
      <c r="J1066" s="1" t="s">
        <v>19</v>
      </c>
      <c r="K1066">
        <v>0.44</v>
      </c>
      <c r="L1066">
        <v>5.5</v>
      </c>
      <c r="M1066" s="1" t="s">
        <v>26</v>
      </c>
      <c r="N1066">
        <v>2</v>
      </c>
      <c r="O1066">
        <v>2017</v>
      </c>
      <c r="P1066">
        <v>6.3595738686723777</v>
      </c>
      <c r="Q1066">
        <v>4.3176214379815452</v>
      </c>
    </row>
    <row r="1067" spans="1:17" x14ac:dyDescent="0.3">
      <c r="A1067">
        <v>1066</v>
      </c>
      <c r="B1067">
        <v>1035940</v>
      </c>
      <c r="C1067" s="1" t="s">
        <v>2142</v>
      </c>
      <c r="D1067" s="1" t="s">
        <v>2143</v>
      </c>
      <c r="E1067">
        <v>120</v>
      </c>
      <c r="F1067">
        <v>578</v>
      </c>
      <c r="G1067">
        <v>25</v>
      </c>
      <c r="H1067">
        <v>36</v>
      </c>
      <c r="I1067">
        <v>4</v>
      </c>
      <c r="J1067" s="1" t="s">
        <v>29</v>
      </c>
      <c r="K1067">
        <v>0.18</v>
      </c>
      <c r="L1067">
        <v>4.5</v>
      </c>
      <c r="M1067" s="1" t="s">
        <v>26</v>
      </c>
      <c r="N1067">
        <v>2</v>
      </c>
      <c r="O1067">
        <v>2017</v>
      </c>
      <c r="P1067">
        <v>6.3595738686723777</v>
      </c>
      <c r="Q1067">
        <v>4.7875750726433504</v>
      </c>
    </row>
    <row r="1068" spans="1:17" x14ac:dyDescent="0.3">
      <c r="A1068">
        <v>1067</v>
      </c>
      <c r="B1068">
        <v>1007766</v>
      </c>
      <c r="C1068" s="1" t="s">
        <v>2144</v>
      </c>
      <c r="D1068" s="1" t="s">
        <v>2145</v>
      </c>
      <c r="E1068">
        <v>65</v>
      </c>
      <c r="F1068">
        <v>578</v>
      </c>
      <c r="G1068">
        <v>6</v>
      </c>
      <c r="H1068">
        <v>8</v>
      </c>
      <c r="I1068">
        <v>1</v>
      </c>
      <c r="J1068" s="1" t="s">
        <v>19</v>
      </c>
      <c r="K1068">
        <v>0.37</v>
      </c>
      <c r="L1068">
        <v>1</v>
      </c>
      <c r="M1068" s="1" t="s">
        <v>26</v>
      </c>
      <c r="N1068">
        <v>2</v>
      </c>
      <c r="O1068">
        <v>2016</v>
      </c>
      <c r="P1068">
        <v>6.3595738686723777</v>
      </c>
      <c r="Q1068">
        <v>4.1745411042163774</v>
      </c>
    </row>
    <row r="1069" spans="1:17" x14ac:dyDescent="0.3">
      <c r="A1069">
        <v>1068</v>
      </c>
      <c r="B1069">
        <v>846412</v>
      </c>
      <c r="C1069" s="1" t="s">
        <v>2146</v>
      </c>
      <c r="D1069" s="1" t="s">
        <v>2147</v>
      </c>
      <c r="E1069">
        <v>50</v>
      </c>
      <c r="F1069">
        <v>577</v>
      </c>
      <c r="G1069">
        <v>97</v>
      </c>
      <c r="H1069">
        <v>101</v>
      </c>
      <c r="I1069">
        <v>1</v>
      </c>
      <c r="J1069" s="1" t="s">
        <v>19</v>
      </c>
      <c r="K1069">
        <v>0.8</v>
      </c>
      <c r="L1069">
        <v>9.5</v>
      </c>
      <c r="M1069" s="1" t="s">
        <v>26</v>
      </c>
      <c r="N1069">
        <v>2</v>
      </c>
      <c r="O1069">
        <v>2016</v>
      </c>
      <c r="P1069">
        <v>6.3578422665080998</v>
      </c>
      <c r="Q1069">
        <v>3.9122229854308124</v>
      </c>
    </row>
    <row r="1070" spans="1:17" x14ac:dyDescent="0.3">
      <c r="A1070">
        <v>1069</v>
      </c>
      <c r="B1070">
        <v>1009166</v>
      </c>
      <c r="C1070" s="1" t="s">
        <v>2148</v>
      </c>
      <c r="D1070" s="1" t="s">
        <v>2149</v>
      </c>
      <c r="E1070">
        <v>185</v>
      </c>
      <c r="F1070">
        <v>567</v>
      </c>
      <c r="G1070">
        <v>63</v>
      </c>
      <c r="H1070">
        <v>34</v>
      </c>
      <c r="I1070">
        <v>4</v>
      </c>
      <c r="J1070" s="1" t="s">
        <v>29</v>
      </c>
      <c r="K1070">
        <v>0.15</v>
      </c>
      <c r="L1070">
        <v>8</v>
      </c>
      <c r="M1070" s="1" t="s">
        <v>26</v>
      </c>
      <c r="N1070">
        <v>2</v>
      </c>
      <c r="O1070">
        <v>2016</v>
      </c>
      <c r="P1070">
        <v>6.3403593037277517</v>
      </c>
      <c r="Q1070">
        <v>5.2204098776715107</v>
      </c>
    </row>
    <row r="1071" spans="1:17" x14ac:dyDescent="0.3">
      <c r="A1071">
        <v>1070</v>
      </c>
      <c r="B1071">
        <v>929016</v>
      </c>
      <c r="C1071" s="1" t="s">
        <v>2150</v>
      </c>
      <c r="D1071" s="1" t="s">
        <v>2151</v>
      </c>
      <c r="E1071">
        <v>200</v>
      </c>
      <c r="F1071">
        <v>563</v>
      </c>
      <c r="G1071">
        <v>178</v>
      </c>
      <c r="H1071">
        <v>32</v>
      </c>
      <c r="I1071">
        <v>1</v>
      </c>
      <c r="J1071" s="1" t="s">
        <v>19</v>
      </c>
      <c r="K1071">
        <v>0.01</v>
      </c>
      <c r="L1071">
        <v>3</v>
      </c>
      <c r="M1071" s="1" t="s">
        <v>26</v>
      </c>
      <c r="N1071">
        <v>2</v>
      </c>
      <c r="O1071">
        <v>2016</v>
      </c>
      <c r="P1071">
        <v>6.3332796281396906</v>
      </c>
      <c r="Q1071">
        <v>5.2983673652980787</v>
      </c>
    </row>
    <row r="1072" spans="1:17" x14ac:dyDescent="0.3">
      <c r="A1072">
        <v>1071</v>
      </c>
      <c r="B1072">
        <v>1055322</v>
      </c>
      <c r="C1072" s="1" t="s">
        <v>2152</v>
      </c>
      <c r="D1072" s="1" t="s">
        <v>2153</v>
      </c>
      <c r="E1072">
        <v>100</v>
      </c>
      <c r="F1072">
        <v>557</v>
      </c>
      <c r="G1072">
        <v>92</v>
      </c>
      <c r="H1072">
        <v>133</v>
      </c>
      <c r="I1072">
        <v>4</v>
      </c>
      <c r="J1072" s="1" t="s">
        <v>29</v>
      </c>
      <c r="K1072">
        <v>0.15</v>
      </c>
      <c r="L1072">
        <v>9.5</v>
      </c>
      <c r="M1072" s="1" t="s">
        <v>26</v>
      </c>
      <c r="N1072">
        <v>2</v>
      </c>
      <c r="O1072">
        <v>2017</v>
      </c>
      <c r="P1072">
        <v>6.3225652399272843</v>
      </c>
      <c r="Q1072">
        <v>4.6052701809884251</v>
      </c>
    </row>
    <row r="1073" spans="1:17" x14ac:dyDescent="0.3">
      <c r="A1073">
        <v>1072</v>
      </c>
      <c r="B1073">
        <v>455680</v>
      </c>
      <c r="C1073" s="1" t="s">
        <v>2154</v>
      </c>
      <c r="D1073" s="1" t="s">
        <v>2155</v>
      </c>
      <c r="E1073">
        <v>95</v>
      </c>
      <c r="F1073">
        <v>557</v>
      </c>
      <c r="G1073">
        <v>39</v>
      </c>
      <c r="H1073">
        <v>28</v>
      </c>
      <c r="I1073">
        <v>1</v>
      </c>
      <c r="J1073" s="1" t="s">
        <v>19</v>
      </c>
      <c r="K1073">
        <v>0.79</v>
      </c>
      <c r="L1073">
        <v>2.5</v>
      </c>
      <c r="M1073" s="1" t="s">
        <v>26</v>
      </c>
      <c r="N1073">
        <v>2</v>
      </c>
      <c r="O1073">
        <v>2015</v>
      </c>
      <c r="P1073">
        <v>6.3225652399272843</v>
      </c>
      <c r="Q1073">
        <v>4.5539821492186583</v>
      </c>
    </row>
    <row r="1074" spans="1:17" x14ac:dyDescent="0.3">
      <c r="A1074">
        <v>1073</v>
      </c>
      <c r="B1074">
        <v>679992</v>
      </c>
      <c r="C1074" s="1" t="s">
        <v>2156</v>
      </c>
      <c r="D1074" s="1" t="s">
        <v>2157</v>
      </c>
      <c r="E1074">
        <v>50</v>
      </c>
      <c r="F1074">
        <v>555</v>
      </c>
      <c r="G1074">
        <v>89</v>
      </c>
      <c r="H1074">
        <v>16</v>
      </c>
      <c r="I1074">
        <v>1</v>
      </c>
      <c r="J1074" s="1" t="s">
        <v>19</v>
      </c>
      <c r="K1074">
        <v>0.3</v>
      </c>
      <c r="L1074">
        <v>2.5</v>
      </c>
      <c r="M1074" s="1" t="s">
        <v>26</v>
      </c>
      <c r="N1074">
        <v>2</v>
      </c>
      <c r="O1074">
        <v>2015</v>
      </c>
      <c r="P1074">
        <v>6.3189681137464344</v>
      </c>
      <c r="Q1074">
        <v>3.9122229854308124</v>
      </c>
    </row>
    <row r="1075" spans="1:17" x14ac:dyDescent="0.3">
      <c r="A1075">
        <v>1074</v>
      </c>
      <c r="B1075">
        <v>899534</v>
      </c>
      <c r="C1075" s="1" t="s">
        <v>2158</v>
      </c>
      <c r="D1075" s="1" t="s">
        <v>2159</v>
      </c>
      <c r="E1075">
        <v>40</v>
      </c>
      <c r="F1075">
        <v>553</v>
      </c>
      <c r="G1075">
        <v>84</v>
      </c>
      <c r="H1075">
        <v>31</v>
      </c>
      <c r="I1075">
        <v>4</v>
      </c>
      <c r="J1075" s="1" t="s">
        <v>29</v>
      </c>
      <c r="K1075">
        <v>0.02</v>
      </c>
      <c r="L1075">
        <v>3</v>
      </c>
      <c r="M1075" s="1" t="s">
        <v>26</v>
      </c>
      <c r="N1075">
        <v>2</v>
      </c>
      <c r="O1075">
        <v>2016</v>
      </c>
      <c r="P1075">
        <v>6.315358001522335</v>
      </c>
      <c r="Q1075">
        <v>3.6891294228691436</v>
      </c>
    </row>
    <row r="1076" spans="1:17" x14ac:dyDescent="0.3">
      <c r="A1076">
        <v>1075</v>
      </c>
      <c r="B1076">
        <v>1052518</v>
      </c>
      <c r="C1076" s="1" t="s">
        <v>2160</v>
      </c>
      <c r="D1076" s="1" t="s">
        <v>2161</v>
      </c>
      <c r="E1076">
        <v>145</v>
      </c>
      <c r="F1076">
        <v>550</v>
      </c>
      <c r="G1076">
        <v>15</v>
      </c>
      <c r="H1076">
        <v>59</v>
      </c>
      <c r="I1076">
        <v>1</v>
      </c>
      <c r="J1076" s="1" t="s">
        <v>19</v>
      </c>
      <c r="K1076">
        <v>0.92</v>
      </c>
      <c r="L1076">
        <v>3</v>
      </c>
      <c r="M1076" s="1" t="s">
        <v>26</v>
      </c>
      <c r="N1076">
        <v>2</v>
      </c>
      <c r="O1076">
        <v>2016</v>
      </c>
      <c r="P1076">
        <v>6.3099182782265162</v>
      </c>
      <c r="Q1076">
        <v>4.9768027055598036</v>
      </c>
    </row>
    <row r="1077" spans="1:17" x14ac:dyDescent="0.3">
      <c r="A1077">
        <v>1076</v>
      </c>
      <c r="B1077">
        <v>1035923</v>
      </c>
      <c r="C1077" s="1" t="s">
        <v>2162</v>
      </c>
      <c r="D1077" s="1" t="s">
        <v>2163</v>
      </c>
      <c r="E1077">
        <v>30</v>
      </c>
      <c r="F1077">
        <v>550</v>
      </c>
      <c r="G1077">
        <v>97</v>
      </c>
      <c r="H1077">
        <v>70</v>
      </c>
      <c r="I1077">
        <v>4</v>
      </c>
      <c r="J1077" s="1" t="s">
        <v>29</v>
      </c>
      <c r="K1077">
        <v>0.24</v>
      </c>
      <c r="L1077">
        <v>9</v>
      </c>
      <c r="M1077" s="1" t="s">
        <v>26</v>
      </c>
      <c r="N1077">
        <v>2</v>
      </c>
      <c r="O1077">
        <v>2016</v>
      </c>
      <c r="P1077">
        <v>6.3099182782265162</v>
      </c>
      <c r="Q1077">
        <v>3.4015306594522756</v>
      </c>
    </row>
    <row r="1078" spans="1:17" x14ac:dyDescent="0.3">
      <c r="A1078">
        <v>1077</v>
      </c>
      <c r="B1078">
        <v>592594</v>
      </c>
      <c r="C1078" s="1" t="s">
        <v>2164</v>
      </c>
      <c r="D1078" s="1" t="s">
        <v>2165</v>
      </c>
      <c r="E1078">
        <v>200</v>
      </c>
      <c r="F1078">
        <v>549</v>
      </c>
      <c r="G1078">
        <v>49</v>
      </c>
      <c r="H1078">
        <v>18</v>
      </c>
      <c r="I1078">
        <v>1</v>
      </c>
      <c r="J1078" s="1" t="s">
        <v>19</v>
      </c>
      <c r="K1078">
        <v>0.96</v>
      </c>
      <c r="L1078">
        <v>2</v>
      </c>
      <c r="M1078" s="1" t="s">
        <v>26</v>
      </c>
      <c r="N1078">
        <v>2</v>
      </c>
      <c r="O1078">
        <v>2015</v>
      </c>
      <c r="P1078">
        <v>6.3080984415095305</v>
      </c>
      <c r="Q1078">
        <v>5.2983673652980787</v>
      </c>
    </row>
    <row r="1079" spans="1:17" x14ac:dyDescent="0.3">
      <c r="A1079">
        <v>1078</v>
      </c>
      <c r="B1079">
        <v>986742</v>
      </c>
      <c r="C1079" s="1" t="s">
        <v>2166</v>
      </c>
      <c r="D1079" s="1" t="s">
        <v>2167</v>
      </c>
      <c r="E1079">
        <v>145</v>
      </c>
      <c r="F1079">
        <v>546</v>
      </c>
      <c r="G1079">
        <v>69</v>
      </c>
      <c r="H1079">
        <v>21</v>
      </c>
      <c r="I1079">
        <v>1</v>
      </c>
      <c r="J1079" s="1" t="s">
        <v>19</v>
      </c>
      <c r="K1079">
        <v>0.03</v>
      </c>
      <c r="L1079">
        <v>3</v>
      </c>
      <c r="M1079" s="1" t="s">
        <v>26</v>
      </c>
      <c r="N1079">
        <v>2</v>
      </c>
      <c r="O1079">
        <v>2016</v>
      </c>
      <c r="P1079">
        <v>6.3026189757449051</v>
      </c>
      <c r="Q1079">
        <v>4.9768027055598036</v>
      </c>
    </row>
    <row r="1080" spans="1:17" x14ac:dyDescent="0.3">
      <c r="A1080">
        <v>1079</v>
      </c>
      <c r="B1080">
        <v>1176460</v>
      </c>
      <c r="C1080" s="1" t="s">
        <v>2168</v>
      </c>
      <c r="D1080" s="1" t="s">
        <v>2169</v>
      </c>
      <c r="E1080">
        <v>45</v>
      </c>
      <c r="F1080">
        <v>540</v>
      </c>
      <c r="G1080">
        <v>11</v>
      </c>
      <c r="H1080">
        <v>19</v>
      </c>
      <c r="I1080">
        <v>1</v>
      </c>
      <c r="J1080" s="1" t="s">
        <v>19</v>
      </c>
      <c r="K1080">
        <v>7.0000000000000007E-2</v>
      </c>
      <c r="L1080">
        <v>1</v>
      </c>
      <c r="M1080" s="1" t="s">
        <v>26</v>
      </c>
      <c r="N1080">
        <v>2</v>
      </c>
      <c r="O1080">
        <v>2017</v>
      </c>
      <c r="P1080">
        <v>6.2915691395583204</v>
      </c>
      <c r="Q1080">
        <v>3.8068846873048412</v>
      </c>
    </row>
    <row r="1081" spans="1:17" x14ac:dyDescent="0.3">
      <c r="A1081">
        <v>1080</v>
      </c>
      <c r="B1081">
        <v>667744</v>
      </c>
      <c r="C1081" s="1" t="s">
        <v>2170</v>
      </c>
      <c r="D1081" s="1" t="s">
        <v>2171</v>
      </c>
      <c r="E1081">
        <v>50</v>
      </c>
      <c r="F1081">
        <v>540</v>
      </c>
      <c r="G1081">
        <v>13</v>
      </c>
      <c r="H1081">
        <v>15</v>
      </c>
      <c r="I1081">
        <v>1</v>
      </c>
      <c r="J1081" s="1" t="s">
        <v>19</v>
      </c>
      <c r="K1081">
        <v>0.76</v>
      </c>
      <c r="L1081">
        <v>0.6</v>
      </c>
      <c r="M1081" s="1" t="s">
        <v>26</v>
      </c>
      <c r="N1081">
        <v>2</v>
      </c>
      <c r="O1081">
        <v>2015</v>
      </c>
      <c r="P1081">
        <v>6.2915691395583204</v>
      </c>
      <c r="Q1081">
        <v>3.9122229854308124</v>
      </c>
    </row>
    <row r="1082" spans="1:17" x14ac:dyDescent="0.3">
      <c r="A1082">
        <v>1081</v>
      </c>
      <c r="B1082">
        <v>1072248</v>
      </c>
      <c r="C1082" s="1" t="s">
        <v>2172</v>
      </c>
      <c r="D1082" s="1" t="s">
        <v>2173</v>
      </c>
      <c r="E1082">
        <v>85</v>
      </c>
      <c r="F1082">
        <v>538</v>
      </c>
      <c r="G1082">
        <v>13</v>
      </c>
      <c r="H1082">
        <v>113</v>
      </c>
      <c r="I1082">
        <v>1</v>
      </c>
      <c r="J1082" s="1" t="s">
        <v>19</v>
      </c>
      <c r="K1082">
        <v>0.75</v>
      </c>
      <c r="L1082">
        <v>18.5</v>
      </c>
      <c r="M1082" s="1" t="s">
        <v>26</v>
      </c>
      <c r="N1082">
        <v>2</v>
      </c>
      <c r="O1082">
        <v>2017</v>
      </c>
      <c r="P1082">
        <v>6.2878585601617845</v>
      </c>
      <c r="Q1082">
        <v>4.4427688966292678</v>
      </c>
    </row>
    <row r="1083" spans="1:17" x14ac:dyDescent="0.3">
      <c r="A1083">
        <v>1082</v>
      </c>
      <c r="B1083">
        <v>924216</v>
      </c>
      <c r="C1083" s="1" t="s">
        <v>2174</v>
      </c>
      <c r="D1083" s="1" t="s">
        <v>2175</v>
      </c>
      <c r="E1083">
        <v>175</v>
      </c>
      <c r="F1083">
        <v>534</v>
      </c>
      <c r="G1083">
        <v>16</v>
      </c>
      <c r="H1083">
        <v>51</v>
      </c>
      <c r="I1083">
        <v>1</v>
      </c>
      <c r="J1083" s="1" t="s">
        <v>19</v>
      </c>
      <c r="K1083">
        <v>0.11</v>
      </c>
      <c r="L1083">
        <v>4</v>
      </c>
      <c r="M1083" s="1" t="s">
        <v>26</v>
      </c>
      <c r="N1083">
        <v>2</v>
      </c>
      <c r="O1083">
        <v>2016</v>
      </c>
      <c r="P1083">
        <v>6.280395838960195</v>
      </c>
      <c r="Q1083">
        <v>5.1648431151480656</v>
      </c>
    </row>
    <row r="1084" spans="1:17" x14ac:dyDescent="0.3">
      <c r="A1084">
        <v>1083</v>
      </c>
      <c r="B1084">
        <v>421018</v>
      </c>
      <c r="C1084" s="1" t="s">
        <v>2176</v>
      </c>
      <c r="D1084" s="1" t="s">
        <v>2177</v>
      </c>
      <c r="E1084">
        <v>75</v>
      </c>
      <c r="F1084">
        <v>533</v>
      </c>
      <c r="G1084">
        <v>54</v>
      </c>
      <c r="H1084">
        <v>23</v>
      </c>
      <c r="I1084">
        <v>4</v>
      </c>
      <c r="J1084" s="1" t="s">
        <v>29</v>
      </c>
      <c r="K1084">
        <v>0.34</v>
      </c>
      <c r="L1084">
        <v>3</v>
      </c>
      <c r="M1084" s="1" t="s">
        <v>26</v>
      </c>
      <c r="N1084">
        <v>2</v>
      </c>
      <c r="O1084">
        <v>2015</v>
      </c>
      <c r="P1084">
        <v>6.2785214241658442</v>
      </c>
      <c r="Q1084">
        <v>4.3176214379815452</v>
      </c>
    </row>
    <row r="1085" spans="1:17" x14ac:dyDescent="0.3">
      <c r="A1085">
        <v>1084</v>
      </c>
      <c r="B1085">
        <v>344224</v>
      </c>
      <c r="C1085" s="1" t="s">
        <v>2178</v>
      </c>
      <c r="D1085" s="1" t="s">
        <v>2179</v>
      </c>
      <c r="E1085">
        <v>40</v>
      </c>
      <c r="F1085">
        <v>527</v>
      </c>
      <c r="G1085">
        <v>63</v>
      </c>
      <c r="H1085">
        <v>11</v>
      </c>
      <c r="I1085">
        <v>4</v>
      </c>
      <c r="J1085" s="1" t="s">
        <v>29</v>
      </c>
      <c r="K1085">
        <v>0.78</v>
      </c>
      <c r="L1085">
        <v>2.5</v>
      </c>
      <c r="M1085" s="1" t="s">
        <v>26</v>
      </c>
      <c r="N1085">
        <v>2</v>
      </c>
      <c r="O1085">
        <v>2014</v>
      </c>
      <c r="P1085">
        <v>6.2672005485413624</v>
      </c>
      <c r="Q1085">
        <v>3.6891294228691436</v>
      </c>
    </row>
    <row r="1086" spans="1:17" x14ac:dyDescent="0.3">
      <c r="A1086">
        <v>1085</v>
      </c>
      <c r="B1086">
        <v>928040</v>
      </c>
      <c r="C1086" s="1" t="s">
        <v>2180</v>
      </c>
      <c r="D1086" s="1" t="s">
        <v>2181</v>
      </c>
      <c r="E1086">
        <v>145</v>
      </c>
      <c r="F1086">
        <v>522</v>
      </c>
      <c r="G1086">
        <v>50</v>
      </c>
      <c r="H1086">
        <v>48</v>
      </c>
      <c r="I1086">
        <v>1</v>
      </c>
      <c r="J1086" s="1" t="s">
        <v>19</v>
      </c>
      <c r="K1086">
        <v>0.79</v>
      </c>
      <c r="L1086">
        <v>5.5</v>
      </c>
      <c r="M1086" s="1" t="s">
        <v>26</v>
      </c>
      <c r="N1086">
        <v>2</v>
      </c>
      <c r="O1086">
        <v>2016</v>
      </c>
      <c r="P1086">
        <v>6.2576675878826391</v>
      </c>
      <c r="Q1086">
        <v>4.9768027055598036</v>
      </c>
    </row>
    <row r="1087" spans="1:17" x14ac:dyDescent="0.3">
      <c r="A1087">
        <v>1086</v>
      </c>
      <c r="B1087">
        <v>635248</v>
      </c>
      <c r="C1087" s="1" t="s">
        <v>2182</v>
      </c>
      <c r="D1087" s="1" t="s">
        <v>2183</v>
      </c>
      <c r="E1087">
        <v>40</v>
      </c>
      <c r="F1087">
        <v>513</v>
      </c>
      <c r="G1087">
        <v>169</v>
      </c>
      <c r="H1087">
        <v>48</v>
      </c>
      <c r="I1087">
        <v>3</v>
      </c>
      <c r="J1087" s="1" t="s">
        <v>23</v>
      </c>
      <c r="K1087">
        <v>0.78</v>
      </c>
      <c r="L1087">
        <v>3.5</v>
      </c>
      <c r="M1087" s="1" t="s">
        <v>26</v>
      </c>
      <c r="N1087">
        <v>2</v>
      </c>
      <c r="O1087">
        <v>2015</v>
      </c>
      <c r="P1087">
        <v>6.2402758451707694</v>
      </c>
      <c r="Q1087">
        <v>3.6891294228691436</v>
      </c>
    </row>
    <row r="1088" spans="1:17" x14ac:dyDescent="0.3">
      <c r="A1088">
        <v>1087</v>
      </c>
      <c r="B1088">
        <v>1022682</v>
      </c>
      <c r="C1088" s="1" t="s">
        <v>2184</v>
      </c>
      <c r="D1088" s="1" t="s">
        <v>2185</v>
      </c>
      <c r="E1088">
        <v>45</v>
      </c>
      <c r="F1088">
        <v>511</v>
      </c>
      <c r="G1088">
        <v>12</v>
      </c>
      <c r="H1088">
        <v>7</v>
      </c>
      <c r="I1088">
        <v>3</v>
      </c>
      <c r="J1088" s="1" t="s">
        <v>23</v>
      </c>
      <c r="K1088">
        <v>0.34</v>
      </c>
      <c r="L1088">
        <v>0.55000000000000004</v>
      </c>
      <c r="M1088" s="1" t="s">
        <v>26</v>
      </c>
      <c r="N1088">
        <v>2</v>
      </c>
      <c r="O1088">
        <v>2016</v>
      </c>
      <c r="P1088">
        <v>6.2363695902037044</v>
      </c>
      <c r="Q1088">
        <v>3.8068846873048412</v>
      </c>
    </row>
    <row r="1089" spans="1:17" x14ac:dyDescent="0.3">
      <c r="A1089">
        <v>1088</v>
      </c>
      <c r="B1089">
        <v>964732</v>
      </c>
      <c r="C1089" s="1" t="s">
        <v>2186</v>
      </c>
      <c r="D1089" s="1" t="s">
        <v>2187</v>
      </c>
      <c r="E1089">
        <v>95</v>
      </c>
      <c r="F1089">
        <v>502</v>
      </c>
      <c r="G1089">
        <v>62</v>
      </c>
      <c r="H1089">
        <v>59</v>
      </c>
      <c r="I1089">
        <v>2</v>
      </c>
      <c r="J1089" s="1" t="s">
        <v>38</v>
      </c>
      <c r="K1089">
        <v>0.3</v>
      </c>
      <c r="L1089">
        <v>5</v>
      </c>
      <c r="M1089" s="1" t="s">
        <v>26</v>
      </c>
      <c r="N1089">
        <v>2</v>
      </c>
      <c r="O1089">
        <v>2016</v>
      </c>
      <c r="P1089">
        <v>6.2186001196917289</v>
      </c>
      <c r="Q1089">
        <v>4.5539821492186583</v>
      </c>
    </row>
    <row r="1090" spans="1:17" x14ac:dyDescent="0.3">
      <c r="A1090">
        <v>1089</v>
      </c>
      <c r="B1090">
        <v>330900</v>
      </c>
      <c r="C1090" s="1" t="s">
        <v>2188</v>
      </c>
      <c r="D1090" s="1" t="s">
        <v>2189</v>
      </c>
      <c r="E1090">
        <v>20</v>
      </c>
      <c r="F1090">
        <v>496</v>
      </c>
      <c r="G1090">
        <v>113</v>
      </c>
      <c r="H1090">
        <v>17</v>
      </c>
      <c r="I1090">
        <v>1</v>
      </c>
      <c r="J1090" s="1" t="s">
        <v>19</v>
      </c>
      <c r="K1090">
        <v>0.97</v>
      </c>
      <c r="L1090">
        <v>1</v>
      </c>
      <c r="M1090" s="1" t="s">
        <v>26</v>
      </c>
      <c r="N1090">
        <v>2</v>
      </c>
      <c r="O1090">
        <v>2014</v>
      </c>
      <c r="P1090">
        <v>6.2065759267249279</v>
      </c>
      <c r="Q1090">
        <v>2.996232148595642</v>
      </c>
    </row>
    <row r="1091" spans="1:17" x14ac:dyDescent="0.3">
      <c r="A1091">
        <v>1090</v>
      </c>
      <c r="B1091">
        <v>693726</v>
      </c>
      <c r="C1091" s="1" t="s">
        <v>2190</v>
      </c>
      <c r="D1091" s="1" t="s">
        <v>2191</v>
      </c>
      <c r="E1091">
        <v>95</v>
      </c>
      <c r="F1091">
        <v>494</v>
      </c>
      <c r="G1091">
        <v>46</v>
      </c>
      <c r="H1091">
        <v>37</v>
      </c>
      <c r="I1091">
        <v>4</v>
      </c>
      <c r="J1091" s="1" t="s">
        <v>29</v>
      </c>
      <c r="K1091">
        <v>0.04</v>
      </c>
      <c r="L1091">
        <v>3</v>
      </c>
      <c r="M1091" s="1" t="s">
        <v>26</v>
      </c>
      <c r="N1091">
        <v>2</v>
      </c>
      <c r="O1091">
        <v>2015</v>
      </c>
      <c r="P1091">
        <v>6.2025355171879228</v>
      </c>
      <c r="Q1091">
        <v>4.5539821492186583</v>
      </c>
    </row>
    <row r="1092" spans="1:17" x14ac:dyDescent="0.3">
      <c r="A1092">
        <v>1091</v>
      </c>
      <c r="B1092">
        <v>923146</v>
      </c>
      <c r="C1092" s="1" t="s">
        <v>2192</v>
      </c>
      <c r="D1092" s="1" t="s">
        <v>2193</v>
      </c>
      <c r="E1092">
        <v>100</v>
      </c>
      <c r="F1092">
        <v>487</v>
      </c>
      <c r="G1092">
        <v>31</v>
      </c>
      <c r="H1092">
        <v>52</v>
      </c>
      <c r="I1092">
        <v>4</v>
      </c>
      <c r="J1092" s="1" t="s">
        <v>29</v>
      </c>
      <c r="K1092">
        <v>0.76</v>
      </c>
      <c r="L1092">
        <v>6</v>
      </c>
      <c r="M1092" s="1" t="s">
        <v>26</v>
      </c>
      <c r="N1092">
        <v>2</v>
      </c>
      <c r="O1092">
        <v>2016</v>
      </c>
      <c r="P1092">
        <v>6.1882641230825897</v>
      </c>
      <c r="Q1092">
        <v>4.6052701809884251</v>
      </c>
    </row>
    <row r="1093" spans="1:17" x14ac:dyDescent="0.3">
      <c r="A1093">
        <v>1092</v>
      </c>
      <c r="B1093">
        <v>1111844</v>
      </c>
      <c r="C1093" s="1" t="s">
        <v>2194</v>
      </c>
      <c r="D1093" s="1" t="s">
        <v>2195</v>
      </c>
      <c r="E1093">
        <v>60</v>
      </c>
      <c r="F1093">
        <v>486</v>
      </c>
      <c r="G1093">
        <v>59</v>
      </c>
      <c r="H1093">
        <v>27</v>
      </c>
      <c r="I1093">
        <v>4</v>
      </c>
      <c r="J1093" s="1" t="s">
        <v>29</v>
      </c>
      <c r="K1093">
        <v>0.39</v>
      </c>
      <c r="L1093">
        <v>2</v>
      </c>
      <c r="M1093" s="1" t="s">
        <v>26</v>
      </c>
      <c r="N1093">
        <v>2</v>
      </c>
      <c r="O1093">
        <v>2017</v>
      </c>
      <c r="P1093">
        <v>6.1862086239004936</v>
      </c>
      <c r="Q1093">
        <v>4.0945112150014218</v>
      </c>
    </row>
    <row r="1094" spans="1:17" x14ac:dyDescent="0.3">
      <c r="A1094">
        <v>1093</v>
      </c>
      <c r="B1094">
        <v>461176</v>
      </c>
      <c r="C1094" s="1" t="s">
        <v>2196</v>
      </c>
      <c r="D1094" s="1" t="s">
        <v>2197</v>
      </c>
      <c r="E1094">
        <v>95</v>
      </c>
      <c r="F1094">
        <v>481</v>
      </c>
      <c r="G1094">
        <v>75</v>
      </c>
      <c r="H1094">
        <v>77</v>
      </c>
      <c r="I1094">
        <v>4</v>
      </c>
      <c r="J1094" s="1" t="s">
        <v>29</v>
      </c>
      <c r="K1094">
        <v>0.77</v>
      </c>
      <c r="L1094">
        <v>6</v>
      </c>
      <c r="M1094" s="1" t="s">
        <v>26</v>
      </c>
      <c r="N1094">
        <v>2</v>
      </c>
      <c r="O1094">
        <v>2015</v>
      </c>
      <c r="P1094">
        <v>6.1758672701057611</v>
      </c>
      <c r="Q1094">
        <v>4.5539821492186583</v>
      </c>
    </row>
    <row r="1095" spans="1:17" x14ac:dyDescent="0.3">
      <c r="A1095">
        <v>1094</v>
      </c>
      <c r="B1095">
        <v>934570</v>
      </c>
      <c r="C1095" s="1" t="s">
        <v>2198</v>
      </c>
      <c r="D1095" s="1" t="s">
        <v>2199</v>
      </c>
      <c r="E1095">
        <v>95</v>
      </c>
      <c r="F1095">
        <v>478</v>
      </c>
      <c r="G1095">
        <v>37</v>
      </c>
      <c r="H1095">
        <v>18</v>
      </c>
      <c r="I1095">
        <v>1</v>
      </c>
      <c r="J1095" s="1" t="s">
        <v>19</v>
      </c>
      <c r="K1095">
        <v>0.78</v>
      </c>
      <c r="L1095">
        <v>1.5</v>
      </c>
      <c r="M1095" s="1" t="s">
        <v>26</v>
      </c>
      <c r="N1095">
        <v>2</v>
      </c>
      <c r="O1095">
        <v>2016</v>
      </c>
      <c r="P1095">
        <v>6.1696107324914564</v>
      </c>
      <c r="Q1095">
        <v>4.5539821492186583</v>
      </c>
    </row>
    <row r="1096" spans="1:17" x14ac:dyDescent="0.3">
      <c r="A1096">
        <v>1095</v>
      </c>
      <c r="B1096">
        <v>1012096</v>
      </c>
      <c r="C1096" s="1" t="s">
        <v>2200</v>
      </c>
      <c r="D1096" s="1" t="s">
        <v>2201</v>
      </c>
      <c r="E1096">
        <v>195</v>
      </c>
      <c r="F1096">
        <v>467</v>
      </c>
      <c r="G1096">
        <v>20</v>
      </c>
      <c r="H1096">
        <v>126</v>
      </c>
      <c r="I1096">
        <v>4</v>
      </c>
      <c r="J1096" s="1" t="s">
        <v>29</v>
      </c>
      <c r="K1096">
        <v>0.73</v>
      </c>
      <c r="L1096">
        <v>13.5</v>
      </c>
      <c r="M1096" s="1" t="s">
        <v>26</v>
      </c>
      <c r="N1096">
        <v>2</v>
      </c>
      <c r="O1096">
        <v>2016</v>
      </c>
      <c r="P1096">
        <v>6.1463292576688975</v>
      </c>
      <c r="Q1096">
        <v>5.273050839300149</v>
      </c>
    </row>
    <row r="1097" spans="1:17" x14ac:dyDescent="0.3">
      <c r="A1097">
        <v>1096</v>
      </c>
      <c r="B1097">
        <v>1182108</v>
      </c>
      <c r="C1097" s="1" t="s">
        <v>2202</v>
      </c>
      <c r="D1097" s="1" t="s">
        <v>2203</v>
      </c>
      <c r="E1097">
        <v>20</v>
      </c>
      <c r="F1097">
        <v>466</v>
      </c>
      <c r="G1097">
        <v>11</v>
      </c>
      <c r="H1097">
        <v>25</v>
      </c>
      <c r="I1097">
        <v>4</v>
      </c>
      <c r="J1097" s="1" t="s">
        <v>29</v>
      </c>
      <c r="K1097">
        <v>0.2</v>
      </c>
      <c r="L1097">
        <v>2</v>
      </c>
      <c r="M1097" s="1" t="s">
        <v>26</v>
      </c>
      <c r="N1097">
        <v>2</v>
      </c>
      <c r="O1097">
        <v>2017</v>
      </c>
      <c r="P1097">
        <v>6.1441856341256456</v>
      </c>
      <c r="Q1097">
        <v>2.996232148595642</v>
      </c>
    </row>
    <row r="1098" spans="1:17" x14ac:dyDescent="0.3">
      <c r="A1098">
        <v>1097</v>
      </c>
      <c r="B1098">
        <v>601260</v>
      </c>
      <c r="C1098" s="1" t="s">
        <v>2204</v>
      </c>
      <c r="D1098" s="1" t="s">
        <v>2205</v>
      </c>
      <c r="E1098">
        <v>95</v>
      </c>
      <c r="F1098">
        <v>464</v>
      </c>
      <c r="G1098">
        <v>26</v>
      </c>
      <c r="H1098">
        <v>22</v>
      </c>
      <c r="I1098">
        <v>4</v>
      </c>
      <c r="J1098" s="1" t="s">
        <v>29</v>
      </c>
      <c r="K1098">
        <v>0.86</v>
      </c>
      <c r="L1098">
        <v>1.5</v>
      </c>
      <c r="M1098" s="1" t="s">
        <v>26</v>
      </c>
      <c r="N1098">
        <v>2</v>
      </c>
      <c r="O1098">
        <v>2015</v>
      </c>
      <c r="P1098">
        <v>6.1398845522262553</v>
      </c>
      <c r="Q1098">
        <v>4.5539821492186583</v>
      </c>
    </row>
    <row r="1099" spans="1:17" x14ac:dyDescent="0.3">
      <c r="A1099">
        <v>1098</v>
      </c>
      <c r="B1099">
        <v>402508</v>
      </c>
      <c r="C1099" s="1" t="s">
        <v>2206</v>
      </c>
      <c r="D1099" s="1" t="s">
        <v>2207</v>
      </c>
      <c r="E1099">
        <v>50</v>
      </c>
      <c r="F1099">
        <v>461</v>
      </c>
      <c r="G1099">
        <v>67</v>
      </c>
      <c r="H1099">
        <v>46</v>
      </c>
      <c r="I1099">
        <v>4</v>
      </c>
      <c r="J1099" s="1" t="s">
        <v>29</v>
      </c>
      <c r="K1099">
        <v>0.64</v>
      </c>
      <c r="L1099">
        <v>3.5</v>
      </c>
      <c r="M1099" s="1" t="s">
        <v>26</v>
      </c>
      <c r="N1099">
        <v>2</v>
      </c>
      <c r="O1099">
        <v>2015</v>
      </c>
      <c r="P1099">
        <v>6.1333980429966486</v>
      </c>
      <c r="Q1099">
        <v>3.9122229854308124</v>
      </c>
    </row>
    <row r="1100" spans="1:17" x14ac:dyDescent="0.3">
      <c r="A1100">
        <v>1099</v>
      </c>
      <c r="B1100">
        <v>525818</v>
      </c>
      <c r="C1100" s="1" t="s">
        <v>2208</v>
      </c>
      <c r="D1100" s="1" t="s">
        <v>2209</v>
      </c>
      <c r="E1100">
        <v>95</v>
      </c>
      <c r="F1100">
        <v>458</v>
      </c>
      <c r="G1100">
        <v>28</v>
      </c>
      <c r="H1100">
        <v>40</v>
      </c>
      <c r="I1100">
        <v>1</v>
      </c>
      <c r="J1100" s="1" t="s">
        <v>19</v>
      </c>
      <c r="K1100">
        <v>0.64</v>
      </c>
      <c r="L1100">
        <v>4.5</v>
      </c>
      <c r="M1100" s="1" t="s">
        <v>26</v>
      </c>
      <c r="N1100">
        <v>2</v>
      </c>
      <c r="O1100">
        <v>2015</v>
      </c>
      <c r="P1100">
        <v>6.1268691841141854</v>
      </c>
      <c r="Q1100">
        <v>4.5539821492186583</v>
      </c>
    </row>
    <row r="1101" spans="1:17" x14ac:dyDescent="0.3">
      <c r="A1101">
        <v>1100</v>
      </c>
      <c r="B1101">
        <v>990284</v>
      </c>
      <c r="C1101" s="1" t="s">
        <v>2210</v>
      </c>
      <c r="D1101" s="1" t="s">
        <v>2211</v>
      </c>
      <c r="E1101">
        <v>20</v>
      </c>
      <c r="F1101">
        <v>458</v>
      </c>
      <c r="G1101">
        <v>2</v>
      </c>
      <c r="H1101">
        <v>12</v>
      </c>
      <c r="I1101">
        <v>4</v>
      </c>
      <c r="J1101" s="1" t="s">
        <v>29</v>
      </c>
      <c r="K1101">
        <v>0.75</v>
      </c>
      <c r="L1101">
        <v>1</v>
      </c>
      <c r="M1101" s="1" t="s">
        <v>26</v>
      </c>
      <c r="N1101">
        <v>2</v>
      </c>
      <c r="O1101">
        <v>2017</v>
      </c>
      <c r="P1101">
        <v>6.1268691841141854</v>
      </c>
      <c r="Q1101">
        <v>2.996232148595642</v>
      </c>
    </row>
    <row r="1102" spans="1:17" x14ac:dyDescent="0.3">
      <c r="A1102">
        <v>1101</v>
      </c>
      <c r="B1102">
        <v>821788</v>
      </c>
      <c r="C1102" s="1" t="s">
        <v>2212</v>
      </c>
      <c r="D1102" s="1" t="s">
        <v>2213</v>
      </c>
      <c r="E1102">
        <v>40</v>
      </c>
      <c r="F1102">
        <v>450</v>
      </c>
      <c r="G1102">
        <v>61</v>
      </c>
      <c r="H1102">
        <v>41</v>
      </c>
      <c r="I1102">
        <v>1</v>
      </c>
      <c r="J1102" s="1" t="s">
        <v>19</v>
      </c>
      <c r="K1102">
        <v>0.88</v>
      </c>
      <c r="L1102">
        <v>6</v>
      </c>
      <c r="M1102" s="1" t="s">
        <v>26</v>
      </c>
      <c r="N1102">
        <v>2</v>
      </c>
      <c r="O1102">
        <v>2016</v>
      </c>
      <c r="P1102">
        <v>6.1092475827643655</v>
      </c>
      <c r="Q1102">
        <v>3.6891294228691436</v>
      </c>
    </row>
    <row r="1103" spans="1:17" x14ac:dyDescent="0.3">
      <c r="A1103">
        <v>1102</v>
      </c>
      <c r="B1103">
        <v>709324</v>
      </c>
      <c r="C1103" s="1" t="s">
        <v>2214</v>
      </c>
      <c r="D1103" s="1" t="s">
        <v>2215</v>
      </c>
      <c r="E1103">
        <v>200</v>
      </c>
      <c r="F1103">
        <v>442</v>
      </c>
      <c r="G1103">
        <v>48</v>
      </c>
      <c r="H1103">
        <v>80</v>
      </c>
      <c r="I1103">
        <v>1</v>
      </c>
      <c r="J1103" s="1" t="s">
        <v>19</v>
      </c>
      <c r="K1103">
        <v>0.45</v>
      </c>
      <c r="L1103">
        <v>6.5</v>
      </c>
      <c r="M1103" s="1" t="s">
        <v>26</v>
      </c>
      <c r="N1103">
        <v>2</v>
      </c>
      <c r="O1103">
        <v>2015</v>
      </c>
      <c r="P1103">
        <v>6.0913098820776979</v>
      </c>
      <c r="Q1103">
        <v>5.2983673652980787</v>
      </c>
    </row>
    <row r="1104" spans="1:17" x14ac:dyDescent="0.3">
      <c r="A1104">
        <v>1103</v>
      </c>
      <c r="B1104">
        <v>667122</v>
      </c>
      <c r="C1104" s="1" t="s">
        <v>2216</v>
      </c>
      <c r="D1104" s="1" t="s">
        <v>2217</v>
      </c>
      <c r="E1104">
        <v>20</v>
      </c>
      <c r="F1104">
        <v>436</v>
      </c>
      <c r="G1104">
        <v>36</v>
      </c>
      <c r="H1104">
        <v>22</v>
      </c>
      <c r="I1104">
        <v>4</v>
      </c>
      <c r="J1104" s="1" t="s">
        <v>29</v>
      </c>
      <c r="K1104">
        <v>0.3</v>
      </c>
      <c r="L1104">
        <v>1.5</v>
      </c>
      <c r="M1104" s="1" t="s">
        <v>26</v>
      </c>
      <c r="N1104">
        <v>2</v>
      </c>
      <c r="O1104">
        <v>2015</v>
      </c>
      <c r="P1104">
        <v>6.0776422433490342</v>
      </c>
      <c r="Q1104">
        <v>2.996232148595642</v>
      </c>
    </row>
    <row r="1105" spans="1:17" x14ac:dyDescent="0.3">
      <c r="A1105">
        <v>1104</v>
      </c>
      <c r="B1105">
        <v>851560</v>
      </c>
      <c r="C1105" s="1" t="s">
        <v>2218</v>
      </c>
      <c r="D1105" s="1" t="s">
        <v>2219</v>
      </c>
      <c r="E1105">
        <v>40</v>
      </c>
      <c r="F1105">
        <v>434</v>
      </c>
      <c r="G1105">
        <v>69</v>
      </c>
      <c r="H1105">
        <v>23</v>
      </c>
      <c r="I1105">
        <v>4</v>
      </c>
      <c r="J1105" s="1" t="s">
        <v>29</v>
      </c>
      <c r="K1105">
        <v>0.66</v>
      </c>
      <c r="L1105">
        <v>5.5</v>
      </c>
      <c r="M1105" s="1" t="s">
        <v>26</v>
      </c>
      <c r="N1105">
        <v>2</v>
      </c>
      <c r="O1105">
        <v>2016</v>
      </c>
      <c r="P1105">
        <v>6.0730445341004051</v>
      </c>
      <c r="Q1105">
        <v>3.6891294228691436</v>
      </c>
    </row>
    <row r="1106" spans="1:17" x14ac:dyDescent="0.3">
      <c r="A1106">
        <v>1105</v>
      </c>
      <c r="B1106">
        <v>1140232</v>
      </c>
      <c r="C1106" s="1" t="s">
        <v>2220</v>
      </c>
      <c r="D1106" s="1" t="s">
        <v>2221</v>
      </c>
      <c r="E1106">
        <v>125</v>
      </c>
      <c r="F1106">
        <v>430</v>
      </c>
      <c r="G1106">
        <v>54</v>
      </c>
      <c r="H1106">
        <v>39</v>
      </c>
      <c r="I1106">
        <v>2</v>
      </c>
      <c r="J1106" s="1" t="s">
        <v>38</v>
      </c>
      <c r="K1106">
        <v>0.96</v>
      </c>
      <c r="L1106">
        <v>2.5</v>
      </c>
      <c r="M1106" s="1" t="s">
        <v>26</v>
      </c>
      <c r="N1106">
        <v>2</v>
      </c>
      <c r="O1106">
        <v>2017</v>
      </c>
      <c r="P1106">
        <v>6.0637852086876078</v>
      </c>
      <c r="Q1106">
        <v>4.8283937341024714</v>
      </c>
    </row>
    <row r="1107" spans="1:17" x14ac:dyDescent="0.3">
      <c r="A1107">
        <v>1106</v>
      </c>
      <c r="B1107">
        <v>1115126</v>
      </c>
      <c r="C1107" s="1" t="s">
        <v>2222</v>
      </c>
      <c r="D1107" s="1" t="s">
        <v>2223</v>
      </c>
      <c r="E1107">
        <v>45</v>
      </c>
      <c r="F1107">
        <v>426</v>
      </c>
      <c r="G1107">
        <v>4</v>
      </c>
      <c r="H1107">
        <v>9</v>
      </c>
      <c r="I1107">
        <v>4</v>
      </c>
      <c r="J1107" s="1" t="s">
        <v>29</v>
      </c>
      <c r="K1107">
        <v>0.02</v>
      </c>
      <c r="L1107">
        <v>1</v>
      </c>
      <c r="M1107" s="1" t="s">
        <v>26</v>
      </c>
      <c r="N1107">
        <v>2</v>
      </c>
      <c r="O1107">
        <v>2017</v>
      </c>
      <c r="P1107">
        <v>6.0544393462693709</v>
      </c>
      <c r="Q1107">
        <v>3.8068846873048412</v>
      </c>
    </row>
    <row r="1108" spans="1:17" x14ac:dyDescent="0.3">
      <c r="A1108">
        <v>1107</v>
      </c>
      <c r="B1108">
        <v>1115132</v>
      </c>
      <c r="C1108" s="1" t="s">
        <v>2224</v>
      </c>
      <c r="D1108" s="1" t="s">
        <v>2225</v>
      </c>
      <c r="E1108">
        <v>45</v>
      </c>
      <c r="F1108">
        <v>426</v>
      </c>
      <c r="G1108">
        <v>4</v>
      </c>
      <c r="H1108">
        <v>10</v>
      </c>
      <c r="I1108">
        <v>4</v>
      </c>
      <c r="J1108" s="1" t="s">
        <v>29</v>
      </c>
      <c r="K1108">
        <v>0.28999999999999998</v>
      </c>
      <c r="L1108">
        <v>1</v>
      </c>
      <c r="M1108" s="1" t="s">
        <v>26</v>
      </c>
      <c r="N1108">
        <v>2</v>
      </c>
      <c r="O1108">
        <v>2017</v>
      </c>
      <c r="P1108">
        <v>6.0544393462693709</v>
      </c>
      <c r="Q1108">
        <v>3.8068846873048412</v>
      </c>
    </row>
    <row r="1109" spans="1:17" x14ac:dyDescent="0.3">
      <c r="A1109">
        <v>1108</v>
      </c>
      <c r="B1109">
        <v>963378</v>
      </c>
      <c r="C1109" s="1" t="s">
        <v>2226</v>
      </c>
      <c r="D1109" s="1" t="s">
        <v>2227</v>
      </c>
      <c r="E1109">
        <v>30</v>
      </c>
      <c r="F1109">
        <v>424</v>
      </c>
      <c r="G1109">
        <v>85</v>
      </c>
      <c r="H1109">
        <v>9</v>
      </c>
      <c r="I1109">
        <v>4</v>
      </c>
      <c r="J1109" s="1" t="s">
        <v>29</v>
      </c>
      <c r="K1109">
        <v>0.39</v>
      </c>
      <c r="L1109">
        <v>1</v>
      </c>
      <c r="M1109" s="1" t="s">
        <v>26</v>
      </c>
      <c r="N1109">
        <v>2</v>
      </c>
      <c r="O1109">
        <v>2016</v>
      </c>
      <c r="P1109">
        <v>6.0497334552319577</v>
      </c>
      <c r="Q1109">
        <v>3.4015306594522756</v>
      </c>
    </row>
    <row r="1110" spans="1:17" x14ac:dyDescent="0.3">
      <c r="A1110">
        <v>1109</v>
      </c>
      <c r="B1110">
        <v>591116</v>
      </c>
      <c r="C1110" s="1" t="s">
        <v>2228</v>
      </c>
      <c r="D1110" s="1" t="s">
        <v>2229</v>
      </c>
      <c r="E1110">
        <v>95</v>
      </c>
      <c r="F1110">
        <v>424</v>
      </c>
      <c r="G1110">
        <v>45</v>
      </c>
      <c r="H1110">
        <v>60</v>
      </c>
      <c r="I1110">
        <v>4</v>
      </c>
      <c r="J1110" s="1" t="s">
        <v>29</v>
      </c>
      <c r="K1110">
        <v>0.77</v>
      </c>
      <c r="L1110">
        <v>3.5</v>
      </c>
      <c r="M1110" s="1" t="s">
        <v>26</v>
      </c>
      <c r="N1110">
        <v>2</v>
      </c>
      <c r="O1110">
        <v>2015</v>
      </c>
      <c r="P1110">
        <v>6.0497334552319577</v>
      </c>
      <c r="Q1110">
        <v>4.5539821492186583</v>
      </c>
    </row>
    <row r="1111" spans="1:17" x14ac:dyDescent="0.3">
      <c r="A1111">
        <v>1110</v>
      </c>
      <c r="B1111">
        <v>835346</v>
      </c>
      <c r="C1111" s="1" t="s">
        <v>2230</v>
      </c>
      <c r="D1111" s="1" t="s">
        <v>2231</v>
      </c>
      <c r="E1111">
        <v>145</v>
      </c>
      <c r="F1111">
        <v>422</v>
      </c>
      <c r="G1111">
        <v>86</v>
      </c>
      <c r="H1111">
        <v>69</v>
      </c>
      <c r="I1111">
        <v>1</v>
      </c>
      <c r="J1111" s="1" t="s">
        <v>19</v>
      </c>
      <c r="K1111">
        <v>0.96</v>
      </c>
      <c r="L1111">
        <v>12.5</v>
      </c>
      <c r="M1111" s="1" t="s">
        <v>26</v>
      </c>
      <c r="N1111">
        <v>2</v>
      </c>
      <c r="O1111">
        <v>2016</v>
      </c>
      <c r="P1111">
        <v>6.045005314036012</v>
      </c>
      <c r="Q1111">
        <v>4.9768027055598036</v>
      </c>
    </row>
    <row r="1112" spans="1:17" x14ac:dyDescent="0.3">
      <c r="A1112">
        <v>1111</v>
      </c>
      <c r="B1112">
        <v>1205894</v>
      </c>
      <c r="C1112" s="1" t="s">
        <v>2232</v>
      </c>
      <c r="D1112" s="1" t="s">
        <v>2233</v>
      </c>
      <c r="E1112">
        <v>50</v>
      </c>
      <c r="F1112">
        <v>421</v>
      </c>
      <c r="G1112">
        <v>26</v>
      </c>
      <c r="H1112">
        <v>33</v>
      </c>
      <c r="I1112">
        <v>4</v>
      </c>
      <c r="J1112" s="1" t="s">
        <v>29</v>
      </c>
      <c r="K1112">
        <v>0.47</v>
      </c>
      <c r="L1112">
        <v>3.5</v>
      </c>
      <c r="M1112" s="1" t="s">
        <v>26</v>
      </c>
      <c r="N1112">
        <v>2</v>
      </c>
      <c r="O1112">
        <v>2017</v>
      </c>
      <c r="P1112">
        <v>6.0426328336823811</v>
      </c>
      <c r="Q1112">
        <v>3.9122229854308124</v>
      </c>
    </row>
    <row r="1113" spans="1:17" x14ac:dyDescent="0.3">
      <c r="A1113">
        <v>1112</v>
      </c>
      <c r="B1113">
        <v>994634</v>
      </c>
      <c r="C1113" s="1" t="s">
        <v>2234</v>
      </c>
      <c r="D1113" s="1" t="s">
        <v>2235</v>
      </c>
      <c r="E1113">
        <v>50</v>
      </c>
      <c r="F1113">
        <v>417</v>
      </c>
      <c r="G1113">
        <v>65</v>
      </c>
      <c r="H1113">
        <v>109</v>
      </c>
      <c r="I1113">
        <v>2</v>
      </c>
      <c r="J1113" s="1" t="s">
        <v>38</v>
      </c>
      <c r="K1113">
        <v>0.22</v>
      </c>
      <c r="L1113">
        <v>13</v>
      </c>
      <c r="M1113" s="1" t="s">
        <v>26</v>
      </c>
      <c r="N1113">
        <v>2</v>
      </c>
      <c r="O1113">
        <v>2016</v>
      </c>
      <c r="P1113">
        <v>6.0330862217988015</v>
      </c>
      <c r="Q1113">
        <v>3.9122229854308124</v>
      </c>
    </row>
    <row r="1114" spans="1:17" x14ac:dyDescent="0.3">
      <c r="A1114">
        <v>1113</v>
      </c>
      <c r="B1114">
        <v>676554</v>
      </c>
      <c r="C1114" s="1" t="s">
        <v>2236</v>
      </c>
      <c r="D1114" s="1" t="s">
        <v>2237</v>
      </c>
      <c r="E1114">
        <v>50</v>
      </c>
      <c r="F1114">
        <v>415</v>
      </c>
      <c r="G1114">
        <v>67</v>
      </c>
      <c r="H1114">
        <v>53</v>
      </c>
      <c r="I1114">
        <v>1</v>
      </c>
      <c r="J1114" s="1" t="s">
        <v>19</v>
      </c>
      <c r="K1114">
        <v>0.17</v>
      </c>
      <c r="L1114">
        <v>7</v>
      </c>
      <c r="M1114" s="1" t="s">
        <v>26</v>
      </c>
      <c r="N1114">
        <v>2</v>
      </c>
      <c r="O1114">
        <v>2015</v>
      </c>
      <c r="P1114">
        <v>6.0282785202306979</v>
      </c>
      <c r="Q1114">
        <v>3.9122229854308124</v>
      </c>
    </row>
    <row r="1115" spans="1:17" x14ac:dyDescent="0.3">
      <c r="A1115">
        <v>1114</v>
      </c>
      <c r="B1115">
        <v>1112604</v>
      </c>
      <c r="C1115" s="1" t="s">
        <v>2238</v>
      </c>
      <c r="D1115" s="1" t="s">
        <v>2239</v>
      </c>
      <c r="E1115">
        <v>200</v>
      </c>
      <c r="F1115">
        <v>408</v>
      </c>
      <c r="G1115">
        <v>39</v>
      </c>
      <c r="H1115">
        <v>80</v>
      </c>
      <c r="I1115">
        <v>4</v>
      </c>
      <c r="J1115" s="1" t="s">
        <v>29</v>
      </c>
      <c r="K1115">
        <v>0.32</v>
      </c>
      <c r="L1115">
        <v>8</v>
      </c>
      <c r="M1115" s="1" t="s">
        <v>26</v>
      </c>
      <c r="N1115">
        <v>2</v>
      </c>
      <c r="O1115">
        <v>2017</v>
      </c>
      <c r="P1115">
        <v>6.0112671744041615</v>
      </c>
      <c r="Q1115">
        <v>5.2983673652980787</v>
      </c>
    </row>
    <row r="1116" spans="1:17" x14ac:dyDescent="0.3">
      <c r="A1116">
        <v>1115</v>
      </c>
      <c r="B1116">
        <v>877036</v>
      </c>
      <c r="C1116" s="1" t="s">
        <v>2240</v>
      </c>
      <c r="D1116" s="1" t="s">
        <v>2241</v>
      </c>
      <c r="E1116">
        <v>60</v>
      </c>
      <c r="F1116">
        <v>402</v>
      </c>
      <c r="G1116">
        <v>20</v>
      </c>
      <c r="H1116">
        <v>35</v>
      </c>
      <c r="I1116">
        <v>4</v>
      </c>
      <c r="J1116" s="1" t="s">
        <v>29</v>
      </c>
      <c r="K1116">
        <v>0.51</v>
      </c>
      <c r="L1116">
        <v>4</v>
      </c>
      <c r="M1116" s="1" t="s">
        <v>26</v>
      </c>
      <c r="N1116">
        <v>2</v>
      </c>
      <c r="O1116">
        <v>2016</v>
      </c>
      <c r="P1116">
        <v>5.9964520886190211</v>
      </c>
      <c r="Q1116">
        <v>4.0945112150014218</v>
      </c>
    </row>
    <row r="1117" spans="1:17" x14ac:dyDescent="0.3">
      <c r="A1117">
        <v>1116</v>
      </c>
      <c r="B1117">
        <v>772224</v>
      </c>
      <c r="C1117" s="1" t="s">
        <v>2242</v>
      </c>
      <c r="D1117" s="1" t="s">
        <v>2243</v>
      </c>
      <c r="E1117">
        <v>35</v>
      </c>
      <c r="F1117">
        <v>396</v>
      </c>
      <c r="G1117">
        <v>130</v>
      </c>
      <c r="H1117">
        <v>21</v>
      </c>
      <c r="I1117">
        <v>1</v>
      </c>
      <c r="J1117" s="1" t="s">
        <v>19</v>
      </c>
      <c r="K1117">
        <v>0.06</v>
      </c>
      <c r="L1117">
        <v>0.71666666999999995</v>
      </c>
      <c r="M1117" s="1" t="s">
        <v>26</v>
      </c>
      <c r="N1117">
        <v>2</v>
      </c>
      <c r="O1117">
        <v>2016</v>
      </c>
      <c r="P1117">
        <v>5.9814142112544806</v>
      </c>
      <c r="Q1117">
        <v>3.5556337349665741</v>
      </c>
    </row>
    <row r="1118" spans="1:17" x14ac:dyDescent="0.3">
      <c r="A1118">
        <v>1117</v>
      </c>
      <c r="B1118">
        <v>1115128</v>
      </c>
      <c r="C1118" s="1" t="s">
        <v>2244</v>
      </c>
      <c r="D1118" s="1" t="s">
        <v>2245</v>
      </c>
      <c r="E1118">
        <v>45</v>
      </c>
      <c r="F1118">
        <v>396</v>
      </c>
      <c r="G1118">
        <v>6</v>
      </c>
      <c r="H1118">
        <v>8</v>
      </c>
      <c r="I1118">
        <v>1</v>
      </c>
      <c r="J1118" s="1" t="s">
        <v>19</v>
      </c>
      <c r="K1118">
        <v>0.83</v>
      </c>
      <c r="L1118">
        <v>0.56666667000000004</v>
      </c>
      <c r="M1118" s="1" t="s">
        <v>26</v>
      </c>
      <c r="N1118">
        <v>2</v>
      </c>
      <c r="O1118">
        <v>2017</v>
      </c>
      <c r="P1118">
        <v>5.9814142112544806</v>
      </c>
      <c r="Q1118">
        <v>3.8068846873048412</v>
      </c>
    </row>
    <row r="1119" spans="1:17" x14ac:dyDescent="0.3">
      <c r="A1119">
        <v>1118</v>
      </c>
      <c r="B1119">
        <v>655298</v>
      </c>
      <c r="C1119" s="1" t="s">
        <v>2246</v>
      </c>
      <c r="D1119" s="1" t="s">
        <v>2247</v>
      </c>
      <c r="E1119">
        <v>40</v>
      </c>
      <c r="F1119">
        <v>395</v>
      </c>
      <c r="G1119">
        <v>26</v>
      </c>
      <c r="H1119">
        <v>36</v>
      </c>
      <c r="I1119">
        <v>1</v>
      </c>
      <c r="J1119" s="1" t="s">
        <v>19</v>
      </c>
      <c r="K1119">
        <v>0.54</v>
      </c>
      <c r="L1119">
        <v>6.5</v>
      </c>
      <c r="M1119" s="1" t="s">
        <v>26</v>
      </c>
      <c r="N1119">
        <v>2</v>
      </c>
      <c r="O1119">
        <v>2015</v>
      </c>
      <c r="P1119">
        <v>5.978885764901122</v>
      </c>
      <c r="Q1119">
        <v>3.6891294228691436</v>
      </c>
    </row>
    <row r="1120" spans="1:17" x14ac:dyDescent="0.3">
      <c r="A1120">
        <v>1119</v>
      </c>
      <c r="B1120">
        <v>1038786</v>
      </c>
      <c r="C1120" s="1" t="s">
        <v>2248</v>
      </c>
      <c r="D1120" s="1" t="s">
        <v>2249</v>
      </c>
      <c r="E1120">
        <v>195</v>
      </c>
      <c r="F1120">
        <v>395</v>
      </c>
      <c r="G1120">
        <v>18</v>
      </c>
      <c r="H1120">
        <v>57</v>
      </c>
      <c r="I1120">
        <v>4</v>
      </c>
      <c r="J1120" s="1" t="s">
        <v>29</v>
      </c>
      <c r="K1120">
        <v>0.56999999999999995</v>
      </c>
      <c r="L1120">
        <v>17</v>
      </c>
      <c r="M1120" s="1" t="s">
        <v>26</v>
      </c>
      <c r="N1120">
        <v>2</v>
      </c>
      <c r="O1120">
        <v>2016</v>
      </c>
      <c r="P1120">
        <v>5.978885764901122</v>
      </c>
      <c r="Q1120">
        <v>5.273050839300149</v>
      </c>
    </row>
    <row r="1121" spans="1:17" x14ac:dyDescent="0.3">
      <c r="A1121">
        <v>1120</v>
      </c>
      <c r="B1121">
        <v>755932</v>
      </c>
      <c r="C1121" s="1" t="s">
        <v>2250</v>
      </c>
      <c r="D1121" s="1" t="s">
        <v>2251</v>
      </c>
      <c r="E1121">
        <v>50</v>
      </c>
      <c r="F1121">
        <v>394</v>
      </c>
      <c r="G1121">
        <v>78</v>
      </c>
      <c r="H1121">
        <v>22</v>
      </c>
      <c r="I1121">
        <v>2</v>
      </c>
      <c r="J1121" s="1" t="s">
        <v>38</v>
      </c>
      <c r="K1121">
        <v>0.47</v>
      </c>
      <c r="L1121">
        <v>1.5</v>
      </c>
      <c r="M1121" s="1" t="s">
        <v>26</v>
      </c>
      <c r="N1121">
        <v>2</v>
      </c>
      <c r="O1121">
        <v>2016</v>
      </c>
      <c r="P1121">
        <v>5.9763509092979339</v>
      </c>
      <c r="Q1121">
        <v>3.9122229854308124</v>
      </c>
    </row>
    <row r="1122" spans="1:17" x14ac:dyDescent="0.3">
      <c r="A1122">
        <v>1121</v>
      </c>
      <c r="B1122">
        <v>1036028</v>
      </c>
      <c r="C1122" s="1" t="s">
        <v>2252</v>
      </c>
      <c r="D1122" s="1" t="s">
        <v>2253</v>
      </c>
      <c r="E1122">
        <v>150</v>
      </c>
      <c r="F1122">
        <v>392</v>
      </c>
      <c r="G1122">
        <v>81</v>
      </c>
      <c r="H1122">
        <v>63</v>
      </c>
      <c r="I1122">
        <v>4</v>
      </c>
      <c r="J1122" s="1" t="s">
        <v>29</v>
      </c>
      <c r="K1122">
        <v>0.26</v>
      </c>
      <c r="L1122">
        <v>8.5</v>
      </c>
      <c r="M1122" s="1" t="s">
        <v>26</v>
      </c>
      <c r="N1122">
        <v>2</v>
      </c>
      <c r="O1122">
        <v>2016</v>
      </c>
      <c r="P1122">
        <v>5.9712618397904622</v>
      </c>
      <c r="Q1122">
        <v>5.0107019585407988</v>
      </c>
    </row>
    <row r="1123" spans="1:17" x14ac:dyDescent="0.3">
      <c r="A1123">
        <v>1122</v>
      </c>
      <c r="B1123">
        <v>1183094</v>
      </c>
      <c r="C1123" s="1" t="s">
        <v>2254</v>
      </c>
      <c r="D1123" s="1" t="s">
        <v>2255</v>
      </c>
      <c r="E1123">
        <v>20</v>
      </c>
      <c r="F1123">
        <v>387</v>
      </c>
      <c r="G1123">
        <v>5</v>
      </c>
      <c r="H1123">
        <v>30</v>
      </c>
      <c r="I1123">
        <v>4</v>
      </c>
      <c r="J1123" s="1" t="s">
        <v>29</v>
      </c>
      <c r="K1123">
        <v>0.74</v>
      </c>
      <c r="L1123">
        <v>2.5</v>
      </c>
      <c r="M1123" s="1" t="s">
        <v>26</v>
      </c>
      <c r="N1123">
        <v>2</v>
      </c>
      <c r="O1123">
        <v>2017</v>
      </c>
      <c r="P1123">
        <v>5.9584246930297819</v>
      </c>
      <c r="Q1123">
        <v>2.996232148595642</v>
      </c>
    </row>
    <row r="1124" spans="1:17" x14ac:dyDescent="0.3">
      <c r="A1124">
        <v>1123</v>
      </c>
      <c r="B1124">
        <v>642940</v>
      </c>
      <c r="C1124" s="1" t="s">
        <v>2256</v>
      </c>
      <c r="D1124" s="1" t="s">
        <v>2257</v>
      </c>
      <c r="E1124">
        <v>20</v>
      </c>
      <c r="F1124">
        <v>385</v>
      </c>
      <c r="G1124">
        <v>39</v>
      </c>
      <c r="H1124">
        <v>32</v>
      </c>
      <c r="I1124">
        <v>2</v>
      </c>
      <c r="J1124" s="1" t="s">
        <v>38</v>
      </c>
      <c r="K1124">
        <v>0.3</v>
      </c>
      <c r="L1124">
        <v>2.5</v>
      </c>
      <c r="M1124" s="1" t="s">
        <v>26</v>
      </c>
      <c r="N1124">
        <v>2</v>
      </c>
      <c r="O1124">
        <v>2015</v>
      </c>
      <c r="P1124">
        <v>5.9532433342877846</v>
      </c>
      <c r="Q1124">
        <v>2.996232148595642</v>
      </c>
    </row>
    <row r="1125" spans="1:17" x14ac:dyDescent="0.3">
      <c r="A1125">
        <v>1124</v>
      </c>
      <c r="B1125">
        <v>865438</v>
      </c>
      <c r="C1125" s="1" t="s">
        <v>2258</v>
      </c>
      <c r="D1125" s="1" t="s">
        <v>2259</v>
      </c>
      <c r="E1125">
        <v>150</v>
      </c>
      <c r="F1125">
        <v>382</v>
      </c>
      <c r="G1125">
        <v>28</v>
      </c>
      <c r="H1125">
        <v>140</v>
      </c>
      <c r="I1125">
        <v>1</v>
      </c>
      <c r="J1125" s="1" t="s">
        <v>19</v>
      </c>
      <c r="K1125">
        <v>0.37</v>
      </c>
      <c r="L1125">
        <v>15.5</v>
      </c>
      <c r="M1125" s="1" t="s">
        <v>26</v>
      </c>
      <c r="N1125">
        <v>2</v>
      </c>
      <c r="O1125">
        <v>2016</v>
      </c>
      <c r="P1125">
        <v>5.9454206086065753</v>
      </c>
      <c r="Q1125">
        <v>5.0107019585407988</v>
      </c>
    </row>
    <row r="1126" spans="1:17" x14ac:dyDescent="0.3">
      <c r="A1126">
        <v>1125</v>
      </c>
      <c r="B1126">
        <v>1085064</v>
      </c>
      <c r="C1126" s="1" t="s">
        <v>2260</v>
      </c>
      <c r="D1126" s="1" t="s">
        <v>2261</v>
      </c>
      <c r="E1126">
        <v>35</v>
      </c>
      <c r="F1126">
        <v>380</v>
      </c>
      <c r="G1126">
        <v>10</v>
      </c>
      <c r="H1126">
        <v>30</v>
      </c>
      <c r="I1126">
        <v>1</v>
      </c>
      <c r="J1126" s="1" t="s">
        <v>19</v>
      </c>
      <c r="K1126">
        <v>0.88</v>
      </c>
      <c r="L1126">
        <v>2</v>
      </c>
      <c r="M1126" s="1" t="s">
        <v>26</v>
      </c>
      <c r="N1126">
        <v>2</v>
      </c>
      <c r="O1126">
        <v>2017</v>
      </c>
      <c r="P1126">
        <v>5.9401712527204316</v>
      </c>
      <c r="Q1126">
        <v>3.5556337349665741</v>
      </c>
    </row>
    <row r="1127" spans="1:17" x14ac:dyDescent="0.3">
      <c r="A1127">
        <v>1126</v>
      </c>
      <c r="B1127">
        <v>770526</v>
      </c>
      <c r="C1127" s="1" t="s">
        <v>2262</v>
      </c>
      <c r="D1127" s="1" t="s">
        <v>2263</v>
      </c>
      <c r="E1127">
        <v>40</v>
      </c>
      <c r="F1127">
        <v>379</v>
      </c>
      <c r="G1127">
        <v>58</v>
      </c>
      <c r="H1127">
        <v>45</v>
      </c>
      <c r="I1127">
        <v>1</v>
      </c>
      <c r="J1127" s="1" t="s">
        <v>19</v>
      </c>
      <c r="K1127">
        <v>0.66</v>
      </c>
      <c r="L1127">
        <v>2</v>
      </c>
      <c r="M1127" s="1" t="s">
        <v>26</v>
      </c>
      <c r="N1127">
        <v>2</v>
      </c>
      <c r="O1127">
        <v>2016</v>
      </c>
      <c r="P1127">
        <v>5.9375362050824263</v>
      </c>
      <c r="Q1127">
        <v>3.6891294228691436</v>
      </c>
    </row>
    <row r="1128" spans="1:17" x14ac:dyDescent="0.3">
      <c r="A1128">
        <v>1127</v>
      </c>
      <c r="B1128">
        <v>1030774</v>
      </c>
      <c r="C1128" s="1" t="s">
        <v>2264</v>
      </c>
      <c r="D1128" s="1" t="s">
        <v>2265</v>
      </c>
      <c r="E1128">
        <v>50</v>
      </c>
      <c r="F1128">
        <v>376</v>
      </c>
      <c r="G1128">
        <v>19</v>
      </c>
      <c r="H1128">
        <v>49</v>
      </c>
      <c r="I1128">
        <v>4</v>
      </c>
      <c r="J1128" s="1" t="s">
        <v>29</v>
      </c>
      <c r="K1128">
        <v>0.76</v>
      </c>
      <c r="L1128">
        <v>3</v>
      </c>
      <c r="M1128" s="1" t="s">
        <v>26</v>
      </c>
      <c r="N1128">
        <v>2</v>
      </c>
      <c r="O1128">
        <v>2017</v>
      </c>
      <c r="P1128">
        <v>5.9295891433898946</v>
      </c>
      <c r="Q1128">
        <v>3.9122229854308124</v>
      </c>
    </row>
    <row r="1129" spans="1:17" x14ac:dyDescent="0.3">
      <c r="A1129">
        <v>1128</v>
      </c>
      <c r="B1129">
        <v>1036170</v>
      </c>
      <c r="C1129" s="1" t="s">
        <v>2266</v>
      </c>
      <c r="D1129" s="1" t="s">
        <v>2267</v>
      </c>
      <c r="E1129">
        <v>20</v>
      </c>
      <c r="F1129">
        <v>362</v>
      </c>
      <c r="G1129">
        <v>19</v>
      </c>
      <c r="H1129">
        <v>8</v>
      </c>
      <c r="I1129">
        <v>1</v>
      </c>
      <c r="J1129" s="1" t="s">
        <v>19</v>
      </c>
      <c r="K1129">
        <v>0.78</v>
      </c>
      <c r="L1129">
        <v>1</v>
      </c>
      <c r="M1129" s="1" t="s">
        <v>26</v>
      </c>
      <c r="N1129">
        <v>2</v>
      </c>
      <c r="O1129">
        <v>2017</v>
      </c>
      <c r="P1129">
        <v>5.8916442118257715</v>
      </c>
      <c r="Q1129">
        <v>2.996232148595642</v>
      </c>
    </row>
    <row r="1130" spans="1:17" x14ac:dyDescent="0.3">
      <c r="A1130">
        <v>1129</v>
      </c>
      <c r="B1130">
        <v>1031780</v>
      </c>
      <c r="C1130" s="1" t="s">
        <v>2268</v>
      </c>
      <c r="D1130" s="1" t="s">
        <v>2269</v>
      </c>
      <c r="E1130">
        <v>55</v>
      </c>
      <c r="F1130">
        <v>361</v>
      </c>
      <c r="G1130">
        <v>26</v>
      </c>
      <c r="H1130">
        <v>49</v>
      </c>
      <c r="I1130">
        <v>3</v>
      </c>
      <c r="J1130" s="1" t="s">
        <v>23</v>
      </c>
      <c r="K1130">
        <v>0.31</v>
      </c>
      <c r="L1130">
        <v>2.5</v>
      </c>
      <c r="M1130" s="1" t="s">
        <v>26</v>
      </c>
      <c r="N1130">
        <v>2</v>
      </c>
      <c r="O1130">
        <v>2017</v>
      </c>
      <c r="P1130">
        <v>5.8888779583328805</v>
      </c>
      <c r="Q1130">
        <v>4.007514986887367</v>
      </c>
    </row>
    <row r="1131" spans="1:17" x14ac:dyDescent="0.3">
      <c r="A1131">
        <v>1130</v>
      </c>
      <c r="B1131">
        <v>656522</v>
      </c>
      <c r="C1131" s="1" t="s">
        <v>2270</v>
      </c>
      <c r="D1131" s="1" t="s">
        <v>2271</v>
      </c>
      <c r="E1131">
        <v>20</v>
      </c>
      <c r="F1131">
        <v>359</v>
      </c>
      <c r="G1131">
        <v>45</v>
      </c>
      <c r="H1131">
        <v>73</v>
      </c>
      <c r="I1131">
        <v>4</v>
      </c>
      <c r="J1131" s="1" t="s">
        <v>29</v>
      </c>
      <c r="K1131">
        <v>0.4</v>
      </c>
      <c r="L1131">
        <v>6.5</v>
      </c>
      <c r="M1131" s="1" t="s">
        <v>26</v>
      </c>
      <c r="N1131">
        <v>2</v>
      </c>
      <c r="O1131">
        <v>2015</v>
      </c>
      <c r="P1131">
        <v>5.8833223884882786</v>
      </c>
      <c r="Q1131">
        <v>2.996232148595642</v>
      </c>
    </row>
    <row r="1132" spans="1:17" x14ac:dyDescent="0.3">
      <c r="A1132">
        <v>1131</v>
      </c>
      <c r="B1132">
        <v>1159822</v>
      </c>
      <c r="C1132" s="1" t="s">
        <v>2272</v>
      </c>
      <c r="D1132" s="1" t="s">
        <v>2273</v>
      </c>
      <c r="E1132">
        <v>20</v>
      </c>
      <c r="F1132">
        <v>358</v>
      </c>
      <c r="G1132">
        <v>0</v>
      </c>
      <c r="H1132">
        <v>23</v>
      </c>
      <c r="I1132">
        <v>1</v>
      </c>
      <c r="J1132" s="1" t="s">
        <v>19</v>
      </c>
      <c r="K1132">
        <v>0.39</v>
      </c>
      <c r="L1132">
        <v>2</v>
      </c>
      <c r="M1132" s="1" t="s">
        <v>26</v>
      </c>
      <c r="N1132">
        <v>2</v>
      </c>
      <c r="O1132">
        <v>2017</v>
      </c>
      <c r="P1132">
        <v>5.8805329864007003</v>
      </c>
      <c r="Q1132">
        <v>2.996232148595642</v>
      </c>
    </row>
    <row r="1133" spans="1:17" x14ac:dyDescent="0.3">
      <c r="A1133">
        <v>1132</v>
      </c>
      <c r="B1133">
        <v>708514</v>
      </c>
      <c r="C1133" s="1" t="s">
        <v>2274</v>
      </c>
      <c r="D1133" s="1" t="s">
        <v>2275</v>
      </c>
      <c r="E1133">
        <v>95</v>
      </c>
      <c r="F1133">
        <v>353</v>
      </c>
      <c r="G1133">
        <v>34</v>
      </c>
      <c r="H1133">
        <v>41</v>
      </c>
      <c r="I1133">
        <v>1</v>
      </c>
      <c r="J1133" s="1" t="s">
        <v>19</v>
      </c>
      <c r="K1133">
        <v>0.11</v>
      </c>
      <c r="L1133">
        <v>3</v>
      </c>
      <c r="M1133" s="1" t="s">
        <v>26</v>
      </c>
      <c r="N1133">
        <v>2</v>
      </c>
      <c r="O1133">
        <v>2015</v>
      </c>
      <c r="P1133">
        <v>5.8664680569332965</v>
      </c>
      <c r="Q1133">
        <v>4.5539821492186583</v>
      </c>
    </row>
    <row r="1134" spans="1:17" x14ac:dyDescent="0.3">
      <c r="A1134">
        <v>1133</v>
      </c>
      <c r="B1134">
        <v>1210652</v>
      </c>
      <c r="C1134" s="1" t="s">
        <v>2276</v>
      </c>
      <c r="D1134" s="1" t="s">
        <v>2277</v>
      </c>
      <c r="E1134">
        <v>200</v>
      </c>
      <c r="F1134">
        <v>346</v>
      </c>
      <c r="G1134">
        <v>28</v>
      </c>
      <c r="H1134">
        <v>74</v>
      </c>
      <c r="I1134">
        <v>4</v>
      </c>
      <c r="J1134" s="1" t="s">
        <v>29</v>
      </c>
      <c r="K1134">
        <v>0.16</v>
      </c>
      <c r="L1134">
        <v>8.5</v>
      </c>
      <c r="M1134" s="1" t="s">
        <v>26</v>
      </c>
      <c r="N1134">
        <v>2</v>
      </c>
      <c r="O1134">
        <v>2017</v>
      </c>
      <c r="P1134">
        <v>5.8464387750577247</v>
      </c>
      <c r="Q1134">
        <v>5.2983673652980787</v>
      </c>
    </row>
    <row r="1135" spans="1:17" x14ac:dyDescent="0.3">
      <c r="A1135">
        <v>1134</v>
      </c>
      <c r="B1135">
        <v>551072</v>
      </c>
      <c r="C1135" s="1" t="s">
        <v>2278</v>
      </c>
      <c r="D1135" s="1" t="s">
        <v>2279</v>
      </c>
      <c r="E1135">
        <v>50</v>
      </c>
      <c r="F1135">
        <v>342</v>
      </c>
      <c r="G1135">
        <v>53</v>
      </c>
      <c r="H1135">
        <v>60</v>
      </c>
      <c r="I1135">
        <v>4</v>
      </c>
      <c r="J1135" s="1" t="s">
        <v>29</v>
      </c>
      <c r="K1135">
        <v>0.24</v>
      </c>
      <c r="L1135">
        <v>3.5</v>
      </c>
      <c r="M1135" s="1" t="s">
        <v>26</v>
      </c>
      <c r="N1135">
        <v>2</v>
      </c>
      <c r="O1135">
        <v>2015</v>
      </c>
      <c r="P1135">
        <v>5.8348107370626048</v>
      </c>
      <c r="Q1135">
        <v>3.9122229854308124</v>
      </c>
    </row>
    <row r="1136" spans="1:17" x14ac:dyDescent="0.3">
      <c r="A1136">
        <v>1135</v>
      </c>
      <c r="B1136">
        <v>845794</v>
      </c>
      <c r="C1136" s="1" t="s">
        <v>2280</v>
      </c>
      <c r="D1136" s="1" t="s">
        <v>2281</v>
      </c>
      <c r="E1136">
        <v>40</v>
      </c>
      <c r="F1136">
        <v>334</v>
      </c>
      <c r="G1136">
        <v>41</v>
      </c>
      <c r="H1136">
        <v>54</v>
      </c>
      <c r="I1136">
        <v>2</v>
      </c>
      <c r="J1136" s="1" t="s">
        <v>38</v>
      </c>
      <c r="K1136">
        <v>0.76</v>
      </c>
      <c r="L1136">
        <v>11.5</v>
      </c>
      <c r="M1136" s="1" t="s">
        <v>26</v>
      </c>
      <c r="N1136">
        <v>2</v>
      </c>
      <c r="O1136">
        <v>2016</v>
      </c>
      <c r="P1136">
        <v>5.8111409929767008</v>
      </c>
      <c r="Q1136">
        <v>3.6891294228691436</v>
      </c>
    </row>
    <row r="1137" spans="1:17" x14ac:dyDescent="0.3">
      <c r="A1137">
        <v>1136</v>
      </c>
      <c r="B1137">
        <v>1093608</v>
      </c>
      <c r="C1137" s="1" t="s">
        <v>2282</v>
      </c>
      <c r="D1137" s="1" t="s">
        <v>2283</v>
      </c>
      <c r="E1137">
        <v>200</v>
      </c>
      <c r="F1137">
        <v>333</v>
      </c>
      <c r="G1137">
        <v>22</v>
      </c>
      <c r="H1137">
        <v>353</v>
      </c>
      <c r="I1137">
        <v>4</v>
      </c>
      <c r="J1137" s="1" t="s">
        <v>29</v>
      </c>
      <c r="K1137">
        <v>0.34</v>
      </c>
      <c r="L1137">
        <v>42</v>
      </c>
      <c r="M1137" s="1" t="s">
        <v>26</v>
      </c>
      <c r="N1137">
        <v>2</v>
      </c>
      <c r="O1137">
        <v>2017</v>
      </c>
      <c r="P1137">
        <v>5.8081424899804439</v>
      </c>
      <c r="Q1137">
        <v>5.2983673652980787</v>
      </c>
    </row>
    <row r="1138" spans="1:17" x14ac:dyDescent="0.3">
      <c r="A1138">
        <v>1137</v>
      </c>
      <c r="B1138">
        <v>551962</v>
      </c>
      <c r="C1138" s="1" t="s">
        <v>2284</v>
      </c>
      <c r="D1138" s="1" t="s">
        <v>2285</v>
      </c>
      <c r="E1138">
        <v>35</v>
      </c>
      <c r="F1138">
        <v>333</v>
      </c>
      <c r="G1138">
        <v>15</v>
      </c>
      <c r="H1138">
        <v>14</v>
      </c>
      <c r="I1138">
        <v>1</v>
      </c>
      <c r="J1138" s="1" t="s">
        <v>19</v>
      </c>
      <c r="K1138">
        <v>0.76</v>
      </c>
      <c r="L1138">
        <v>1</v>
      </c>
      <c r="M1138" s="1" t="s">
        <v>26</v>
      </c>
      <c r="N1138">
        <v>2</v>
      </c>
      <c r="O1138">
        <v>2015</v>
      </c>
      <c r="P1138">
        <v>5.8081424899804439</v>
      </c>
      <c r="Q1138">
        <v>3.5556337349665741</v>
      </c>
    </row>
    <row r="1139" spans="1:17" x14ac:dyDescent="0.3">
      <c r="A1139">
        <v>1138</v>
      </c>
      <c r="B1139">
        <v>975916</v>
      </c>
      <c r="C1139" s="1" t="s">
        <v>2286</v>
      </c>
      <c r="D1139" s="1" t="s">
        <v>2287</v>
      </c>
      <c r="E1139">
        <v>185</v>
      </c>
      <c r="F1139">
        <v>327</v>
      </c>
      <c r="G1139">
        <v>26</v>
      </c>
      <c r="H1139">
        <v>106</v>
      </c>
      <c r="I1139">
        <v>4</v>
      </c>
      <c r="J1139" s="1" t="s">
        <v>29</v>
      </c>
      <c r="K1139">
        <v>0.11</v>
      </c>
      <c r="L1139">
        <v>9.5</v>
      </c>
      <c r="M1139" s="1" t="s">
        <v>26</v>
      </c>
      <c r="N1139">
        <v>2</v>
      </c>
      <c r="O1139">
        <v>2016</v>
      </c>
      <c r="P1139">
        <v>5.7899601708972535</v>
      </c>
      <c r="Q1139">
        <v>5.2204098776715107</v>
      </c>
    </row>
    <row r="1140" spans="1:17" x14ac:dyDescent="0.3">
      <c r="A1140">
        <v>1139</v>
      </c>
      <c r="B1140">
        <v>672090</v>
      </c>
      <c r="C1140" s="1" t="s">
        <v>2288</v>
      </c>
      <c r="D1140" s="1" t="s">
        <v>2289</v>
      </c>
      <c r="E1140">
        <v>40</v>
      </c>
      <c r="F1140">
        <v>325</v>
      </c>
      <c r="G1140">
        <v>37</v>
      </c>
      <c r="H1140">
        <v>27</v>
      </c>
      <c r="I1140">
        <v>1</v>
      </c>
      <c r="J1140" s="1" t="s">
        <v>19</v>
      </c>
      <c r="K1140">
        <v>0.08</v>
      </c>
      <c r="L1140">
        <v>3.5</v>
      </c>
      <c r="M1140" s="1" t="s">
        <v>26</v>
      </c>
      <c r="N1140">
        <v>2</v>
      </c>
      <c r="O1140">
        <v>2015</v>
      </c>
      <c r="P1140">
        <v>5.7838251823297373</v>
      </c>
      <c r="Q1140">
        <v>3.6891294228691436</v>
      </c>
    </row>
    <row r="1141" spans="1:17" x14ac:dyDescent="0.3">
      <c r="A1141">
        <v>1140</v>
      </c>
      <c r="B1141">
        <v>884988</v>
      </c>
      <c r="C1141" s="1" t="s">
        <v>2290</v>
      </c>
      <c r="D1141" s="1" t="s">
        <v>2291</v>
      </c>
      <c r="E1141">
        <v>80</v>
      </c>
      <c r="F1141">
        <v>325</v>
      </c>
      <c r="G1141">
        <v>50</v>
      </c>
      <c r="H1141">
        <v>106</v>
      </c>
      <c r="I1141">
        <v>2</v>
      </c>
      <c r="J1141" s="1" t="s">
        <v>38</v>
      </c>
      <c r="K1141">
        <v>0.6</v>
      </c>
      <c r="L1141">
        <v>5</v>
      </c>
      <c r="M1141" s="1" t="s">
        <v>26</v>
      </c>
      <c r="N1141">
        <v>2</v>
      </c>
      <c r="O1141">
        <v>2017</v>
      </c>
      <c r="P1141">
        <v>5.7838251823297373</v>
      </c>
      <c r="Q1141">
        <v>4.3821516268620329</v>
      </c>
    </row>
    <row r="1142" spans="1:17" x14ac:dyDescent="0.3">
      <c r="A1142">
        <v>1141</v>
      </c>
      <c r="B1142">
        <v>910624</v>
      </c>
      <c r="C1142" s="1" t="s">
        <v>2292</v>
      </c>
      <c r="D1142" s="1" t="s">
        <v>2293</v>
      </c>
      <c r="E1142">
        <v>50</v>
      </c>
      <c r="F1142">
        <v>322</v>
      </c>
      <c r="G1142">
        <v>9</v>
      </c>
      <c r="H1142">
        <v>9</v>
      </c>
      <c r="I1142">
        <v>4</v>
      </c>
      <c r="J1142" s="1" t="s">
        <v>29</v>
      </c>
      <c r="K1142">
        <v>0.96</v>
      </c>
      <c r="L1142">
        <v>0.51666666999999999</v>
      </c>
      <c r="M1142" s="1" t="s">
        <v>26</v>
      </c>
      <c r="N1142">
        <v>2</v>
      </c>
      <c r="O1142">
        <v>2016</v>
      </c>
      <c r="P1142">
        <v>5.7745515455444085</v>
      </c>
      <c r="Q1142">
        <v>3.9122229854308124</v>
      </c>
    </row>
    <row r="1143" spans="1:17" x14ac:dyDescent="0.3">
      <c r="A1143">
        <v>1142</v>
      </c>
      <c r="B1143">
        <v>826568</v>
      </c>
      <c r="C1143" s="1" t="s">
        <v>2294</v>
      </c>
      <c r="D1143" s="1" t="s">
        <v>2295</v>
      </c>
      <c r="E1143">
        <v>95</v>
      </c>
      <c r="F1143">
        <v>314</v>
      </c>
      <c r="G1143">
        <v>43</v>
      </c>
      <c r="H1143">
        <v>49</v>
      </c>
      <c r="I1143">
        <v>1</v>
      </c>
      <c r="J1143" s="1" t="s">
        <v>19</v>
      </c>
      <c r="K1143">
        <v>0.34</v>
      </c>
      <c r="L1143">
        <v>6.5</v>
      </c>
      <c r="M1143" s="1" t="s">
        <v>26</v>
      </c>
      <c r="N1143">
        <v>2</v>
      </c>
      <c r="O1143">
        <v>2016</v>
      </c>
      <c r="P1143">
        <v>5.7493929859082531</v>
      </c>
      <c r="Q1143">
        <v>4.5539821492186583</v>
      </c>
    </row>
    <row r="1144" spans="1:17" x14ac:dyDescent="0.3">
      <c r="A1144">
        <v>1143</v>
      </c>
      <c r="B1144">
        <v>1088178</v>
      </c>
      <c r="C1144" s="1" t="s">
        <v>2296</v>
      </c>
      <c r="D1144" s="1" t="s">
        <v>2297</v>
      </c>
      <c r="E1144">
        <v>25</v>
      </c>
      <c r="F1144">
        <v>306</v>
      </c>
      <c r="G1144">
        <v>3</v>
      </c>
      <c r="H1144">
        <v>42</v>
      </c>
      <c r="I1144">
        <v>4</v>
      </c>
      <c r="J1144" s="1" t="s">
        <v>29</v>
      </c>
      <c r="K1144">
        <v>0.15</v>
      </c>
      <c r="L1144">
        <v>3.5</v>
      </c>
      <c r="M1144" s="1" t="s">
        <v>26</v>
      </c>
      <c r="N1144">
        <v>2</v>
      </c>
      <c r="O1144">
        <v>2017</v>
      </c>
      <c r="P1144">
        <v>5.7235851019523807</v>
      </c>
      <c r="Q1144">
        <v>3.2192757448895279</v>
      </c>
    </row>
    <row r="1145" spans="1:17" x14ac:dyDescent="0.3">
      <c r="A1145">
        <v>1144</v>
      </c>
      <c r="B1145">
        <v>520870</v>
      </c>
      <c r="C1145" s="1" t="s">
        <v>2298</v>
      </c>
      <c r="D1145" s="1" t="s">
        <v>2299</v>
      </c>
      <c r="E1145">
        <v>40</v>
      </c>
      <c r="F1145">
        <v>305</v>
      </c>
      <c r="G1145">
        <v>40</v>
      </c>
      <c r="H1145">
        <v>9</v>
      </c>
      <c r="I1145">
        <v>4</v>
      </c>
      <c r="J1145" s="1" t="s">
        <v>29</v>
      </c>
      <c r="K1145">
        <v>0.94</v>
      </c>
      <c r="L1145">
        <v>2</v>
      </c>
      <c r="M1145" s="1" t="s">
        <v>26</v>
      </c>
      <c r="N1145">
        <v>2</v>
      </c>
      <c r="O1145">
        <v>2015</v>
      </c>
      <c r="P1145">
        <v>5.7203117766074119</v>
      </c>
      <c r="Q1145">
        <v>3.6891294228691436</v>
      </c>
    </row>
    <row r="1146" spans="1:17" x14ac:dyDescent="0.3">
      <c r="A1146">
        <v>1145</v>
      </c>
      <c r="B1146">
        <v>774648</v>
      </c>
      <c r="C1146" s="1" t="s">
        <v>2300</v>
      </c>
      <c r="D1146" s="1" t="s">
        <v>2301</v>
      </c>
      <c r="E1146">
        <v>50</v>
      </c>
      <c r="F1146">
        <v>305</v>
      </c>
      <c r="G1146">
        <v>45</v>
      </c>
      <c r="H1146">
        <v>13</v>
      </c>
      <c r="I1146">
        <v>4</v>
      </c>
      <c r="J1146" s="1" t="s">
        <v>29</v>
      </c>
      <c r="K1146">
        <v>0.98</v>
      </c>
      <c r="L1146">
        <v>2</v>
      </c>
      <c r="M1146" s="1" t="s">
        <v>26</v>
      </c>
      <c r="N1146">
        <v>2</v>
      </c>
      <c r="O1146">
        <v>2016</v>
      </c>
      <c r="P1146">
        <v>5.7203117766074119</v>
      </c>
      <c r="Q1146">
        <v>3.9122229854308124</v>
      </c>
    </row>
    <row r="1147" spans="1:17" x14ac:dyDescent="0.3">
      <c r="A1147">
        <v>1146</v>
      </c>
      <c r="B1147">
        <v>866384</v>
      </c>
      <c r="C1147" s="1" t="s">
        <v>2302</v>
      </c>
      <c r="D1147" s="1" t="s">
        <v>2303</v>
      </c>
      <c r="E1147">
        <v>95</v>
      </c>
      <c r="F1147">
        <v>301</v>
      </c>
      <c r="G1147">
        <v>44</v>
      </c>
      <c r="H1147">
        <v>91</v>
      </c>
      <c r="I1147">
        <v>4</v>
      </c>
      <c r="J1147" s="1" t="s">
        <v>29</v>
      </c>
      <c r="K1147">
        <v>0.98</v>
      </c>
      <c r="L1147">
        <v>7.5</v>
      </c>
      <c r="M1147" s="1" t="s">
        <v>26</v>
      </c>
      <c r="N1147">
        <v>2</v>
      </c>
      <c r="O1147">
        <v>2016</v>
      </c>
      <c r="P1147">
        <v>5.7071102647488754</v>
      </c>
      <c r="Q1147">
        <v>4.5539821492186583</v>
      </c>
    </row>
    <row r="1148" spans="1:17" x14ac:dyDescent="0.3">
      <c r="A1148">
        <v>1147</v>
      </c>
      <c r="B1148">
        <v>1089652</v>
      </c>
      <c r="C1148" s="1" t="s">
        <v>2304</v>
      </c>
      <c r="D1148" s="1" t="s">
        <v>2305</v>
      </c>
      <c r="E1148">
        <v>200</v>
      </c>
      <c r="F1148">
        <v>300</v>
      </c>
      <c r="G1148">
        <v>16</v>
      </c>
      <c r="H1148">
        <v>66</v>
      </c>
      <c r="I1148">
        <v>4</v>
      </c>
      <c r="J1148" s="1" t="s">
        <v>29</v>
      </c>
      <c r="K1148">
        <v>0.98</v>
      </c>
      <c r="L1148">
        <v>6</v>
      </c>
      <c r="M1148" s="1" t="s">
        <v>26</v>
      </c>
      <c r="N1148">
        <v>2</v>
      </c>
      <c r="O1148">
        <v>2017</v>
      </c>
      <c r="P1148">
        <v>5.7037824746562009</v>
      </c>
      <c r="Q1148">
        <v>5.2983673652980787</v>
      </c>
    </row>
    <row r="1149" spans="1:17" x14ac:dyDescent="0.3">
      <c r="A1149">
        <v>1148</v>
      </c>
      <c r="B1149">
        <v>905096</v>
      </c>
      <c r="C1149" s="1" t="s">
        <v>2306</v>
      </c>
      <c r="D1149" s="1" t="s">
        <v>2307</v>
      </c>
      <c r="E1149">
        <v>50</v>
      </c>
      <c r="F1149">
        <v>300</v>
      </c>
      <c r="G1149">
        <v>31</v>
      </c>
      <c r="H1149">
        <v>38</v>
      </c>
      <c r="I1149">
        <v>4</v>
      </c>
      <c r="J1149" s="1" t="s">
        <v>29</v>
      </c>
      <c r="K1149">
        <v>0.98</v>
      </c>
      <c r="L1149">
        <v>3</v>
      </c>
      <c r="M1149" s="1" t="s">
        <v>26</v>
      </c>
      <c r="N1149">
        <v>2</v>
      </c>
      <c r="O1149">
        <v>2016</v>
      </c>
      <c r="P1149">
        <v>5.7037824746562009</v>
      </c>
      <c r="Q1149">
        <v>3.9122229854308124</v>
      </c>
    </row>
    <row r="1150" spans="1:17" x14ac:dyDescent="0.3">
      <c r="A1150">
        <v>1149</v>
      </c>
      <c r="B1150">
        <v>806536</v>
      </c>
      <c r="C1150" s="1" t="s">
        <v>2308</v>
      </c>
      <c r="D1150" s="1" t="s">
        <v>2309</v>
      </c>
      <c r="E1150">
        <v>125</v>
      </c>
      <c r="F1150">
        <v>299</v>
      </c>
      <c r="G1150">
        <v>75</v>
      </c>
      <c r="H1150">
        <v>34</v>
      </c>
      <c r="I1150">
        <v>4</v>
      </c>
      <c r="J1150" s="1" t="s">
        <v>29</v>
      </c>
      <c r="K1150">
        <v>0.98</v>
      </c>
      <c r="L1150">
        <v>3.5</v>
      </c>
      <c r="M1150" s="1" t="s">
        <v>26</v>
      </c>
      <c r="N1150">
        <v>2</v>
      </c>
      <c r="O1150">
        <v>2016</v>
      </c>
      <c r="P1150">
        <v>5.7004435733906869</v>
      </c>
      <c r="Q1150">
        <v>4.8283937341024714</v>
      </c>
    </row>
    <row r="1151" spans="1:17" x14ac:dyDescent="0.3">
      <c r="A1151">
        <v>1150</v>
      </c>
      <c r="B1151">
        <v>687642</v>
      </c>
      <c r="C1151" s="1" t="s">
        <v>2310</v>
      </c>
      <c r="D1151" s="1" t="s">
        <v>2311</v>
      </c>
      <c r="E1151">
        <v>35</v>
      </c>
      <c r="F1151">
        <v>298</v>
      </c>
      <c r="G1151">
        <v>20</v>
      </c>
      <c r="H1151">
        <v>24</v>
      </c>
      <c r="I1151">
        <v>4</v>
      </c>
      <c r="J1151" s="1" t="s">
        <v>29</v>
      </c>
      <c r="K1151">
        <v>0.98</v>
      </c>
      <c r="L1151">
        <v>1.5</v>
      </c>
      <c r="M1151" s="1" t="s">
        <v>26</v>
      </c>
      <c r="N1151">
        <v>2</v>
      </c>
      <c r="O1151">
        <v>2015</v>
      </c>
      <c r="P1151">
        <v>5.6970934865054046</v>
      </c>
      <c r="Q1151">
        <v>3.5556337349665741</v>
      </c>
    </row>
    <row r="1152" spans="1:17" x14ac:dyDescent="0.3">
      <c r="A1152">
        <v>1151</v>
      </c>
      <c r="B1152">
        <v>1107986</v>
      </c>
      <c r="C1152" s="1" t="s">
        <v>2312</v>
      </c>
      <c r="D1152" s="1" t="s">
        <v>2313</v>
      </c>
      <c r="E1152">
        <v>125</v>
      </c>
      <c r="F1152">
        <v>293</v>
      </c>
      <c r="G1152">
        <v>30</v>
      </c>
      <c r="H1152">
        <v>31</v>
      </c>
      <c r="I1152">
        <v>4</v>
      </c>
      <c r="J1152" s="1" t="s">
        <v>29</v>
      </c>
      <c r="K1152">
        <v>0.98</v>
      </c>
      <c r="L1152">
        <v>3.5</v>
      </c>
      <c r="M1152" s="1" t="s">
        <v>26</v>
      </c>
      <c r="N1152">
        <v>2</v>
      </c>
      <c r="O1152">
        <v>2017</v>
      </c>
      <c r="P1152">
        <v>5.6801726090170677</v>
      </c>
      <c r="Q1152">
        <v>4.8283937341024714</v>
      </c>
    </row>
    <row r="1153" spans="1:17" x14ac:dyDescent="0.3">
      <c r="A1153">
        <v>1152</v>
      </c>
      <c r="B1153">
        <v>966794</v>
      </c>
      <c r="C1153" s="1" t="s">
        <v>2314</v>
      </c>
      <c r="D1153" s="1" t="s">
        <v>2315</v>
      </c>
      <c r="E1153">
        <v>25</v>
      </c>
      <c r="F1153">
        <v>289</v>
      </c>
      <c r="G1153">
        <v>30</v>
      </c>
      <c r="H1153">
        <v>30</v>
      </c>
      <c r="I1153">
        <v>4</v>
      </c>
      <c r="J1153" s="1" t="s">
        <v>29</v>
      </c>
      <c r="K1153">
        <v>0.98</v>
      </c>
      <c r="L1153">
        <v>4</v>
      </c>
      <c r="M1153" s="1" t="s">
        <v>26</v>
      </c>
      <c r="N1153">
        <v>2</v>
      </c>
      <c r="O1153">
        <v>2016</v>
      </c>
      <c r="P1153">
        <v>5.6664266881124323</v>
      </c>
      <c r="Q1153">
        <v>3.2192757448895279</v>
      </c>
    </row>
    <row r="1154" spans="1:17" x14ac:dyDescent="0.3">
      <c r="A1154">
        <v>1153</v>
      </c>
      <c r="B1154">
        <v>919354</v>
      </c>
      <c r="C1154" s="1" t="s">
        <v>2316</v>
      </c>
      <c r="D1154" s="1" t="s">
        <v>2317</v>
      </c>
      <c r="E1154">
        <v>200</v>
      </c>
      <c r="F1154">
        <v>279</v>
      </c>
      <c r="G1154">
        <v>37</v>
      </c>
      <c r="H1154">
        <v>119</v>
      </c>
      <c r="I1154">
        <v>4</v>
      </c>
      <c r="J1154" s="1" t="s">
        <v>29</v>
      </c>
      <c r="K1154">
        <v>0.98</v>
      </c>
      <c r="L1154">
        <v>10</v>
      </c>
      <c r="M1154" s="1" t="s">
        <v>26</v>
      </c>
      <c r="N1154">
        <v>2</v>
      </c>
      <c r="O1154">
        <v>2017</v>
      </c>
      <c r="P1154">
        <v>5.6312117818213654</v>
      </c>
      <c r="Q1154">
        <v>5.2983673652980787</v>
      </c>
    </row>
    <row r="1155" spans="1:17" x14ac:dyDescent="0.3">
      <c r="A1155">
        <v>1154</v>
      </c>
      <c r="B1155">
        <v>1031620</v>
      </c>
      <c r="C1155" s="1" t="s">
        <v>2318</v>
      </c>
      <c r="D1155" s="1" t="s">
        <v>2319</v>
      </c>
      <c r="E1155">
        <v>20</v>
      </c>
      <c r="F1155">
        <v>263</v>
      </c>
      <c r="G1155">
        <v>14</v>
      </c>
      <c r="H1155">
        <v>7</v>
      </c>
      <c r="I1155">
        <v>4</v>
      </c>
      <c r="J1155" s="1" t="s">
        <v>29</v>
      </c>
      <c r="K1155">
        <v>0.98</v>
      </c>
      <c r="L1155">
        <v>1</v>
      </c>
      <c r="M1155" s="1" t="s">
        <v>26</v>
      </c>
      <c r="N1155">
        <v>2</v>
      </c>
      <c r="O1155">
        <v>2017</v>
      </c>
      <c r="P1155">
        <v>5.5721540321777647</v>
      </c>
      <c r="Q1155">
        <v>2.996232148595642</v>
      </c>
    </row>
    <row r="1156" spans="1:17" x14ac:dyDescent="0.3">
      <c r="A1156">
        <v>1155</v>
      </c>
      <c r="B1156">
        <v>1002210</v>
      </c>
      <c r="C1156" s="1" t="s">
        <v>2320</v>
      </c>
      <c r="D1156" s="1" t="s">
        <v>2321</v>
      </c>
      <c r="E1156">
        <v>200</v>
      </c>
      <c r="F1156">
        <v>260</v>
      </c>
      <c r="G1156">
        <v>22</v>
      </c>
      <c r="H1156">
        <v>64</v>
      </c>
      <c r="I1156">
        <v>4</v>
      </c>
      <c r="J1156" s="1" t="s">
        <v>29</v>
      </c>
      <c r="K1156">
        <v>0.98</v>
      </c>
      <c r="L1156">
        <v>11</v>
      </c>
      <c r="M1156" s="1" t="s">
        <v>26</v>
      </c>
      <c r="N1156">
        <v>2</v>
      </c>
      <c r="O1156">
        <v>2016</v>
      </c>
      <c r="P1156">
        <v>5.5606816310155276</v>
      </c>
      <c r="Q1156">
        <v>5.2983673652980787</v>
      </c>
    </row>
    <row r="1157" spans="1:17" x14ac:dyDescent="0.3">
      <c r="A1157">
        <v>1156</v>
      </c>
      <c r="B1157">
        <v>982328</v>
      </c>
      <c r="C1157" s="1" t="s">
        <v>2322</v>
      </c>
      <c r="D1157" s="1" t="s">
        <v>2323</v>
      </c>
      <c r="E1157">
        <v>30</v>
      </c>
      <c r="F1157">
        <v>255</v>
      </c>
      <c r="G1157">
        <v>5</v>
      </c>
      <c r="H1157">
        <v>9</v>
      </c>
      <c r="I1157">
        <v>1</v>
      </c>
      <c r="J1157" s="1" t="s">
        <v>19</v>
      </c>
      <c r="K1157">
        <v>0.11</v>
      </c>
      <c r="L1157">
        <v>1</v>
      </c>
      <c r="M1157" s="1" t="s">
        <v>26</v>
      </c>
      <c r="N1157">
        <v>2</v>
      </c>
      <c r="O1157">
        <v>2016</v>
      </c>
      <c r="P1157">
        <v>5.5412635451584258</v>
      </c>
      <c r="Q1157">
        <v>3.4015306594522756</v>
      </c>
    </row>
    <row r="1158" spans="1:17" x14ac:dyDescent="0.3">
      <c r="A1158">
        <v>1157</v>
      </c>
      <c r="B1158">
        <v>1012040</v>
      </c>
      <c r="C1158" s="1" t="s">
        <v>2324</v>
      </c>
      <c r="D1158" s="1" t="s">
        <v>2325</v>
      </c>
      <c r="E1158">
        <v>100</v>
      </c>
      <c r="F1158">
        <v>253</v>
      </c>
      <c r="G1158">
        <v>34</v>
      </c>
      <c r="H1158">
        <v>45</v>
      </c>
      <c r="I1158">
        <v>1</v>
      </c>
      <c r="J1158" s="1" t="s">
        <v>19</v>
      </c>
      <c r="K1158">
        <v>0.3</v>
      </c>
      <c r="L1158">
        <v>7</v>
      </c>
      <c r="M1158" s="1" t="s">
        <v>26</v>
      </c>
      <c r="N1158">
        <v>2</v>
      </c>
      <c r="O1158">
        <v>2016</v>
      </c>
      <c r="P1158">
        <v>5.5333894887275203</v>
      </c>
      <c r="Q1158">
        <v>4.6052701809884251</v>
      </c>
    </row>
    <row r="1159" spans="1:17" x14ac:dyDescent="0.3">
      <c r="A1159">
        <v>1158</v>
      </c>
      <c r="B1159">
        <v>1037666</v>
      </c>
      <c r="C1159" s="1" t="s">
        <v>2326</v>
      </c>
      <c r="D1159" s="1" t="s">
        <v>2327</v>
      </c>
      <c r="E1159">
        <v>40</v>
      </c>
      <c r="F1159">
        <v>252</v>
      </c>
      <c r="G1159">
        <v>46</v>
      </c>
      <c r="H1159">
        <v>79</v>
      </c>
      <c r="I1159">
        <v>2</v>
      </c>
      <c r="J1159" s="1" t="s">
        <v>38</v>
      </c>
      <c r="K1159">
        <v>0.71</v>
      </c>
      <c r="L1159">
        <v>6.5</v>
      </c>
      <c r="M1159" s="1" t="s">
        <v>26</v>
      </c>
      <c r="N1159">
        <v>2</v>
      </c>
      <c r="O1159">
        <v>2017</v>
      </c>
      <c r="P1159">
        <v>5.5294290875114234</v>
      </c>
      <c r="Q1159">
        <v>3.6891294228691436</v>
      </c>
    </row>
    <row r="1160" spans="1:17" x14ac:dyDescent="0.3">
      <c r="A1160">
        <v>1159</v>
      </c>
      <c r="B1160">
        <v>1024844</v>
      </c>
      <c r="C1160" s="1" t="s">
        <v>2328</v>
      </c>
      <c r="D1160" s="1" t="s">
        <v>2329</v>
      </c>
      <c r="E1160">
        <v>145</v>
      </c>
      <c r="F1160">
        <v>251</v>
      </c>
      <c r="G1160">
        <v>32</v>
      </c>
      <c r="H1160">
        <v>25</v>
      </c>
      <c r="I1160">
        <v>1</v>
      </c>
      <c r="J1160" s="1" t="s">
        <v>19</v>
      </c>
      <c r="K1160">
        <v>0.8</v>
      </c>
      <c r="L1160">
        <v>3.5</v>
      </c>
      <c r="M1160" s="1" t="s">
        <v>26</v>
      </c>
      <c r="N1160">
        <v>2</v>
      </c>
      <c r="O1160">
        <v>2016</v>
      </c>
      <c r="P1160">
        <v>5.5254529391317835</v>
      </c>
      <c r="Q1160">
        <v>4.9768027055598036</v>
      </c>
    </row>
    <row r="1161" spans="1:17" x14ac:dyDescent="0.3">
      <c r="A1161">
        <v>1160</v>
      </c>
      <c r="B1161">
        <v>469678</v>
      </c>
      <c r="C1161" s="1" t="s">
        <v>2330</v>
      </c>
      <c r="D1161" s="1" t="s">
        <v>2331</v>
      </c>
      <c r="E1161">
        <v>40</v>
      </c>
      <c r="F1161">
        <v>245</v>
      </c>
      <c r="G1161">
        <v>23</v>
      </c>
      <c r="H1161">
        <v>36</v>
      </c>
      <c r="I1161">
        <v>4</v>
      </c>
      <c r="J1161" s="1" t="s">
        <v>29</v>
      </c>
      <c r="K1161">
        <v>0.55000000000000004</v>
      </c>
      <c r="L1161">
        <v>1</v>
      </c>
      <c r="M1161" s="1" t="s">
        <v>26</v>
      </c>
      <c r="N1161">
        <v>2</v>
      </c>
      <c r="O1161">
        <v>2015</v>
      </c>
      <c r="P1161">
        <v>5.5012582105447274</v>
      </c>
      <c r="Q1161">
        <v>3.6891294228691436</v>
      </c>
    </row>
    <row r="1162" spans="1:17" x14ac:dyDescent="0.3">
      <c r="A1162">
        <v>1161</v>
      </c>
      <c r="B1162">
        <v>1270392</v>
      </c>
      <c r="C1162" s="1" t="s">
        <v>2332</v>
      </c>
      <c r="D1162" s="1" t="s">
        <v>2333</v>
      </c>
      <c r="E1162">
        <v>35</v>
      </c>
      <c r="F1162">
        <v>244</v>
      </c>
      <c r="G1162">
        <v>44</v>
      </c>
      <c r="H1162">
        <v>21</v>
      </c>
      <c r="I1162">
        <v>1</v>
      </c>
      <c r="J1162" s="1" t="s">
        <v>19</v>
      </c>
      <c r="K1162">
        <v>0.3</v>
      </c>
      <c r="L1162">
        <v>3</v>
      </c>
      <c r="M1162" s="1" t="s">
        <v>26</v>
      </c>
      <c r="N1162">
        <v>2</v>
      </c>
      <c r="O1162">
        <v>2017</v>
      </c>
      <c r="P1162">
        <v>5.4971682252932021</v>
      </c>
      <c r="Q1162">
        <v>3.5556337349665741</v>
      </c>
    </row>
    <row r="1163" spans="1:17" x14ac:dyDescent="0.3">
      <c r="A1163">
        <v>1162</v>
      </c>
      <c r="B1163">
        <v>1008246</v>
      </c>
      <c r="C1163" s="1" t="s">
        <v>2334</v>
      </c>
      <c r="D1163" s="1" t="s">
        <v>2335</v>
      </c>
      <c r="E1163">
        <v>50</v>
      </c>
      <c r="F1163">
        <v>240</v>
      </c>
      <c r="G1163">
        <v>45</v>
      </c>
      <c r="H1163">
        <v>358</v>
      </c>
      <c r="I1163">
        <v>4</v>
      </c>
      <c r="J1163" s="1" t="s">
        <v>29</v>
      </c>
      <c r="K1163">
        <v>0.7</v>
      </c>
      <c r="L1163">
        <v>66.5</v>
      </c>
      <c r="M1163" s="1" t="s">
        <v>26</v>
      </c>
      <c r="N1163">
        <v>2</v>
      </c>
      <c r="O1163">
        <v>2016</v>
      </c>
      <c r="P1163">
        <v>5.4806389233419912</v>
      </c>
      <c r="Q1163">
        <v>3.9122229854308124</v>
      </c>
    </row>
    <row r="1164" spans="1:17" x14ac:dyDescent="0.3">
      <c r="A1164">
        <v>1163</v>
      </c>
      <c r="B1164">
        <v>897314</v>
      </c>
      <c r="C1164" s="1" t="s">
        <v>2336</v>
      </c>
      <c r="D1164" s="1" t="s">
        <v>2337</v>
      </c>
      <c r="E1164">
        <v>65</v>
      </c>
      <c r="F1164">
        <v>237</v>
      </c>
      <c r="G1164">
        <v>22</v>
      </c>
      <c r="H1164">
        <v>52</v>
      </c>
      <c r="I1164">
        <v>1</v>
      </c>
      <c r="J1164" s="1" t="s">
        <v>19</v>
      </c>
      <c r="K1164">
        <v>0.34</v>
      </c>
      <c r="L1164">
        <v>3.5</v>
      </c>
      <c r="M1164" s="1" t="s">
        <v>26</v>
      </c>
      <c r="N1164">
        <v>2</v>
      </c>
      <c r="O1164">
        <v>2016</v>
      </c>
      <c r="P1164">
        <v>5.4680601411351315</v>
      </c>
      <c r="Q1164">
        <v>4.1745411042163774</v>
      </c>
    </row>
    <row r="1165" spans="1:17" x14ac:dyDescent="0.3">
      <c r="A1165">
        <v>1164</v>
      </c>
      <c r="B1165">
        <v>980114</v>
      </c>
      <c r="C1165" s="1" t="s">
        <v>2338</v>
      </c>
      <c r="D1165" s="1" t="s">
        <v>2339</v>
      </c>
      <c r="E1165">
        <v>40</v>
      </c>
      <c r="F1165">
        <v>236</v>
      </c>
      <c r="G1165">
        <v>31</v>
      </c>
      <c r="H1165">
        <v>35</v>
      </c>
      <c r="I1165">
        <v>4</v>
      </c>
      <c r="J1165" s="1" t="s">
        <v>29</v>
      </c>
      <c r="K1165">
        <v>0.96</v>
      </c>
      <c r="L1165">
        <v>4</v>
      </c>
      <c r="M1165" s="1" t="s">
        <v>26</v>
      </c>
      <c r="N1165">
        <v>2</v>
      </c>
      <c r="O1165">
        <v>2016</v>
      </c>
      <c r="P1165">
        <v>5.4638318050256105</v>
      </c>
      <c r="Q1165">
        <v>3.6891294228691436</v>
      </c>
    </row>
    <row r="1166" spans="1:17" x14ac:dyDescent="0.3">
      <c r="A1166">
        <v>1165</v>
      </c>
      <c r="B1166">
        <v>1204590</v>
      </c>
      <c r="C1166" s="1" t="s">
        <v>2340</v>
      </c>
      <c r="D1166" s="1" t="s">
        <v>2341</v>
      </c>
      <c r="E1166">
        <v>150</v>
      </c>
      <c r="F1166">
        <v>228</v>
      </c>
      <c r="G1166">
        <v>9</v>
      </c>
      <c r="H1166">
        <v>72</v>
      </c>
      <c r="I1166">
        <v>1</v>
      </c>
      <c r="J1166" s="1" t="s">
        <v>19</v>
      </c>
      <c r="K1166">
        <v>0.61</v>
      </c>
      <c r="L1166">
        <v>6.5</v>
      </c>
      <c r="M1166" s="1" t="s">
        <v>26</v>
      </c>
      <c r="N1166">
        <v>2</v>
      </c>
      <c r="O1166">
        <v>2017</v>
      </c>
      <c r="P1166">
        <v>5.4293456289544411</v>
      </c>
      <c r="Q1166">
        <v>5.0107019585407988</v>
      </c>
    </row>
    <row r="1167" spans="1:17" x14ac:dyDescent="0.3">
      <c r="A1167">
        <v>1166</v>
      </c>
      <c r="B1167">
        <v>973932</v>
      </c>
      <c r="C1167" s="1" t="s">
        <v>2342</v>
      </c>
      <c r="D1167" s="1" t="s">
        <v>2343</v>
      </c>
      <c r="E1167">
        <v>95</v>
      </c>
      <c r="F1167">
        <v>227</v>
      </c>
      <c r="G1167">
        <v>16</v>
      </c>
      <c r="H1167">
        <v>20</v>
      </c>
      <c r="I1167">
        <v>4</v>
      </c>
      <c r="J1167" s="1" t="s">
        <v>29</v>
      </c>
      <c r="K1167">
        <v>0.96</v>
      </c>
      <c r="L1167">
        <v>2</v>
      </c>
      <c r="M1167" s="1" t="s">
        <v>26</v>
      </c>
      <c r="N1167">
        <v>2</v>
      </c>
      <c r="O1167">
        <v>2016</v>
      </c>
      <c r="P1167">
        <v>5.4249500174814029</v>
      </c>
      <c r="Q1167">
        <v>4.5539821492186583</v>
      </c>
    </row>
    <row r="1168" spans="1:17" x14ac:dyDescent="0.3">
      <c r="A1168">
        <v>1167</v>
      </c>
      <c r="B1168">
        <v>1039596</v>
      </c>
      <c r="C1168" s="1" t="s">
        <v>2344</v>
      </c>
      <c r="D1168" s="1" t="s">
        <v>2345</v>
      </c>
      <c r="E1168">
        <v>125</v>
      </c>
      <c r="F1168">
        <v>223</v>
      </c>
      <c r="G1168">
        <v>26</v>
      </c>
      <c r="H1168">
        <v>27</v>
      </c>
      <c r="I1168">
        <v>3</v>
      </c>
      <c r="J1168" s="1" t="s">
        <v>23</v>
      </c>
      <c r="K1168">
        <v>0.26</v>
      </c>
      <c r="L1168">
        <v>3.5</v>
      </c>
      <c r="M1168" s="1" t="s">
        <v>26</v>
      </c>
      <c r="N1168">
        <v>2</v>
      </c>
      <c r="O1168">
        <v>2016</v>
      </c>
      <c r="P1168">
        <v>5.4071717714601188</v>
      </c>
      <c r="Q1168">
        <v>4.8283937341024714</v>
      </c>
    </row>
    <row r="1169" spans="1:17" x14ac:dyDescent="0.3">
      <c r="A1169">
        <v>1168</v>
      </c>
      <c r="B1169">
        <v>1009236</v>
      </c>
      <c r="C1169" s="1" t="s">
        <v>2346</v>
      </c>
      <c r="D1169" s="1" t="s">
        <v>2347</v>
      </c>
      <c r="E1169">
        <v>50</v>
      </c>
      <c r="F1169">
        <v>222</v>
      </c>
      <c r="G1169">
        <v>9</v>
      </c>
      <c r="H1169">
        <v>60</v>
      </c>
      <c r="I1169">
        <v>4</v>
      </c>
      <c r="J1169" s="1" t="s">
        <v>29</v>
      </c>
      <c r="K1169">
        <v>0.78</v>
      </c>
      <c r="L1169">
        <v>8.5</v>
      </c>
      <c r="M1169" s="1" t="s">
        <v>26</v>
      </c>
      <c r="N1169">
        <v>2</v>
      </c>
      <c r="O1169">
        <v>2017</v>
      </c>
      <c r="P1169">
        <v>5.4026773818722793</v>
      </c>
      <c r="Q1169">
        <v>3.9122229854308124</v>
      </c>
    </row>
    <row r="1170" spans="1:17" x14ac:dyDescent="0.3">
      <c r="A1170">
        <v>1169</v>
      </c>
      <c r="B1170">
        <v>961508</v>
      </c>
      <c r="C1170" s="1" t="s">
        <v>2348</v>
      </c>
      <c r="D1170" s="1" t="s">
        <v>2349</v>
      </c>
      <c r="E1170">
        <v>95</v>
      </c>
      <c r="F1170">
        <v>216</v>
      </c>
      <c r="G1170">
        <v>28</v>
      </c>
      <c r="H1170">
        <v>16</v>
      </c>
      <c r="I1170">
        <v>2</v>
      </c>
      <c r="J1170" s="1" t="s">
        <v>38</v>
      </c>
      <c r="K1170">
        <v>0.89</v>
      </c>
      <c r="L1170">
        <v>2</v>
      </c>
      <c r="M1170" s="1" t="s">
        <v>26</v>
      </c>
      <c r="N1170">
        <v>2</v>
      </c>
      <c r="O1170">
        <v>2016</v>
      </c>
      <c r="P1170">
        <v>5.3752784076841653</v>
      </c>
      <c r="Q1170">
        <v>4.5539821492186583</v>
      </c>
    </row>
    <row r="1171" spans="1:17" x14ac:dyDescent="0.3">
      <c r="A1171">
        <v>1170</v>
      </c>
      <c r="B1171">
        <v>858762</v>
      </c>
      <c r="C1171" s="1" t="s">
        <v>2350</v>
      </c>
      <c r="D1171" s="1" t="s">
        <v>2351</v>
      </c>
      <c r="E1171">
        <v>25</v>
      </c>
      <c r="F1171">
        <v>214</v>
      </c>
      <c r="G1171">
        <v>34</v>
      </c>
      <c r="H1171">
        <v>24</v>
      </c>
      <c r="I1171">
        <v>1</v>
      </c>
      <c r="J1171" s="1" t="s">
        <v>19</v>
      </c>
      <c r="K1171">
        <v>0.1</v>
      </c>
      <c r="L1171">
        <v>2</v>
      </c>
      <c r="M1171" s="1" t="s">
        <v>26</v>
      </c>
      <c r="N1171">
        <v>2</v>
      </c>
      <c r="O1171">
        <v>2016</v>
      </c>
      <c r="P1171">
        <v>5.3659760150218512</v>
      </c>
      <c r="Q1171">
        <v>3.2192757448895279</v>
      </c>
    </row>
    <row r="1172" spans="1:17" x14ac:dyDescent="0.3">
      <c r="A1172">
        <v>1171</v>
      </c>
      <c r="B1172">
        <v>1097778</v>
      </c>
      <c r="C1172" s="1" t="s">
        <v>2352</v>
      </c>
      <c r="D1172" s="1" t="s">
        <v>2353</v>
      </c>
      <c r="E1172">
        <v>30</v>
      </c>
      <c r="F1172">
        <v>210</v>
      </c>
      <c r="G1172">
        <v>19</v>
      </c>
      <c r="H1172">
        <v>41</v>
      </c>
      <c r="I1172">
        <v>4</v>
      </c>
      <c r="J1172" s="1" t="s">
        <v>29</v>
      </c>
      <c r="K1172">
        <v>0.47</v>
      </c>
      <c r="L1172">
        <v>5</v>
      </c>
      <c r="M1172" s="1" t="s">
        <v>26</v>
      </c>
      <c r="N1172">
        <v>2</v>
      </c>
      <c r="O1172">
        <v>2017</v>
      </c>
      <c r="P1172">
        <v>5.3471075307174685</v>
      </c>
      <c r="Q1172">
        <v>3.4015306594522756</v>
      </c>
    </row>
    <row r="1173" spans="1:17" x14ac:dyDescent="0.3">
      <c r="A1173">
        <v>1172</v>
      </c>
      <c r="B1173">
        <v>873824</v>
      </c>
      <c r="C1173" s="1" t="s">
        <v>2354</v>
      </c>
      <c r="D1173" s="1" t="s">
        <v>2355</v>
      </c>
      <c r="E1173">
        <v>50</v>
      </c>
      <c r="F1173">
        <v>208</v>
      </c>
      <c r="G1173">
        <v>48</v>
      </c>
      <c r="H1173">
        <v>29</v>
      </c>
      <c r="I1173">
        <v>4</v>
      </c>
      <c r="J1173" s="1" t="s">
        <v>29</v>
      </c>
      <c r="K1173">
        <v>0.35</v>
      </c>
      <c r="L1173">
        <v>2</v>
      </c>
      <c r="M1173" s="1" t="s">
        <v>26</v>
      </c>
      <c r="N1173">
        <v>2</v>
      </c>
      <c r="O1173">
        <v>2016</v>
      </c>
      <c r="P1173">
        <v>5.3375380797013179</v>
      </c>
      <c r="Q1173">
        <v>3.9122229854308124</v>
      </c>
    </row>
    <row r="1174" spans="1:17" x14ac:dyDescent="0.3">
      <c r="A1174">
        <v>1173</v>
      </c>
      <c r="B1174">
        <v>961996</v>
      </c>
      <c r="C1174" s="1" t="s">
        <v>2356</v>
      </c>
      <c r="D1174" s="1" t="s">
        <v>2357</v>
      </c>
      <c r="E1174">
        <v>40</v>
      </c>
      <c r="F1174">
        <v>207</v>
      </c>
      <c r="G1174">
        <v>32</v>
      </c>
      <c r="H1174">
        <v>32</v>
      </c>
      <c r="I1174">
        <v>1</v>
      </c>
      <c r="J1174" s="1" t="s">
        <v>19</v>
      </c>
      <c r="K1174">
        <v>0.74</v>
      </c>
      <c r="L1174">
        <v>5</v>
      </c>
      <c r="M1174" s="1" t="s">
        <v>26</v>
      </c>
      <c r="N1174">
        <v>2</v>
      </c>
      <c r="O1174">
        <v>2016</v>
      </c>
      <c r="P1174">
        <v>5.3327187932653688</v>
      </c>
      <c r="Q1174">
        <v>3.6891294228691436</v>
      </c>
    </row>
    <row r="1175" spans="1:17" x14ac:dyDescent="0.3">
      <c r="A1175">
        <v>1174</v>
      </c>
      <c r="B1175">
        <v>1004008</v>
      </c>
      <c r="C1175" s="1" t="s">
        <v>2358</v>
      </c>
      <c r="D1175" s="1" t="s">
        <v>2359</v>
      </c>
      <c r="E1175">
        <v>100</v>
      </c>
      <c r="F1175">
        <v>205</v>
      </c>
      <c r="G1175">
        <v>38</v>
      </c>
      <c r="H1175">
        <v>97</v>
      </c>
      <c r="I1175">
        <v>1</v>
      </c>
      <c r="J1175" s="1" t="s">
        <v>19</v>
      </c>
      <c r="K1175">
        <v>0.7</v>
      </c>
      <c r="L1175">
        <v>13.5</v>
      </c>
      <c r="M1175" s="1" t="s">
        <v>26</v>
      </c>
      <c r="N1175">
        <v>2</v>
      </c>
      <c r="O1175">
        <v>2017</v>
      </c>
      <c r="P1175">
        <v>5.3230099791384085</v>
      </c>
      <c r="Q1175">
        <v>4.6052701809884251</v>
      </c>
    </row>
    <row r="1176" spans="1:17" x14ac:dyDescent="0.3">
      <c r="A1176">
        <v>1175</v>
      </c>
      <c r="B1176">
        <v>628356</v>
      </c>
      <c r="C1176" s="1" t="s">
        <v>2360</v>
      </c>
      <c r="D1176" s="1" t="s">
        <v>2361</v>
      </c>
      <c r="E1176">
        <v>50</v>
      </c>
      <c r="F1176">
        <v>203</v>
      </c>
      <c r="G1176">
        <v>33</v>
      </c>
      <c r="H1176">
        <v>15</v>
      </c>
      <c r="I1176">
        <v>1</v>
      </c>
      <c r="J1176" s="1" t="s">
        <v>19</v>
      </c>
      <c r="K1176">
        <v>0.34</v>
      </c>
      <c r="L1176">
        <v>3</v>
      </c>
      <c r="M1176" s="1" t="s">
        <v>26</v>
      </c>
      <c r="N1176">
        <v>2</v>
      </c>
      <c r="O1176">
        <v>2015</v>
      </c>
      <c r="P1176">
        <v>5.3132059790417872</v>
      </c>
      <c r="Q1176">
        <v>3.9122229854308124</v>
      </c>
    </row>
    <row r="1177" spans="1:17" x14ac:dyDescent="0.3">
      <c r="A1177">
        <v>1176</v>
      </c>
      <c r="B1177">
        <v>1038538</v>
      </c>
      <c r="C1177" s="1" t="s">
        <v>2362</v>
      </c>
      <c r="D1177" s="1" t="s">
        <v>2363</v>
      </c>
      <c r="E1177">
        <v>85</v>
      </c>
      <c r="F1177">
        <v>197</v>
      </c>
      <c r="G1177">
        <v>26</v>
      </c>
      <c r="H1177">
        <v>28</v>
      </c>
      <c r="I1177">
        <v>4</v>
      </c>
      <c r="J1177" s="1" t="s">
        <v>29</v>
      </c>
      <c r="K1177">
        <v>0.78</v>
      </c>
      <c r="L1177">
        <v>3.5</v>
      </c>
      <c r="M1177" s="1" t="s">
        <v>26</v>
      </c>
      <c r="N1177">
        <v>2</v>
      </c>
      <c r="O1177">
        <v>2016</v>
      </c>
      <c r="P1177">
        <v>5.2832037287379885</v>
      </c>
      <c r="Q1177">
        <v>4.4427688966292678</v>
      </c>
    </row>
    <row r="1178" spans="1:17" x14ac:dyDescent="0.3">
      <c r="A1178">
        <v>1177</v>
      </c>
      <c r="B1178">
        <v>1158836</v>
      </c>
      <c r="C1178" s="1" t="s">
        <v>2364</v>
      </c>
      <c r="D1178" s="1" t="s">
        <v>2365</v>
      </c>
      <c r="E1178">
        <v>100</v>
      </c>
      <c r="F1178">
        <v>197</v>
      </c>
      <c r="G1178">
        <v>11</v>
      </c>
      <c r="H1178">
        <v>53</v>
      </c>
      <c r="I1178">
        <v>1</v>
      </c>
      <c r="J1178" s="1" t="s">
        <v>19</v>
      </c>
      <c r="K1178">
        <v>0.64</v>
      </c>
      <c r="L1178">
        <v>3.5</v>
      </c>
      <c r="M1178" s="1" t="s">
        <v>26</v>
      </c>
      <c r="N1178">
        <v>2</v>
      </c>
      <c r="O1178">
        <v>2017</v>
      </c>
      <c r="P1178">
        <v>5.2832037287379885</v>
      </c>
      <c r="Q1178">
        <v>4.6052701809884251</v>
      </c>
    </row>
    <row r="1179" spans="1:17" x14ac:dyDescent="0.3">
      <c r="A1179">
        <v>1178</v>
      </c>
      <c r="B1179">
        <v>954710</v>
      </c>
      <c r="C1179" s="1" t="s">
        <v>2366</v>
      </c>
      <c r="D1179" s="1" t="s">
        <v>2367</v>
      </c>
      <c r="E1179">
        <v>40</v>
      </c>
      <c r="F1179">
        <v>194</v>
      </c>
      <c r="G1179">
        <v>26</v>
      </c>
      <c r="H1179">
        <v>87</v>
      </c>
      <c r="I1179">
        <v>4</v>
      </c>
      <c r="J1179" s="1" t="s">
        <v>29</v>
      </c>
      <c r="K1179">
        <v>0.36</v>
      </c>
      <c r="L1179">
        <v>10</v>
      </c>
      <c r="M1179" s="1" t="s">
        <v>26</v>
      </c>
      <c r="N1179">
        <v>2</v>
      </c>
      <c r="O1179">
        <v>2016</v>
      </c>
      <c r="P1179">
        <v>5.2678581590633282</v>
      </c>
      <c r="Q1179">
        <v>3.6891294228691436</v>
      </c>
    </row>
    <row r="1180" spans="1:17" x14ac:dyDescent="0.3">
      <c r="A1180">
        <v>1179</v>
      </c>
      <c r="B1180">
        <v>1160196</v>
      </c>
      <c r="C1180" s="1" t="s">
        <v>2368</v>
      </c>
      <c r="D1180" s="1" t="s">
        <v>2369</v>
      </c>
      <c r="E1180">
        <v>35</v>
      </c>
      <c r="F1180">
        <v>189</v>
      </c>
      <c r="G1180">
        <v>7</v>
      </c>
      <c r="H1180">
        <v>16</v>
      </c>
      <c r="I1180">
        <v>1</v>
      </c>
      <c r="J1180" s="1" t="s">
        <v>19</v>
      </c>
      <c r="K1180">
        <v>0.76</v>
      </c>
      <c r="L1180">
        <v>1</v>
      </c>
      <c r="M1180" s="1" t="s">
        <v>26</v>
      </c>
      <c r="N1180">
        <v>2</v>
      </c>
      <c r="O1180">
        <v>2017</v>
      </c>
      <c r="P1180">
        <v>5.2417470150596426</v>
      </c>
      <c r="Q1180">
        <v>3.5556337349665741</v>
      </c>
    </row>
    <row r="1181" spans="1:17" x14ac:dyDescent="0.3">
      <c r="A1181">
        <v>1180</v>
      </c>
      <c r="B1181">
        <v>1063430</v>
      </c>
      <c r="C1181" s="1" t="s">
        <v>2370</v>
      </c>
      <c r="D1181" s="1" t="s">
        <v>2371</v>
      </c>
      <c r="E1181">
        <v>165</v>
      </c>
      <c r="F1181">
        <v>183</v>
      </c>
      <c r="G1181">
        <v>30</v>
      </c>
      <c r="H1181">
        <v>47</v>
      </c>
      <c r="I1181">
        <v>1</v>
      </c>
      <c r="J1181" s="1" t="s">
        <v>19</v>
      </c>
      <c r="K1181">
        <v>1</v>
      </c>
      <c r="L1181">
        <v>5.5</v>
      </c>
      <c r="M1181" s="1" t="s">
        <v>26</v>
      </c>
      <c r="N1181">
        <v>2</v>
      </c>
      <c r="O1181">
        <v>2017</v>
      </c>
      <c r="P1181">
        <v>5.2094861528414214</v>
      </c>
      <c r="Q1181">
        <v>5.1060060781247136</v>
      </c>
    </row>
    <row r="1182" spans="1:17" x14ac:dyDescent="0.3">
      <c r="A1182">
        <v>1181</v>
      </c>
      <c r="B1182">
        <v>921560</v>
      </c>
      <c r="C1182" s="1" t="s">
        <v>2372</v>
      </c>
      <c r="D1182" s="1" t="s">
        <v>2373</v>
      </c>
      <c r="E1182">
        <v>95</v>
      </c>
      <c r="F1182">
        <v>177</v>
      </c>
      <c r="G1182">
        <v>19</v>
      </c>
      <c r="H1182">
        <v>10</v>
      </c>
      <c r="I1182">
        <v>4</v>
      </c>
      <c r="J1182" s="1" t="s">
        <v>29</v>
      </c>
      <c r="K1182">
        <v>0.98</v>
      </c>
      <c r="L1182">
        <v>1</v>
      </c>
      <c r="M1182" s="1" t="s">
        <v>26</v>
      </c>
      <c r="N1182">
        <v>2</v>
      </c>
      <c r="O1182">
        <v>2016</v>
      </c>
      <c r="P1182">
        <v>5.1761497325738288</v>
      </c>
      <c r="Q1182">
        <v>4.5539821492186583</v>
      </c>
    </row>
    <row r="1183" spans="1:17" x14ac:dyDescent="0.3">
      <c r="A1183">
        <v>1182</v>
      </c>
      <c r="B1183">
        <v>1071060</v>
      </c>
      <c r="C1183" s="1" t="s">
        <v>2374</v>
      </c>
      <c r="D1183" s="1" t="s">
        <v>2375</v>
      </c>
      <c r="E1183">
        <v>125</v>
      </c>
      <c r="F1183">
        <v>170</v>
      </c>
      <c r="G1183">
        <v>21</v>
      </c>
      <c r="H1183">
        <v>78</v>
      </c>
      <c r="I1183">
        <v>4</v>
      </c>
      <c r="J1183" s="1" t="s">
        <v>29</v>
      </c>
      <c r="K1183">
        <v>1</v>
      </c>
      <c r="L1183">
        <v>9</v>
      </c>
      <c r="M1183" s="1" t="s">
        <v>26</v>
      </c>
      <c r="N1183">
        <v>2</v>
      </c>
      <c r="O1183">
        <v>2017</v>
      </c>
      <c r="P1183">
        <v>5.1357984370502621</v>
      </c>
      <c r="Q1183">
        <v>4.8283937341024714</v>
      </c>
    </row>
    <row r="1184" spans="1:17" x14ac:dyDescent="0.3">
      <c r="A1184">
        <v>1183</v>
      </c>
      <c r="B1184">
        <v>873844</v>
      </c>
      <c r="C1184" s="1" t="s">
        <v>2376</v>
      </c>
      <c r="D1184" s="1" t="s">
        <v>2377</v>
      </c>
      <c r="E1184">
        <v>50</v>
      </c>
      <c r="F1184">
        <v>166</v>
      </c>
      <c r="G1184">
        <v>21</v>
      </c>
      <c r="H1184">
        <v>37</v>
      </c>
      <c r="I1184">
        <v>4</v>
      </c>
      <c r="J1184" s="1" t="s">
        <v>29</v>
      </c>
      <c r="K1184">
        <v>0.75</v>
      </c>
      <c r="L1184">
        <v>2.5</v>
      </c>
      <c r="M1184" s="1" t="s">
        <v>26</v>
      </c>
      <c r="N1184">
        <v>2</v>
      </c>
      <c r="O1184">
        <v>2016</v>
      </c>
      <c r="P1184">
        <v>5.1119877883565437</v>
      </c>
      <c r="Q1184">
        <v>3.9122229854308124</v>
      </c>
    </row>
    <row r="1185" spans="1:17" x14ac:dyDescent="0.3">
      <c r="A1185">
        <v>1184</v>
      </c>
      <c r="B1185">
        <v>1163894</v>
      </c>
      <c r="C1185" s="1" t="s">
        <v>2378</v>
      </c>
      <c r="D1185" s="1" t="s">
        <v>2379</v>
      </c>
      <c r="E1185">
        <v>50</v>
      </c>
      <c r="F1185">
        <v>165</v>
      </c>
      <c r="G1185">
        <v>13</v>
      </c>
      <c r="H1185">
        <v>28</v>
      </c>
      <c r="I1185">
        <v>1</v>
      </c>
      <c r="J1185" s="1" t="s">
        <v>19</v>
      </c>
      <c r="K1185">
        <v>0.89</v>
      </c>
      <c r="L1185">
        <v>3</v>
      </c>
      <c r="M1185" s="1" t="s">
        <v>26</v>
      </c>
      <c r="N1185">
        <v>2</v>
      </c>
      <c r="O1185">
        <v>2017</v>
      </c>
      <c r="P1185">
        <v>5.1059454739005803</v>
      </c>
      <c r="Q1185">
        <v>3.9122229854308124</v>
      </c>
    </row>
    <row r="1186" spans="1:17" x14ac:dyDescent="0.3">
      <c r="A1186">
        <v>1185</v>
      </c>
      <c r="B1186">
        <v>1225030</v>
      </c>
      <c r="C1186" s="1" t="s">
        <v>2380</v>
      </c>
      <c r="D1186" s="1" t="s">
        <v>2381</v>
      </c>
      <c r="E1186">
        <v>200</v>
      </c>
      <c r="F1186">
        <v>155</v>
      </c>
      <c r="G1186">
        <v>9</v>
      </c>
      <c r="H1186">
        <v>37</v>
      </c>
      <c r="I1186">
        <v>2</v>
      </c>
      <c r="J1186" s="1" t="s">
        <v>38</v>
      </c>
      <c r="K1186">
        <v>0.89</v>
      </c>
      <c r="L1186">
        <v>6</v>
      </c>
      <c r="M1186" s="1" t="s">
        <v>26</v>
      </c>
      <c r="N1186">
        <v>2</v>
      </c>
      <c r="O1186">
        <v>2017</v>
      </c>
      <c r="P1186">
        <v>5.0434251169192468</v>
      </c>
      <c r="Q1186">
        <v>5.2983673652980787</v>
      </c>
    </row>
    <row r="1187" spans="1:17" x14ac:dyDescent="0.3">
      <c r="A1187">
        <v>1186</v>
      </c>
      <c r="B1187">
        <v>735796</v>
      </c>
      <c r="C1187" s="1" t="s">
        <v>2382</v>
      </c>
      <c r="D1187" s="1" t="s">
        <v>2383</v>
      </c>
      <c r="E1187">
        <v>20</v>
      </c>
      <c r="F1187">
        <v>151</v>
      </c>
      <c r="G1187">
        <v>40</v>
      </c>
      <c r="H1187">
        <v>30</v>
      </c>
      <c r="I1187">
        <v>4</v>
      </c>
      <c r="J1187" s="1" t="s">
        <v>29</v>
      </c>
      <c r="K1187">
        <v>0.89</v>
      </c>
      <c r="L1187">
        <v>5</v>
      </c>
      <c r="M1187" s="1" t="s">
        <v>26</v>
      </c>
      <c r="N1187">
        <v>2</v>
      </c>
      <c r="O1187">
        <v>2016</v>
      </c>
      <c r="P1187">
        <v>5.0172798368149243</v>
      </c>
      <c r="Q1187">
        <v>2.996232148595642</v>
      </c>
    </row>
    <row r="1188" spans="1:17" x14ac:dyDescent="0.3">
      <c r="A1188">
        <v>1187</v>
      </c>
      <c r="B1188">
        <v>598970</v>
      </c>
      <c r="C1188" s="1" t="s">
        <v>2384</v>
      </c>
      <c r="D1188" s="1" t="s">
        <v>2385</v>
      </c>
      <c r="E1188">
        <v>20</v>
      </c>
      <c r="F1188">
        <v>130</v>
      </c>
      <c r="G1188">
        <v>14</v>
      </c>
      <c r="H1188">
        <v>20</v>
      </c>
      <c r="I1188">
        <v>4</v>
      </c>
      <c r="J1188" s="1" t="s">
        <v>29</v>
      </c>
      <c r="K1188">
        <v>0.89</v>
      </c>
      <c r="L1188">
        <v>0.61666666999999997</v>
      </c>
      <c r="M1188" s="1" t="s">
        <v>26</v>
      </c>
      <c r="N1188">
        <v>2</v>
      </c>
      <c r="O1188">
        <v>2015</v>
      </c>
      <c r="P1188">
        <v>4.8675344504555822</v>
      </c>
      <c r="Q1188">
        <v>2.996232148595642</v>
      </c>
    </row>
    <row r="1189" spans="1:17" x14ac:dyDescent="0.3">
      <c r="A1189">
        <v>1188</v>
      </c>
      <c r="B1189">
        <v>1076424</v>
      </c>
      <c r="C1189" s="1" t="s">
        <v>2386</v>
      </c>
      <c r="D1189" s="1" t="s">
        <v>2387</v>
      </c>
      <c r="E1189">
        <v>50</v>
      </c>
      <c r="F1189">
        <v>122</v>
      </c>
      <c r="G1189">
        <v>10</v>
      </c>
      <c r="H1189">
        <v>116</v>
      </c>
      <c r="I1189">
        <v>1</v>
      </c>
      <c r="J1189" s="1" t="s">
        <v>19</v>
      </c>
      <c r="K1189">
        <v>0.89</v>
      </c>
      <c r="L1189">
        <v>10.5</v>
      </c>
      <c r="M1189" s="1" t="s">
        <v>26</v>
      </c>
      <c r="N1189">
        <v>2</v>
      </c>
      <c r="O1189">
        <v>2017</v>
      </c>
      <c r="P1189">
        <v>4.8040210447332568</v>
      </c>
      <c r="Q1189">
        <v>3.9122229854308124</v>
      </c>
    </row>
    <row r="1190" spans="1:17" x14ac:dyDescent="0.3">
      <c r="A1190">
        <v>1189</v>
      </c>
      <c r="B1190">
        <v>1250824</v>
      </c>
      <c r="C1190" s="1" t="s">
        <v>2388</v>
      </c>
      <c r="D1190" s="1" t="s">
        <v>2389</v>
      </c>
      <c r="E1190">
        <v>50</v>
      </c>
      <c r="F1190">
        <v>119</v>
      </c>
      <c r="G1190">
        <v>6</v>
      </c>
      <c r="H1190">
        <v>70</v>
      </c>
      <c r="I1190">
        <v>1</v>
      </c>
      <c r="J1190" s="1" t="s">
        <v>19</v>
      </c>
      <c r="K1190">
        <v>0.89</v>
      </c>
      <c r="L1190">
        <v>10.5</v>
      </c>
      <c r="M1190" s="1" t="s">
        <v>26</v>
      </c>
      <c r="N1190">
        <v>2</v>
      </c>
      <c r="O1190">
        <v>2017</v>
      </c>
      <c r="P1190">
        <v>4.7791234931115296</v>
      </c>
      <c r="Q1190">
        <v>3.9122229854308124</v>
      </c>
    </row>
    <row r="1191" spans="1:17" x14ac:dyDescent="0.3">
      <c r="A1191">
        <v>1190</v>
      </c>
      <c r="B1191">
        <v>1013380</v>
      </c>
      <c r="C1191" s="1" t="s">
        <v>2390</v>
      </c>
      <c r="D1191" s="1" t="s">
        <v>2391</v>
      </c>
      <c r="E1191">
        <v>30</v>
      </c>
      <c r="F1191">
        <v>116</v>
      </c>
      <c r="G1191">
        <v>12</v>
      </c>
      <c r="H1191">
        <v>7</v>
      </c>
      <c r="I1191">
        <v>1</v>
      </c>
      <c r="J1191" s="1" t="s">
        <v>19</v>
      </c>
      <c r="K1191">
        <v>0.89</v>
      </c>
      <c r="L1191">
        <v>1</v>
      </c>
      <c r="M1191" s="1" t="s">
        <v>26</v>
      </c>
      <c r="N1191">
        <v>2</v>
      </c>
      <c r="O1191">
        <v>2016</v>
      </c>
      <c r="P1191">
        <v>4.7535901911063645</v>
      </c>
      <c r="Q1191">
        <v>3.4015306594522756</v>
      </c>
    </row>
    <row r="1192" spans="1:17" x14ac:dyDescent="0.3">
      <c r="A1192">
        <v>1191</v>
      </c>
      <c r="B1192">
        <v>1193538</v>
      </c>
      <c r="C1192" s="1" t="s">
        <v>2392</v>
      </c>
      <c r="D1192" s="1" t="s">
        <v>2393</v>
      </c>
      <c r="E1192">
        <v>175</v>
      </c>
      <c r="F1192">
        <v>109</v>
      </c>
      <c r="G1192">
        <v>17</v>
      </c>
      <c r="H1192">
        <v>69</v>
      </c>
      <c r="I1192">
        <v>4</v>
      </c>
      <c r="J1192" s="1" t="s">
        <v>29</v>
      </c>
      <c r="K1192">
        <v>0.96</v>
      </c>
      <c r="L1192">
        <v>9.5</v>
      </c>
      <c r="M1192" s="1" t="s">
        <v>26</v>
      </c>
      <c r="N1192">
        <v>2</v>
      </c>
      <c r="O1192">
        <v>2017</v>
      </c>
      <c r="P1192">
        <v>4.6913478822291435</v>
      </c>
      <c r="Q1192">
        <v>5.1648431151480656</v>
      </c>
    </row>
    <row r="1193" spans="1:17" x14ac:dyDescent="0.3">
      <c r="A1193">
        <v>1192</v>
      </c>
      <c r="B1193">
        <v>1178762</v>
      </c>
      <c r="C1193" s="1" t="s">
        <v>2394</v>
      </c>
      <c r="D1193" s="1" t="s">
        <v>2395</v>
      </c>
      <c r="E1193">
        <v>200</v>
      </c>
      <c r="F1193">
        <v>103</v>
      </c>
      <c r="G1193">
        <v>11</v>
      </c>
      <c r="H1193">
        <v>72</v>
      </c>
      <c r="I1193">
        <v>4</v>
      </c>
      <c r="J1193" s="1" t="s">
        <v>29</v>
      </c>
      <c r="K1193">
        <v>0.47</v>
      </c>
      <c r="L1193">
        <v>5.5</v>
      </c>
      <c r="M1193" s="1" t="s">
        <v>26</v>
      </c>
      <c r="N1193">
        <v>2</v>
      </c>
      <c r="O1193">
        <v>2017</v>
      </c>
      <c r="P1193">
        <v>4.6347289882296359</v>
      </c>
      <c r="Q1193">
        <v>5.2983673652980787</v>
      </c>
    </row>
    <row r="1194" spans="1:17" x14ac:dyDescent="0.3">
      <c r="A1194">
        <v>1193</v>
      </c>
      <c r="B1194">
        <v>1019918</v>
      </c>
      <c r="C1194" s="1" t="s">
        <v>2396</v>
      </c>
      <c r="D1194" s="1" t="s">
        <v>2397</v>
      </c>
      <c r="E1194">
        <v>25</v>
      </c>
      <c r="F1194">
        <v>102</v>
      </c>
      <c r="G1194">
        <v>27</v>
      </c>
      <c r="H1194">
        <v>36</v>
      </c>
      <c r="I1194">
        <v>4</v>
      </c>
      <c r="J1194" s="1" t="s">
        <v>29</v>
      </c>
      <c r="K1194">
        <v>0.62</v>
      </c>
      <c r="L1194">
        <v>2.5</v>
      </c>
      <c r="M1194" s="1" t="s">
        <v>26</v>
      </c>
      <c r="N1194">
        <v>2</v>
      </c>
      <c r="O1194">
        <v>2016</v>
      </c>
      <c r="P1194">
        <v>4.6249728132842707</v>
      </c>
      <c r="Q1194">
        <v>3.2192757448895279</v>
      </c>
    </row>
    <row r="1195" spans="1:17" x14ac:dyDescent="0.3">
      <c r="A1195">
        <v>1194</v>
      </c>
      <c r="B1195">
        <v>1179104</v>
      </c>
      <c r="C1195" s="1" t="s">
        <v>2398</v>
      </c>
      <c r="D1195" s="1" t="s">
        <v>2399</v>
      </c>
      <c r="E1195">
        <v>200</v>
      </c>
      <c r="F1195">
        <v>91</v>
      </c>
      <c r="G1195">
        <v>5</v>
      </c>
      <c r="H1195">
        <v>53</v>
      </c>
      <c r="I1195">
        <v>1</v>
      </c>
      <c r="J1195" s="1" t="s">
        <v>19</v>
      </c>
      <c r="K1195">
        <v>0.55000000000000004</v>
      </c>
      <c r="L1195">
        <v>6.5</v>
      </c>
      <c r="M1195" s="1" t="s">
        <v>26</v>
      </c>
      <c r="N1195">
        <v>2</v>
      </c>
      <c r="O1195">
        <v>2017</v>
      </c>
      <c r="P1195">
        <v>4.5108595065168497</v>
      </c>
      <c r="Q1195">
        <v>5.2983673652980787</v>
      </c>
    </row>
    <row r="1196" spans="1:17" x14ac:dyDescent="0.3">
      <c r="A1196">
        <v>1195</v>
      </c>
      <c r="B1196">
        <v>1194232</v>
      </c>
      <c r="C1196" s="1" t="s">
        <v>2400</v>
      </c>
      <c r="D1196" s="1" t="s">
        <v>2401</v>
      </c>
      <c r="E1196">
        <v>200</v>
      </c>
      <c r="F1196">
        <v>88</v>
      </c>
      <c r="G1196">
        <v>8</v>
      </c>
      <c r="H1196">
        <v>55</v>
      </c>
      <c r="I1196">
        <v>1</v>
      </c>
      <c r="J1196" s="1" t="s">
        <v>19</v>
      </c>
      <c r="K1196">
        <v>0.19</v>
      </c>
      <c r="L1196">
        <v>4.5</v>
      </c>
      <c r="M1196" s="1" t="s">
        <v>26</v>
      </c>
      <c r="N1196">
        <v>2</v>
      </c>
      <c r="O1196">
        <v>2017</v>
      </c>
      <c r="P1196">
        <v>4.4773368144782069</v>
      </c>
      <c r="Q1196">
        <v>5.2983673652980787</v>
      </c>
    </row>
    <row r="1197" spans="1:17" x14ac:dyDescent="0.3">
      <c r="A1197">
        <v>1196</v>
      </c>
      <c r="B1197">
        <v>1152012</v>
      </c>
      <c r="C1197" s="1" t="s">
        <v>2402</v>
      </c>
      <c r="D1197" s="1" t="s">
        <v>2403</v>
      </c>
      <c r="E1197">
        <v>35</v>
      </c>
      <c r="F1197">
        <v>81</v>
      </c>
      <c r="G1197">
        <v>14</v>
      </c>
      <c r="H1197">
        <v>33</v>
      </c>
      <c r="I1197">
        <v>4</v>
      </c>
      <c r="J1197" s="1" t="s">
        <v>29</v>
      </c>
      <c r="K1197">
        <v>0.46</v>
      </c>
      <c r="L1197">
        <v>1</v>
      </c>
      <c r="M1197" s="1" t="s">
        <v>26</v>
      </c>
      <c r="N1197">
        <v>2</v>
      </c>
      <c r="O1197">
        <v>2017</v>
      </c>
      <c r="P1197">
        <v>4.3944491546724391</v>
      </c>
      <c r="Q1197">
        <v>3.5556337349665741</v>
      </c>
    </row>
    <row r="1198" spans="1:17" x14ac:dyDescent="0.3">
      <c r="A1198">
        <v>1197</v>
      </c>
      <c r="B1198">
        <v>1170920</v>
      </c>
      <c r="C1198" s="1" t="s">
        <v>2404</v>
      </c>
      <c r="D1198" s="1" t="s">
        <v>2405</v>
      </c>
      <c r="E1198">
        <v>100</v>
      </c>
      <c r="F1198">
        <v>61</v>
      </c>
      <c r="G1198">
        <v>9</v>
      </c>
      <c r="H1198">
        <v>44</v>
      </c>
      <c r="I1198">
        <v>4</v>
      </c>
      <c r="J1198" s="1" t="s">
        <v>29</v>
      </c>
      <c r="K1198">
        <v>0.11</v>
      </c>
      <c r="L1198">
        <v>2</v>
      </c>
      <c r="M1198" s="1" t="s">
        <v>26</v>
      </c>
      <c r="N1198">
        <v>2</v>
      </c>
      <c r="O1198">
        <v>2017</v>
      </c>
      <c r="P1198">
        <v>4.1108738641733114</v>
      </c>
      <c r="Q1198">
        <v>4.6052701809884251</v>
      </c>
    </row>
    <row r="1199" spans="1:17" x14ac:dyDescent="0.3">
      <c r="A1199">
        <v>1198</v>
      </c>
      <c r="B1199">
        <v>1131732</v>
      </c>
      <c r="C1199" s="1" t="s">
        <v>2406</v>
      </c>
      <c r="D1199" s="1" t="s">
        <v>2407</v>
      </c>
      <c r="E1199">
        <v>30</v>
      </c>
      <c r="F1199">
        <v>55</v>
      </c>
      <c r="G1199">
        <v>13</v>
      </c>
      <c r="H1199">
        <v>31</v>
      </c>
      <c r="I1199">
        <v>4</v>
      </c>
      <c r="J1199" s="1" t="s">
        <v>29</v>
      </c>
      <c r="K1199">
        <v>0.88</v>
      </c>
      <c r="L1199">
        <v>1.5</v>
      </c>
      <c r="M1199" s="1" t="s">
        <v>26</v>
      </c>
      <c r="N1199">
        <v>2</v>
      </c>
      <c r="O1199">
        <v>2017</v>
      </c>
      <c r="P1199">
        <v>4.0073331852324712</v>
      </c>
      <c r="Q1199">
        <v>3.4015306594522756</v>
      </c>
    </row>
    <row r="1200" spans="1:17" x14ac:dyDescent="0.3">
      <c r="A1200">
        <v>1199</v>
      </c>
      <c r="B1200">
        <v>1227578</v>
      </c>
      <c r="C1200" s="1" t="s">
        <v>2408</v>
      </c>
      <c r="D1200" s="1" t="s">
        <v>2409</v>
      </c>
      <c r="E1200">
        <v>200</v>
      </c>
      <c r="F1200">
        <v>50</v>
      </c>
      <c r="G1200">
        <v>5</v>
      </c>
      <c r="H1200">
        <v>60</v>
      </c>
      <c r="I1200">
        <v>1</v>
      </c>
      <c r="J1200" s="1" t="s">
        <v>19</v>
      </c>
      <c r="K1200">
        <v>0.96</v>
      </c>
      <c r="L1200">
        <v>5</v>
      </c>
      <c r="M1200" s="1" t="s">
        <v>26</v>
      </c>
      <c r="N1200">
        <v>2</v>
      </c>
      <c r="O1200">
        <v>2017</v>
      </c>
      <c r="P1200">
        <v>3.912023005428146</v>
      </c>
      <c r="Q1200">
        <v>5.2983673652980787</v>
      </c>
    </row>
    <row r="1201" spans="1:17" x14ac:dyDescent="0.3">
      <c r="A1201">
        <v>1200</v>
      </c>
      <c r="B1201">
        <v>1277924</v>
      </c>
      <c r="C1201" s="1" t="s">
        <v>2410</v>
      </c>
      <c r="D1201" s="1" t="s">
        <v>2411</v>
      </c>
      <c r="E1201">
        <v>40</v>
      </c>
      <c r="F1201">
        <v>44</v>
      </c>
      <c r="G1201">
        <v>0</v>
      </c>
      <c r="H1201">
        <v>68</v>
      </c>
      <c r="I1201">
        <v>4</v>
      </c>
      <c r="J1201" s="1" t="s">
        <v>29</v>
      </c>
      <c r="K1201">
        <v>0.15</v>
      </c>
      <c r="L1201">
        <v>8.5</v>
      </c>
      <c r="M1201" s="1" t="s">
        <v>26</v>
      </c>
      <c r="N1201">
        <v>2</v>
      </c>
      <c r="O1201">
        <v>2017</v>
      </c>
      <c r="P1201">
        <v>3.784189633918261</v>
      </c>
      <c r="Q1201">
        <v>3.6891294228691436</v>
      </c>
    </row>
    <row r="1202" spans="1:17" x14ac:dyDescent="0.3">
      <c r="A1202">
        <v>1201</v>
      </c>
      <c r="B1202">
        <v>1248172</v>
      </c>
      <c r="C1202" s="1" t="s">
        <v>2412</v>
      </c>
      <c r="D1202" s="1" t="s">
        <v>2413</v>
      </c>
      <c r="E1202">
        <v>125</v>
      </c>
      <c r="F1202">
        <v>34</v>
      </c>
      <c r="G1202">
        <v>2</v>
      </c>
      <c r="H1202">
        <v>21</v>
      </c>
      <c r="I1202">
        <v>1</v>
      </c>
      <c r="J1202" s="1" t="s">
        <v>19</v>
      </c>
      <c r="K1202">
        <v>0.46</v>
      </c>
      <c r="L1202">
        <v>1.5</v>
      </c>
      <c r="M1202" s="1" t="s">
        <v>26</v>
      </c>
      <c r="N1202">
        <v>2</v>
      </c>
      <c r="O1202">
        <v>2017</v>
      </c>
      <c r="P1202">
        <v>3.5263605246161616</v>
      </c>
      <c r="Q1202">
        <v>4.8283937341024714</v>
      </c>
    </row>
    <row r="1203" spans="1:17" x14ac:dyDescent="0.3">
      <c r="A1203">
        <v>1202</v>
      </c>
      <c r="B1203">
        <v>1250934</v>
      </c>
      <c r="C1203" s="1" t="s">
        <v>2414</v>
      </c>
      <c r="D1203" s="1" t="s">
        <v>2415</v>
      </c>
      <c r="E1203">
        <v>100</v>
      </c>
      <c r="F1203">
        <v>25</v>
      </c>
      <c r="G1203">
        <v>4</v>
      </c>
      <c r="H1203">
        <v>66</v>
      </c>
      <c r="I1203">
        <v>1</v>
      </c>
      <c r="J1203" s="1" t="s">
        <v>19</v>
      </c>
      <c r="K1203">
        <v>0.67</v>
      </c>
      <c r="L1203">
        <v>12.5</v>
      </c>
      <c r="M1203" s="1" t="s">
        <v>26</v>
      </c>
      <c r="N1203">
        <v>2</v>
      </c>
      <c r="O1203">
        <v>2017</v>
      </c>
      <c r="P1203">
        <v>3.2188758248682006</v>
      </c>
      <c r="Q1203">
        <v>4.6052701809884251</v>
      </c>
    </row>
    <row r="1204" spans="1:17" x14ac:dyDescent="0.3">
      <c r="A1204">
        <v>1203</v>
      </c>
      <c r="B1204">
        <v>1270222</v>
      </c>
      <c r="C1204" s="1" t="s">
        <v>2416</v>
      </c>
      <c r="D1204" s="1" t="s">
        <v>2417</v>
      </c>
      <c r="E1204">
        <v>200</v>
      </c>
      <c r="F1204">
        <v>19</v>
      </c>
      <c r="G1204">
        <v>2</v>
      </c>
      <c r="H1204">
        <v>33</v>
      </c>
      <c r="I1204">
        <v>1</v>
      </c>
      <c r="J1204" s="1" t="s">
        <v>19</v>
      </c>
      <c r="K1204">
        <v>0.12</v>
      </c>
      <c r="L1204">
        <v>4</v>
      </c>
      <c r="M1204" s="1" t="s">
        <v>26</v>
      </c>
      <c r="N1204">
        <v>2</v>
      </c>
      <c r="O1204">
        <v>2017</v>
      </c>
      <c r="P1204">
        <v>2.9444389791664403</v>
      </c>
      <c r="Q1204">
        <v>5.2983673652980787</v>
      </c>
    </row>
    <row r="1205" spans="1:17" x14ac:dyDescent="0.3">
      <c r="C1205" s="1"/>
      <c r="D1205" s="1"/>
      <c r="J1205" s="1"/>
      <c r="M120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79A19-AAB1-47F7-B520-C0FD44D0250E}">
  <dimension ref="A1:G29"/>
  <sheetViews>
    <sheetView workbookViewId="0">
      <selection activeCell="I14" sqref="I14"/>
    </sheetView>
  </sheetViews>
  <sheetFormatPr defaultRowHeight="14.4" x14ac:dyDescent="0.3"/>
  <cols>
    <col min="1" max="1" width="27.33203125" customWidth="1"/>
    <col min="2" max="2" width="20" customWidth="1"/>
    <col min="3" max="3" width="21.44140625" customWidth="1"/>
    <col min="4" max="4" width="22.33203125" customWidth="1"/>
    <col min="5" max="5" width="20.44140625" customWidth="1"/>
    <col min="6" max="6" width="18.33203125" customWidth="1"/>
    <col min="7" max="7" width="17.77734375" customWidth="1"/>
  </cols>
  <sheetData>
    <row r="1" spans="1:7" x14ac:dyDescent="0.3">
      <c r="B1" s="2" t="s">
        <v>4</v>
      </c>
      <c r="C1" s="2" t="s">
        <v>5</v>
      </c>
      <c r="D1" s="2" t="s">
        <v>6</v>
      </c>
      <c r="E1" s="2" t="s">
        <v>7</v>
      </c>
      <c r="F1" s="2" t="s">
        <v>10</v>
      </c>
      <c r="G1" s="2" t="s">
        <v>11</v>
      </c>
    </row>
    <row r="2" spans="1:7" x14ac:dyDescent="0.3">
      <c r="A2" s="2" t="s">
        <v>2418</v>
      </c>
      <c r="B2">
        <f>AVERAGE(data[price])</f>
        <v>77.036575228595183</v>
      </c>
      <c r="C2">
        <f>AVERAGE(data[num_subscribers])</f>
        <v>6635.0249376558604</v>
      </c>
      <c r="D2">
        <f>AVERAGE(data[num_reviews])</f>
        <v>357.35577722360767</v>
      </c>
      <c r="E2">
        <f>AVERAGE(data[num_lectures])</f>
        <v>52.76724854530341</v>
      </c>
      <c r="F2">
        <f>AVERAGE(data[rating])</f>
        <v>0.64305070656691732</v>
      </c>
      <c r="G2">
        <f>AVERAGE(data[content_duration])</f>
        <v>5.5866583541230241</v>
      </c>
    </row>
    <row r="3" spans="1:7" x14ac:dyDescent="0.3">
      <c r="A3" s="2" t="s">
        <v>2419</v>
      </c>
      <c r="B3">
        <f>MEDIAN(data[price])</f>
        <v>50</v>
      </c>
      <c r="C3">
        <f>MEDIAN(data[num_subscribers])</f>
        <v>2430</v>
      </c>
      <c r="D3">
        <f>MEDIAN(data[num_reviews])</f>
        <v>65</v>
      </c>
      <c r="E3">
        <f>MEDIAN(data[num_lectures])</f>
        <v>32</v>
      </c>
      <c r="F3">
        <f>MEDIAN(data[rating])</f>
        <v>0.76</v>
      </c>
      <c r="G3">
        <f>MEDIAN(data[content_duration])</f>
        <v>3</v>
      </c>
    </row>
    <row r="4" spans="1:7" x14ac:dyDescent="0.3">
      <c r="A4" s="2" t="s">
        <v>2420</v>
      </c>
      <c r="B4">
        <f>_xlfn.MODE.SNGL(data[price])</f>
        <v>20</v>
      </c>
      <c r="C4">
        <f>_xlfn.MODE.SNGL(data[num_subscribers])</f>
        <v>1703</v>
      </c>
      <c r="D4">
        <f>_xlfn.MODE.SNGL(data[num_reviews])</f>
        <v>16</v>
      </c>
      <c r="E4">
        <f>_xlfn.MODE.SNGL(data[num_lectures])</f>
        <v>20</v>
      </c>
      <c r="F4">
        <f>_xlfn.MODE.SNGL(data[rating])</f>
        <v>0.96</v>
      </c>
      <c r="G4">
        <f>_xlfn.MODE.SNGL(data[content_duration])</f>
        <v>1</v>
      </c>
    </row>
    <row r="5" spans="1:7" x14ac:dyDescent="0.3">
      <c r="A5" s="2"/>
    </row>
    <row r="6" spans="1:7" x14ac:dyDescent="0.3">
      <c r="A6" s="2" t="s">
        <v>2421</v>
      </c>
      <c r="B6">
        <f>_xlfn.STDEV.P(data[price])</f>
        <v>66.11792275649772</v>
      </c>
      <c r="C6">
        <f>_xlfn.STDEV.P(data[num_subscribers])</f>
        <v>14553.36645281548</v>
      </c>
      <c r="D6">
        <f>_xlfn.STDEV.P(data[num_reviews])</f>
        <v>1572.2638013768524</v>
      </c>
      <c r="E6">
        <f>_xlfn.STDEV.P(data[num_lectures])</f>
        <v>62.736176075073281</v>
      </c>
      <c r="F6">
        <f>_xlfn.STDEV.P(data[rating])</f>
        <v>0.30587636779393462</v>
      </c>
      <c r="G6">
        <f>_xlfn.STDEV.P(data[content_duration])</f>
        <v>7.2398442342810352</v>
      </c>
    </row>
    <row r="7" spans="1:7" x14ac:dyDescent="0.3">
      <c r="A7" s="2" t="s">
        <v>2422</v>
      </c>
      <c r="B7">
        <f>VAR(data[price])</f>
        <v>4375.2166311896353</v>
      </c>
      <c r="C7">
        <f>VAR(data[num_subscribers])</f>
        <v>211976681.82799655</v>
      </c>
      <c r="D7">
        <f>VAR(data[num_reviews])</f>
        <v>2474070.0446982933</v>
      </c>
      <c r="E7">
        <f>VAR(data[num_lectures])</f>
        <v>3939.1021876811019</v>
      </c>
      <c r="F7">
        <f>VAR(data[rating])</f>
        <v>9.3638189606403383E-2</v>
      </c>
      <c r="G7">
        <f>VAR(data[content_duration])</f>
        <v>52.458951312473182</v>
      </c>
    </row>
    <row r="8" spans="1:7" x14ac:dyDescent="0.3">
      <c r="A8" s="2" t="s">
        <v>2423</v>
      </c>
      <c r="B8">
        <f>_xlfn.QUARTILE.INC(data[price],3) - _xlfn.QUARTILE.INC(data[price],1)</f>
        <v>95</v>
      </c>
      <c r="C8">
        <f>_xlfn.QUARTILE.INC(data[num_subscribers],3) - _xlfn.QUARTILE.INC(data[num_subscribers],1)</f>
        <v>5819</v>
      </c>
      <c r="D8">
        <f>_xlfn.QUARTILE.INC(data[num_reviews],3) - _xlfn.QUARTILE.INC(data[num_reviews],1)</f>
        <v>154</v>
      </c>
      <c r="E8">
        <f>_xlfn.QUARTILE.INC(data[num_lectures],3) - _xlfn.QUARTILE.INC(data[num_lectures],1)</f>
        <v>44.5</v>
      </c>
      <c r="F8">
        <f>_xlfn.QUARTILE.INC(data[rating],3) - _xlfn.QUARTILE.INC(data[rating],1)</f>
        <v>0.58000000000000007</v>
      </c>
      <c r="G8">
        <f>_xlfn.QUARTILE.INC(data[content_duration],3) - _xlfn.QUARTILE.INC(data[content_duration],1)</f>
        <v>5</v>
      </c>
    </row>
    <row r="11" spans="1:7" ht="47.4" x14ac:dyDescent="0.9">
      <c r="A11" s="3" t="s">
        <v>2424</v>
      </c>
    </row>
    <row r="29" spans="5:5" ht="144" x14ac:dyDescent="0.3">
      <c r="E29" s="4" t="s">
        <v>2425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4C46-9D7B-4017-B85C-30E48379BCE5}">
  <dimension ref="A1:Q35"/>
  <sheetViews>
    <sheetView topLeftCell="A13" zoomScale="72" zoomScaleNormal="66" workbookViewId="0">
      <selection activeCell="M35" sqref="M35"/>
    </sheetView>
  </sheetViews>
  <sheetFormatPr defaultRowHeight="14.4" x14ac:dyDescent="0.3"/>
  <cols>
    <col min="1" max="1" width="17.33203125" customWidth="1"/>
    <col min="3" max="3" width="30.77734375" customWidth="1"/>
    <col min="17" max="17" width="50.77734375" customWidth="1"/>
  </cols>
  <sheetData>
    <row r="1" spans="1:6" ht="47.4" x14ac:dyDescent="0.9">
      <c r="A1" s="5" t="s">
        <v>2426</v>
      </c>
    </row>
    <row r="4" spans="1:6" x14ac:dyDescent="0.3">
      <c r="A4" t="s">
        <v>2427</v>
      </c>
      <c r="B4" t="s">
        <v>2428</v>
      </c>
      <c r="E4" t="s">
        <v>14</v>
      </c>
      <c r="F4" t="s">
        <v>2428</v>
      </c>
    </row>
    <row r="5" spans="1:6" x14ac:dyDescent="0.3">
      <c r="A5">
        <v>1</v>
      </c>
      <c r="B5">
        <f>COUNTIF(data[Level_category],"1")</f>
        <v>422</v>
      </c>
      <c r="E5">
        <v>2011</v>
      </c>
      <c r="F5">
        <f>COUNTIF(data[year],"2011")</f>
        <v>5</v>
      </c>
    </row>
    <row r="6" spans="1:6" x14ac:dyDescent="0.3">
      <c r="A6">
        <v>2</v>
      </c>
      <c r="B6">
        <f>COUNTIF(data[Level_category],"2")</f>
        <v>134</v>
      </c>
      <c r="E6">
        <v>2012</v>
      </c>
      <c r="F6">
        <f>COUNTIF(data[year],"2012")</f>
        <v>19</v>
      </c>
    </row>
    <row r="7" spans="1:6" x14ac:dyDescent="0.3">
      <c r="A7">
        <v>3</v>
      </c>
      <c r="B7">
        <f>COUNTIF(data[Level_category],"3")</f>
        <v>14</v>
      </c>
      <c r="E7">
        <v>2013</v>
      </c>
      <c r="F7">
        <f>COUNTIF(data[year],"2013")</f>
        <v>55</v>
      </c>
    </row>
    <row r="8" spans="1:6" x14ac:dyDescent="0.3">
      <c r="A8">
        <v>4</v>
      </c>
      <c r="B8">
        <f>COUNTIF(data[Level_category],"4")</f>
        <v>633</v>
      </c>
      <c r="E8">
        <v>2014</v>
      </c>
      <c r="F8">
        <f>COUNTIF(data[year],"2014")</f>
        <v>115</v>
      </c>
    </row>
    <row r="9" spans="1:6" x14ac:dyDescent="0.3">
      <c r="E9">
        <v>2015</v>
      </c>
      <c r="F9">
        <f>COUNTIF(data[year],"2015")</f>
        <v>336</v>
      </c>
    </row>
    <row r="10" spans="1:6" x14ac:dyDescent="0.3">
      <c r="E10">
        <v>2017</v>
      </c>
      <c r="F10">
        <f>COUNTIF(data[year],"2017")</f>
        <v>224</v>
      </c>
    </row>
    <row r="13" spans="1:6" ht="47.4" x14ac:dyDescent="0.9">
      <c r="A13" s="5" t="s">
        <v>2429</v>
      </c>
    </row>
    <row r="35" spans="3:17" ht="115.2" x14ac:dyDescent="0.3">
      <c r="C35" s="4" t="s">
        <v>2430</v>
      </c>
      <c r="Q35" s="4" t="s">
        <v>2431</v>
      </c>
    </row>
  </sheetData>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196B-4949-474A-A706-669033F87C00}">
  <dimension ref="A3:D23"/>
  <sheetViews>
    <sheetView topLeftCell="A2" zoomScale="76" workbookViewId="0">
      <selection activeCell="C30" sqref="C30"/>
    </sheetView>
  </sheetViews>
  <sheetFormatPr defaultRowHeight="14.4" x14ac:dyDescent="0.3"/>
  <cols>
    <col min="1" max="1" width="26.77734375" customWidth="1"/>
    <col min="2" max="2" width="17.5546875" customWidth="1"/>
    <col min="3" max="3" width="11.5546875" customWidth="1"/>
    <col min="4" max="4" width="10.33203125" customWidth="1"/>
  </cols>
  <sheetData>
    <row r="3" spans="1:4" x14ac:dyDescent="0.3">
      <c r="A3" s="2" t="s">
        <v>2486</v>
      </c>
    </row>
    <row r="4" spans="1:4" ht="15" thickBot="1" x14ac:dyDescent="0.35"/>
    <row r="5" spans="1:4" x14ac:dyDescent="0.3">
      <c r="A5" s="12" t="s">
        <v>2462</v>
      </c>
      <c r="B5" s="12" t="s">
        <v>14</v>
      </c>
      <c r="C5" s="12" t="s">
        <v>10</v>
      </c>
      <c r="D5" t="s">
        <v>2463</v>
      </c>
    </row>
    <row r="6" spans="1:4" x14ac:dyDescent="0.3">
      <c r="A6" s="10" t="s">
        <v>2418</v>
      </c>
      <c r="B6" s="10">
        <v>2015.4945968412303</v>
      </c>
      <c r="C6" s="10">
        <v>0.64305070656691732</v>
      </c>
    </row>
    <row r="7" spans="1:4" x14ac:dyDescent="0.3">
      <c r="A7" s="10" t="s">
        <v>2422</v>
      </c>
      <c r="B7" s="10">
        <v>1.3616596335007869</v>
      </c>
      <c r="C7" s="10">
        <v>9.3638189606403383E-2</v>
      </c>
    </row>
    <row r="8" spans="1:4" x14ac:dyDescent="0.3">
      <c r="A8" s="10" t="s">
        <v>2443</v>
      </c>
      <c r="B8" s="10">
        <v>1203</v>
      </c>
      <c r="C8" s="10">
        <v>1203</v>
      </c>
    </row>
    <row r="9" spans="1:4" x14ac:dyDescent="0.3">
      <c r="A9" s="10" t="s">
        <v>2487</v>
      </c>
      <c r="B9" s="10">
        <v>0.72764891155359512</v>
      </c>
      <c r="C9" s="10"/>
    </row>
    <row r="10" spans="1:4" x14ac:dyDescent="0.3">
      <c r="A10" s="10" t="s">
        <v>2488</v>
      </c>
      <c r="B10" s="10">
        <v>0</v>
      </c>
      <c r="C10" s="10"/>
    </row>
    <row r="11" spans="1:4" x14ac:dyDescent="0.3">
      <c r="A11" s="10" t="s">
        <v>2449</v>
      </c>
      <c r="B11" s="10">
        <v>2404</v>
      </c>
      <c r="C11" s="10"/>
    </row>
    <row r="12" spans="1:4" x14ac:dyDescent="0.3">
      <c r="A12" s="10" t="s">
        <v>2455</v>
      </c>
      <c r="B12" s="10">
        <v>57929.519567613454</v>
      </c>
      <c r="C12" s="10"/>
    </row>
    <row r="13" spans="1:4" x14ac:dyDescent="0.3">
      <c r="A13" s="10" t="s">
        <v>2489</v>
      </c>
      <c r="B13" s="10">
        <v>0</v>
      </c>
      <c r="C13" s="10"/>
    </row>
    <row r="14" spans="1:4" x14ac:dyDescent="0.3">
      <c r="A14" s="10" t="s">
        <v>2490</v>
      </c>
      <c r="B14" s="10">
        <v>1.6454877201645735</v>
      </c>
      <c r="C14" s="10"/>
    </row>
    <row r="15" spans="1:4" x14ac:dyDescent="0.3">
      <c r="A15" s="10" t="s">
        <v>2491</v>
      </c>
      <c r="B15" s="10">
        <v>0</v>
      </c>
      <c r="C15" s="10"/>
    </row>
    <row r="16" spans="1:4" ht="15" thickBot="1" x14ac:dyDescent="0.35">
      <c r="A16" s="11" t="s">
        <v>2492</v>
      </c>
      <c r="B16" s="11">
        <v>1.9609512747883835</v>
      </c>
      <c r="C16" s="11"/>
    </row>
    <row r="19" spans="1:1" x14ac:dyDescent="0.3">
      <c r="A19" t="s">
        <v>2493</v>
      </c>
    </row>
    <row r="20" spans="1:1" x14ac:dyDescent="0.3">
      <c r="A20" t="s">
        <v>2494</v>
      </c>
    </row>
    <row r="23" spans="1:1" x14ac:dyDescent="0.3">
      <c r="A23" t="s">
        <v>2495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63E2C-6DA8-48BA-A48A-CBAD1C39E585}">
  <dimension ref="A2:B24"/>
  <sheetViews>
    <sheetView topLeftCell="A4" zoomScale="74" zoomScaleNormal="105" workbookViewId="0">
      <selection activeCell="A26" sqref="A26"/>
    </sheetView>
  </sheetViews>
  <sheetFormatPr defaultRowHeight="14.4" x14ac:dyDescent="0.3"/>
  <cols>
    <col min="1" max="1" width="150.77734375" customWidth="1"/>
  </cols>
  <sheetData>
    <row r="2" spans="1:1" ht="49.95" customHeight="1" x14ac:dyDescent="0.3">
      <c r="A2" s="7" t="s">
        <v>2434</v>
      </c>
    </row>
    <row r="4" spans="1:1" ht="47.4" x14ac:dyDescent="0.9">
      <c r="A4" s="5" t="s">
        <v>2432</v>
      </c>
    </row>
    <row r="21" spans="1:2" ht="23.4" x14ac:dyDescent="0.3">
      <c r="A21" s="9" t="s">
        <v>2436</v>
      </c>
      <c r="B21">
        <f>CORREL(data[price],data[num_subscribers])</f>
        <v>1.3978844060393483E-2</v>
      </c>
    </row>
    <row r="23" spans="1:2" ht="36.6" x14ac:dyDescent="0.7">
      <c r="A23" s="8" t="s">
        <v>2433</v>
      </c>
    </row>
    <row r="24" spans="1:2" ht="79.95" customHeight="1" x14ac:dyDescent="0.3">
      <c r="A24" s="6" t="s">
        <v>2435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A351A-D899-4E12-BC15-8BC89965117A}">
  <dimension ref="A1:O58"/>
  <sheetViews>
    <sheetView topLeftCell="A12" zoomScale="79" zoomScaleNormal="58" workbookViewId="0">
      <selection activeCell="F61" sqref="F61"/>
    </sheetView>
  </sheetViews>
  <sheetFormatPr defaultRowHeight="14.4" x14ac:dyDescent="0.3"/>
  <cols>
    <col min="2" max="2" width="20.88671875" customWidth="1"/>
    <col min="3" max="3" width="17.77734375" customWidth="1"/>
    <col min="4" max="4" width="12.77734375" bestFit="1" customWidth="1"/>
    <col min="5" max="5" width="17.6640625" customWidth="1"/>
    <col min="6" max="6" width="19.33203125" customWidth="1"/>
    <col min="7" max="7" width="15.6640625" customWidth="1"/>
    <col min="8" max="8" width="11.77734375" customWidth="1"/>
    <col min="9" max="9" width="11.33203125" customWidth="1"/>
    <col min="10" max="10" width="16" customWidth="1"/>
    <col min="11" max="11" width="18.88671875" customWidth="1"/>
    <col min="12" max="12" width="14.6640625" customWidth="1"/>
    <col min="13" max="13" width="20.33203125" customWidth="1"/>
    <col min="14" max="14" width="16.88671875" customWidth="1"/>
    <col min="15" max="15" width="16.21875" customWidth="1"/>
    <col min="17" max="17" width="9" bestFit="1" customWidth="1"/>
    <col min="18" max="21" width="12" bestFit="1" customWidth="1"/>
    <col min="22" max="24" width="9" bestFit="1" customWidth="1"/>
  </cols>
  <sheetData>
    <row r="1" spans="1:7" ht="47.4" x14ac:dyDescent="0.9">
      <c r="A1" s="5" t="s">
        <v>2464</v>
      </c>
    </row>
    <row r="5" spans="1:7" x14ac:dyDescent="0.3">
      <c r="B5" t="s">
        <v>2437</v>
      </c>
    </row>
    <row r="6" spans="1:7" ht="15" thickBot="1" x14ac:dyDescent="0.35"/>
    <row r="7" spans="1:7" x14ac:dyDescent="0.3">
      <c r="B7" s="13" t="s">
        <v>2438</v>
      </c>
      <c r="C7" s="13"/>
    </row>
    <row r="8" spans="1:7" x14ac:dyDescent="0.3">
      <c r="B8" s="10" t="s">
        <v>2439</v>
      </c>
      <c r="C8" s="10">
        <v>1.397884406013398E-2</v>
      </c>
    </row>
    <row r="9" spans="1:7" x14ac:dyDescent="0.3">
      <c r="B9" s="10" t="s">
        <v>2440</v>
      </c>
      <c r="C9" s="10">
        <v>1.9540808125754304E-4</v>
      </c>
    </row>
    <row r="10" spans="1:7" x14ac:dyDescent="0.3">
      <c r="B10" s="10" t="s">
        <v>2441</v>
      </c>
      <c r="C10" s="10">
        <v>-6.3706868137255058E-4</v>
      </c>
    </row>
    <row r="11" spans="1:7" x14ac:dyDescent="0.3">
      <c r="B11" s="10" t="s">
        <v>2442</v>
      </c>
      <c r="C11" s="10">
        <v>14564.055943766842</v>
      </c>
    </row>
    <row r="12" spans="1:7" ht="15" thickBot="1" x14ac:dyDescent="0.35">
      <c r="B12" s="11" t="s">
        <v>2443</v>
      </c>
      <c r="C12" s="11">
        <v>1203</v>
      </c>
    </row>
    <row r="14" spans="1:7" ht="15" thickBot="1" x14ac:dyDescent="0.35">
      <c r="B14" t="s">
        <v>2444</v>
      </c>
    </row>
    <row r="15" spans="1:7" x14ac:dyDescent="0.3">
      <c r="B15" s="12"/>
      <c r="C15" s="12" t="s">
        <v>2449</v>
      </c>
      <c r="D15" s="12" t="s">
        <v>2450</v>
      </c>
      <c r="E15" s="12" t="s">
        <v>2451</v>
      </c>
      <c r="F15" s="12" t="s">
        <v>2452</v>
      </c>
      <c r="G15" s="12" t="s">
        <v>2453</v>
      </c>
    </row>
    <row r="16" spans="1:7" x14ac:dyDescent="0.3">
      <c r="B16" s="10" t="s">
        <v>2445</v>
      </c>
      <c r="C16" s="10">
        <v>1</v>
      </c>
      <c r="D16" s="10">
        <v>49789191.914154053</v>
      </c>
      <c r="E16" s="10">
        <v>49789191.914154053</v>
      </c>
      <c r="F16" s="10">
        <v>0.23473097391953449</v>
      </c>
      <c r="G16" s="10">
        <v>0.62812619878639686</v>
      </c>
    </row>
    <row r="17" spans="1:10" x14ac:dyDescent="0.3">
      <c r="B17" s="10" t="s">
        <v>2446</v>
      </c>
      <c r="C17" s="10">
        <v>1201</v>
      </c>
      <c r="D17" s="10">
        <v>254746182365.33749</v>
      </c>
      <c r="E17" s="10">
        <v>212111725.53317028</v>
      </c>
      <c r="F17" s="10"/>
      <c r="G17" s="10"/>
    </row>
    <row r="18" spans="1:10" ht="15" thickBot="1" x14ac:dyDescent="0.35">
      <c r="B18" s="11" t="s">
        <v>2447</v>
      </c>
      <c r="C18" s="11">
        <v>1202</v>
      </c>
      <c r="D18" s="11">
        <v>254795971557.25165</v>
      </c>
      <c r="E18" s="11"/>
      <c r="F18" s="11"/>
      <c r="G18" s="11"/>
    </row>
    <row r="19" spans="1:10" ht="15" thickBot="1" x14ac:dyDescent="0.35"/>
    <row r="20" spans="1:10" x14ac:dyDescent="0.3">
      <c r="B20" s="12"/>
      <c r="C20" s="12" t="s">
        <v>2454</v>
      </c>
      <c r="D20" s="12" t="s">
        <v>2442</v>
      </c>
      <c r="E20" s="12" t="s">
        <v>2455</v>
      </c>
      <c r="F20" s="12" t="s">
        <v>2456</v>
      </c>
      <c r="G20" s="12" t="s">
        <v>2457</v>
      </c>
      <c r="H20" s="12" t="s">
        <v>2458</v>
      </c>
      <c r="I20" s="12" t="s">
        <v>2459</v>
      </c>
      <c r="J20" s="12" t="s">
        <v>2460</v>
      </c>
    </row>
    <row r="21" spans="1:10" x14ac:dyDescent="0.3">
      <c r="B21" s="10" t="s">
        <v>2448</v>
      </c>
      <c r="C21" s="10">
        <v>6397.989929921966</v>
      </c>
      <c r="D21" s="10">
        <v>644.73299197406743</v>
      </c>
      <c r="E21" s="10">
        <v>9.9234722118568222</v>
      </c>
      <c r="F21" s="10">
        <v>2.3220749381978331E-22</v>
      </c>
      <c r="G21" s="10">
        <v>5133.0617167545679</v>
      </c>
      <c r="H21" s="10">
        <v>7662.9181430893641</v>
      </c>
      <c r="I21" s="10">
        <v>5133.0617167545679</v>
      </c>
      <c r="J21" s="10">
        <v>7662.9181430893641</v>
      </c>
    </row>
    <row r="22" spans="1:10" ht="15" thickBot="1" x14ac:dyDescent="0.35">
      <c r="B22" s="11" t="s">
        <v>2461</v>
      </c>
      <c r="C22" s="11">
        <v>3.076915179971671</v>
      </c>
      <c r="D22" s="11">
        <v>6.3508276077647867</v>
      </c>
      <c r="E22" s="11">
        <v>0.48449042707594614</v>
      </c>
      <c r="F22" s="11">
        <v>0.62812619878002973</v>
      </c>
      <c r="G22" s="11">
        <v>-9.3830350909572431</v>
      </c>
      <c r="H22" s="11">
        <v>15.536865450900585</v>
      </c>
      <c r="I22" s="11">
        <v>-9.3830350909572431</v>
      </c>
      <c r="J22" s="11">
        <v>15.536865450900585</v>
      </c>
    </row>
    <row r="26" spans="1:10" ht="31.2" x14ac:dyDescent="0.6">
      <c r="B26" s="14" t="s">
        <v>2468</v>
      </c>
    </row>
    <row r="27" spans="1:10" x14ac:dyDescent="0.3">
      <c r="B27" t="s">
        <v>2469</v>
      </c>
    </row>
    <row r="31" spans="1:10" ht="47.4" x14ac:dyDescent="0.9">
      <c r="A31" s="5" t="s">
        <v>2465</v>
      </c>
    </row>
    <row r="34" spans="7:12" x14ac:dyDescent="0.3">
      <c r="G34" t="s">
        <v>2437</v>
      </c>
    </row>
    <row r="35" spans="7:12" ht="15" thickBot="1" x14ac:dyDescent="0.35"/>
    <row r="36" spans="7:12" x14ac:dyDescent="0.3">
      <c r="G36" s="13" t="s">
        <v>2438</v>
      </c>
      <c r="H36" s="13"/>
    </row>
    <row r="37" spans="7:12" x14ac:dyDescent="0.3">
      <c r="G37" s="10" t="s">
        <v>2439</v>
      </c>
      <c r="H37" s="10">
        <v>0.1568565669963492</v>
      </c>
    </row>
    <row r="38" spans="7:12" x14ac:dyDescent="0.3">
      <c r="G38" s="10" t="s">
        <v>2440</v>
      </c>
      <c r="H38" s="10">
        <v>2.4603982609880198E-2</v>
      </c>
    </row>
    <row r="39" spans="7:12" x14ac:dyDescent="0.3">
      <c r="G39" s="10" t="s">
        <v>2441</v>
      </c>
      <c r="H39" s="10">
        <v>2.1347234638627699E-2</v>
      </c>
    </row>
    <row r="40" spans="7:12" x14ac:dyDescent="0.3">
      <c r="G40" s="10" t="s">
        <v>2442</v>
      </c>
      <c r="H40" s="10">
        <v>14403.179019337933</v>
      </c>
    </row>
    <row r="41" spans="7:12" ht="15" thickBot="1" x14ac:dyDescent="0.35">
      <c r="G41" s="11" t="s">
        <v>2443</v>
      </c>
      <c r="H41" s="11">
        <v>1203</v>
      </c>
    </row>
    <row r="43" spans="7:12" ht="15" thickBot="1" x14ac:dyDescent="0.35">
      <c r="G43" t="s">
        <v>2444</v>
      </c>
    </row>
    <row r="44" spans="7:12" x14ac:dyDescent="0.3">
      <c r="G44" s="12"/>
      <c r="H44" s="12" t="s">
        <v>2449</v>
      </c>
      <c r="I44" s="12" t="s">
        <v>2450</v>
      </c>
      <c r="J44" s="12" t="s">
        <v>2451</v>
      </c>
      <c r="K44" s="12" t="s">
        <v>2452</v>
      </c>
      <c r="L44" s="12" t="s">
        <v>2453</v>
      </c>
    </row>
    <row r="45" spans="7:12" x14ac:dyDescent="0.3">
      <c r="G45" s="10" t="s">
        <v>2445</v>
      </c>
      <c r="H45" s="10">
        <v>4</v>
      </c>
      <c r="I45" s="10">
        <v>6268995653.262146</v>
      </c>
      <c r="J45" s="10">
        <v>1567248913.3155365</v>
      </c>
      <c r="K45" s="10">
        <v>7.5547702269444983</v>
      </c>
      <c r="L45" s="10">
        <v>5.2041457216441737E-6</v>
      </c>
    </row>
    <row r="46" spans="7:12" x14ac:dyDescent="0.3">
      <c r="G46" s="10" t="s">
        <v>2446</v>
      </c>
      <c r="H46" s="10">
        <v>1198</v>
      </c>
      <c r="I46" s="10">
        <v>248526975903.9895</v>
      </c>
      <c r="J46" s="10">
        <v>207451565.86309642</v>
      </c>
      <c r="K46" s="10"/>
      <c r="L46" s="10"/>
    </row>
    <row r="47" spans="7:12" ht="15" thickBot="1" x14ac:dyDescent="0.35">
      <c r="G47" s="11" t="s">
        <v>2447</v>
      </c>
      <c r="H47" s="11">
        <v>1202</v>
      </c>
      <c r="I47" s="11">
        <v>254795971557.25165</v>
      </c>
      <c r="J47" s="11"/>
      <c r="K47" s="11"/>
      <c r="L47" s="11"/>
    </row>
    <row r="48" spans="7:12" ht="15" thickBot="1" x14ac:dyDescent="0.35"/>
    <row r="49" spans="5:15" x14ac:dyDescent="0.3">
      <c r="G49" s="12"/>
      <c r="H49" s="12" t="s">
        <v>2454</v>
      </c>
      <c r="I49" s="12" t="s">
        <v>2442</v>
      </c>
      <c r="J49" s="12" t="s">
        <v>2455</v>
      </c>
      <c r="K49" s="12" t="s">
        <v>2456</v>
      </c>
      <c r="L49" s="12" t="s">
        <v>2457</v>
      </c>
      <c r="M49" s="12" t="s">
        <v>2458</v>
      </c>
      <c r="N49" s="12" t="s">
        <v>2459</v>
      </c>
      <c r="O49" s="12" t="s">
        <v>2460</v>
      </c>
    </row>
    <row r="50" spans="5:15" x14ac:dyDescent="0.3">
      <c r="G50" s="10" t="s">
        <v>2448</v>
      </c>
      <c r="H50" s="10">
        <v>6017.9754420179679</v>
      </c>
      <c r="I50" s="10">
        <v>1052.2454008186446</v>
      </c>
      <c r="J50" s="10">
        <v>5.7191748591497724</v>
      </c>
      <c r="K50" s="10">
        <v>1.350720687575615E-8</v>
      </c>
      <c r="L50" s="10">
        <v>3953.5266335940883</v>
      </c>
      <c r="M50" s="10">
        <v>8082.4242504418471</v>
      </c>
      <c r="N50" s="10">
        <v>3953.5266335940883</v>
      </c>
      <c r="O50" s="10">
        <v>8082.4242504418471</v>
      </c>
    </row>
    <row r="51" spans="5:15" x14ac:dyDescent="0.3">
      <c r="G51" s="10" t="s">
        <v>2461</v>
      </c>
      <c r="H51" s="10">
        <v>-11.097026274379413</v>
      </c>
      <c r="I51" s="10">
        <v>6.8486981812202412</v>
      </c>
      <c r="J51" s="10">
        <v>-1.6203117703169454</v>
      </c>
      <c r="K51" s="10">
        <v>0.10542849169873236</v>
      </c>
      <c r="L51" s="10">
        <v>-24.533803273808417</v>
      </c>
      <c r="M51" s="10">
        <v>2.3397507250495906</v>
      </c>
      <c r="N51" s="10">
        <v>-24.533803273808417</v>
      </c>
      <c r="O51" s="10">
        <v>2.3397507250495906</v>
      </c>
    </row>
    <row r="52" spans="5:15" x14ac:dyDescent="0.3">
      <c r="G52" s="10" t="s">
        <v>2466</v>
      </c>
      <c r="H52" s="10">
        <v>1.7547321669927172</v>
      </c>
      <c r="I52" s="10">
        <v>13.062997315675808</v>
      </c>
      <c r="J52" s="10">
        <v>0.13432844886885265</v>
      </c>
      <c r="K52" s="10">
        <v>0.89316542099276797</v>
      </c>
      <c r="L52" s="10">
        <v>-23.874165067255397</v>
      </c>
      <c r="M52" s="10">
        <v>27.383629401240832</v>
      </c>
      <c r="N52" s="10">
        <v>-23.874165067255397</v>
      </c>
      <c r="O52" s="10">
        <v>27.383629401240832</v>
      </c>
    </row>
    <row r="53" spans="5:15" x14ac:dyDescent="0.3">
      <c r="G53" s="10" t="s">
        <v>2467</v>
      </c>
      <c r="H53" s="10">
        <v>-162.09799256769227</v>
      </c>
      <c r="I53" s="10">
        <v>297.08193584289626</v>
      </c>
      <c r="J53" s="10">
        <v>-0.54563395821351257</v>
      </c>
      <c r="K53" s="10">
        <v>0.58541915435515457</v>
      </c>
      <c r="L53" s="10">
        <v>-744.95675153967011</v>
      </c>
      <c r="M53" s="10">
        <v>420.76076640428562</v>
      </c>
      <c r="N53" s="10">
        <v>-744.95675153967011</v>
      </c>
      <c r="O53" s="10">
        <v>420.76076640428562</v>
      </c>
    </row>
    <row r="54" spans="5:15" ht="15" thickBot="1" x14ac:dyDescent="0.35">
      <c r="G54" s="11" t="s">
        <v>2470</v>
      </c>
      <c r="H54" s="11">
        <v>325.62238704603783</v>
      </c>
      <c r="I54" s="11">
        <v>112.63053392175419</v>
      </c>
      <c r="J54" s="11">
        <v>2.8910667090706652</v>
      </c>
      <c r="K54" s="11">
        <v>3.9086547950874058E-3</v>
      </c>
      <c r="L54" s="11">
        <v>104.6473451347016</v>
      </c>
      <c r="M54" s="11">
        <v>546.59742895737406</v>
      </c>
      <c r="N54" s="11">
        <v>104.6473451347016</v>
      </c>
      <c r="O54" s="11">
        <v>546.59742895737406</v>
      </c>
    </row>
    <row r="56" spans="5:15" ht="33.6" x14ac:dyDescent="0.65">
      <c r="E56" s="15" t="s">
        <v>2468</v>
      </c>
    </row>
    <row r="58" spans="5:15" x14ac:dyDescent="0.3">
      <c r="E58" t="s">
        <v>2471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34808-A55C-438D-A759-F353CC66B2B4}">
  <dimension ref="A1:A15"/>
  <sheetViews>
    <sheetView topLeftCell="A10" zoomScale="83" workbookViewId="0">
      <selection activeCell="A18" sqref="A18"/>
    </sheetView>
  </sheetViews>
  <sheetFormatPr defaultRowHeight="14.4" x14ac:dyDescent="0.3"/>
  <cols>
    <col min="1" max="1" width="150.77734375" customWidth="1"/>
  </cols>
  <sheetData>
    <row r="1" spans="1:1" ht="47.4" x14ac:dyDescent="0.9">
      <c r="A1" s="5" t="s">
        <v>2473</v>
      </c>
    </row>
    <row r="2" spans="1:1" ht="86.4" x14ac:dyDescent="0.3">
      <c r="A2" s="16" t="s">
        <v>2472</v>
      </c>
    </row>
    <row r="8" spans="1:1" ht="70.8" x14ac:dyDescent="0.45">
      <c r="A8" s="17" t="s">
        <v>2474</v>
      </c>
    </row>
    <row r="10" spans="1:1" ht="288" x14ac:dyDescent="0.3">
      <c r="A10" s="6" t="s">
        <v>2475</v>
      </c>
    </row>
    <row r="14" spans="1:1" ht="33.6" x14ac:dyDescent="0.65">
      <c r="A14" s="15" t="s">
        <v>2476</v>
      </c>
    </row>
    <row r="15" spans="1:1" ht="201.6" x14ac:dyDescent="0.3">
      <c r="A15" s="6" t="s">
        <v>2477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D88DF-1F37-4338-A037-7A4E7B28B622}">
  <dimension ref="A3"/>
  <sheetViews>
    <sheetView workbookViewId="0">
      <selection activeCell="A2" sqref="A2"/>
    </sheetView>
  </sheetViews>
  <sheetFormatPr defaultRowHeight="14.4" x14ac:dyDescent="0.3"/>
  <cols>
    <col min="1" max="1" width="160.77734375" customWidth="1"/>
  </cols>
  <sheetData>
    <row r="3" spans="1:1" ht="187.2" x14ac:dyDescent="0.3">
      <c r="A3" s="6" t="s">
        <v>2478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F6131-42E5-487B-B93D-53C42436E617}">
  <dimension ref="A5"/>
  <sheetViews>
    <sheetView zoomScale="75" workbookViewId="0">
      <selection activeCell="A16" sqref="A16"/>
    </sheetView>
  </sheetViews>
  <sheetFormatPr defaultRowHeight="14.4" x14ac:dyDescent="0.3"/>
  <cols>
    <col min="1" max="1" width="195.77734375" customWidth="1"/>
  </cols>
  <sheetData>
    <row r="5" spans="1:1" ht="244.8" x14ac:dyDescent="0.3">
      <c r="A5" s="6" t="s">
        <v>2479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97DD-486C-45A8-9314-A9F19375965B}">
  <dimension ref="J6:R32"/>
  <sheetViews>
    <sheetView topLeftCell="D1" zoomScale="85" workbookViewId="0">
      <selection activeCell="K32" sqref="K32"/>
    </sheetView>
  </sheetViews>
  <sheetFormatPr defaultRowHeight="14.4" x14ac:dyDescent="0.3"/>
  <cols>
    <col min="10" max="10" width="54.6640625" bestFit="1" customWidth="1"/>
    <col min="11" max="11" width="14.77734375" customWidth="1"/>
    <col min="12" max="12" width="13.77734375" bestFit="1" customWidth="1"/>
    <col min="13" max="13" width="13.21875" bestFit="1" customWidth="1"/>
    <col min="14" max="15" width="13.77734375" bestFit="1" customWidth="1"/>
    <col min="16" max="17" width="9" bestFit="1" customWidth="1"/>
  </cols>
  <sheetData>
    <row r="6" spans="10:15" x14ac:dyDescent="0.3">
      <c r="J6" t="s">
        <v>2437</v>
      </c>
    </row>
    <row r="7" spans="10:15" ht="15" thickBot="1" x14ac:dyDescent="0.35"/>
    <row r="8" spans="10:15" x14ac:dyDescent="0.3">
      <c r="J8" s="13" t="s">
        <v>2438</v>
      </c>
      <c r="K8" s="13"/>
    </row>
    <row r="9" spans="10:15" x14ac:dyDescent="0.3">
      <c r="J9" s="10" t="s">
        <v>2439</v>
      </c>
      <c r="K9" s="10">
        <v>0.1568565669963492</v>
      </c>
    </row>
    <row r="10" spans="10:15" x14ac:dyDescent="0.3">
      <c r="J10" s="10" t="s">
        <v>2440</v>
      </c>
      <c r="K10" s="10">
        <v>2.4603982609880198E-2</v>
      </c>
    </row>
    <row r="11" spans="10:15" x14ac:dyDescent="0.3">
      <c r="J11" s="10" t="s">
        <v>2441</v>
      </c>
      <c r="K11" s="10">
        <v>2.1347234638627699E-2</v>
      </c>
    </row>
    <row r="12" spans="10:15" x14ac:dyDescent="0.3">
      <c r="J12" s="10" t="s">
        <v>2442</v>
      </c>
      <c r="K12" s="10">
        <v>14403.179019337933</v>
      </c>
    </row>
    <row r="13" spans="10:15" ht="15" thickBot="1" x14ac:dyDescent="0.35">
      <c r="J13" s="11" t="s">
        <v>2443</v>
      </c>
      <c r="K13" s="11">
        <v>1203</v>
      </c>
    </row>
    <row r="15" spans="10:15" ht="15" thickBot="1" x14ac:dyDescent="0.35">
      <c r="J15" t="s">
        <v>2444</v>
      </c>
    </row>
    <row r="16" spans="10:15" x14ac:dyDescent="0.3">
      <c r="J16" s="12"/>
      <c r="K16" s="12" t="s">
        <v>2449</v>
      </c>
      <c r="L16" s="12" t="s">
        <v>2450</v>
      </c>
      <c r="M16" s="12" t="s">
        <v>2451</v>
      </c>
      <c r="N16" s="12" t="s">
        <v>2452</v>
      </c>
      <c r="O16" s="12" t="s">
        <v>2453</v>
      </c>
    </row>
    <row r="17" spans="10:18" x14ac:dyDescent="0.3">
      <c r="J17" s="10" t="s">
        <v>2445</v>
      </c>
      <c r="K17" s="10">
        <v>4</v>
      </c>
      <c r="L17" s="10">
        <v>6268995653.262146</v>
      </c>
      <c r="M17" s="10">
        <v>1567248913.3155365</v>
      </c>
      <c r="N17" s="10">
        <v>7.5547702269444983</v>
      </c>
      <c r="O17" s="10">
        <v>5.2041457216441737E-6</v>
      </c>
    </row>
    <row r="18" spans="10:18" x14ac:dyDescent="0.3">
      <c r="J18" s="10" t="s">
        <v>2446</v>
      </c>
      <c r="K18" s="10">
        <v>1198</v>
      </c>
      <c r="L18" s="10">
        <v>248526975903.9895</v>
      </c>
      <c r="M18" s="10">
        <v>207451565.86309642</v>
      </c>
      <c r="N18" s="10"/>
      <c r="O18" s="10"/>
    </row>
    <row r="19" spans="10:18" ht="15" thickBot="1" x14ac:dyDescent="0.35">
      <c r="J19" s="11" t="s">
        <v>2447</v>
      </c>
      <c r="K19" s="11">
        <v>1202</v>
      </c>
      <c r="L19" s="11">
        <v>254795971557.25165</v>
      </c>
      <c r="M19" s="11"/>
      <c r="N19" s="11"/>
      <c r="O19" s="11"/>
    </row>
    <row r="20" spans="10:18" ht="15" thickBot="1" x14ac:dyDescent="0.35"/>
    <row r="21" spans="10:18" x14ac:dyDescent="0.3">
      <c r="J21" s="12"/>
      <c r="K21" s="12" t="s">
        <v>2454</v>
      </c>
      <c r="L21" s="12" t="s">
        <v>2442</v>
      </c>
      <c r="M21" s="12" t="s">
        <v>2455</v>
      </c>
      <c r="N21" s="12" t="s">
        <v>2456</v>
      </c>
      <c r="O21" s="12" t="s">
        <v>2457</v>
      </c>
      <c r="P21" s="12" t="s">
        <v>2458</v>
      </c>
      <c r="Q21" s="12" t="s">
        <v>2459</v>
      </c>
      <c r="R21" s="12" t="s">
        <v>2460</v>
      </c>
    </row>
    <row r="22" spans="10:18" x14ac:dyDescent="0.3">
      <c r="J22" s="10" t="s">
        <v>2448</v>
      </c>
      <c r="K22" s="10">
        <v>6017.9754420179679</v>
      </c>
      <c r="L22" s="10">
        <v>1052.2454008186446</v>
      </c>
      <c r="M22" s="10">
        <v>5.7191748591497724</v>
      </c>
      <c r="N22" s="10">
        <v>1.350720687575615E-8</v>
      </c>
      <c r="O22" s="10">
        <v>3953.5266335940883</v>
      </c>
      <c r="P22" s="10">
        <v>8082.4242504418471</v>
      </c>
      <c r="Q22" s="10">
        <v>3953.5266335940883</v>
      </c>
      <c r="R22" s="10">
        <v>8082.4242504418471</v>
      </c>
    </row>
    <row r="23" spans="10:18" x14ac:dyDescent="0.3">
      <c r="J23" s="10" t="s">
        <v>2461</v>
      </c>
      <c r="K23" s="10">
        <v>-11.097026274379413</v>
      </c>
      <c r="L23" s="10">
        <v>6.8486981812202412</v>
      </c>
      <c r="M23" s="10">
        <v>-1.6203117703169454</v>
      </c>
      <c r="N23" s="10">
        <v>0.10542849169873236</v>
      </c>
      <c r="O23" s="10">
        <v>-24.533803273808417</v>
      </c>
      <c r="P23" s="10">
        <v>2.3397507250495906</v>
      </c>
      <c r="Q23" s="10">
        <v>-24.533803273808417</v>
      </c>
      <c r="R23" s="10">
        <v>2.3397507250495906</v>
      </c>
    </row>
    <row r="24" spans="10:18" x14ac:dyDescent="0.3">
      <c r="J24" s="10" t="s">
        <v>2466</v>
      </c>
      <c r="K24" s="10">
        <v>1.7547321669927172</v>
      </c>
      <c r="L24" s="10">
        <v>13.062997315675808</v>
      </c>
      <c r="M24" s="10">
        <v>0.13432844886885265</v>
      </c>
      <c r="N24" s="10">
        <v>0.89316542099276797</v>
      </c>
      <c r="O24" s="10">
        <v>-23.874165067255397</v>
      </c>
      <c r="P24" s="10">
        <v>27.383629401240832</v>
      </c>
      <c r="Q24" s="10">
        <v>-23.874165067255397</v>
      </c>
      <c r="R24" s="10">
        <v>27.383629401240832</v>
      </c>
    </row>
    <row r="25" spans="10:18" x14ac:dyDescent="0.3">
      <c r="J25" s="10" t="s">
        <v>2467</v>
      </c>
      <c r="K25" s="10">
        <v>-162.09799256769227</v>
      </c>
      <c r="L25" s="10">
        <v>297.08193584289626</v>
      </c>
      <c r="M25" s="10">
        <v>-0.54563395821351257</v>
      </c>
      <c r="N25" s="10">
        <v>0.58541915435515457</v>
      </c>
      <c r="O25" s="10">
        <v>-744.95675153967011</v>
      </c>
      <c r="P25" s="10">
        <v>420.76076640428562</v>
      </c>
      <c r="Q25" s="10">
        <v>-744.95675153967011</v>
      </c>
      <c r="R25" s="10">
        <v>420.76076640428562</v>
      </c>
    </row>
    <row r="26" spans="10:18" ht="15" thickBot="1" x14ac:dyDescent="0.35">
      <c r="J26" s="11" t="s">
        <v>2470</v>
      </c>
      <c r="K26" s="11">
        <v>325.62238704603783</v>
      </c>
      <c r="L26" s="11">
        <v>112.63053392175419</v>
      </c>
      <c r="M26" s="11">
        <v>2.8910667090706652</v>
      </c>
      <c r="N26" s="11">
        <v>3.9086547950874058E-3</v>
      </c>
      <c r="O26" s="11">
        <v>104.6473451347016</v>
      </c>
      <c r="P26" s="11">
        <v>546.59742895737406</v>
      </c>
      <c r="Q26" s="11">
        <v>104.6473451347016</v>
      </c>
      <c r="R26" s="11">
        <v>546.59742895737406</v>
      </c>
    </row>
    <row r="32" spans="10:18" ht="403.2" x14ac:dyDescent="0.3">
      <c r="J32" s="6" t="s">
        <v>2480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C939D-4C98-4D7B-8705-4500995F9B36}">
  <dimension ref="A1:I41"/>
  <sheetViews>
    <sheetView topLeftCell="A49" zoomScale="93" zoomScaleNormal="93" workbookViewId="0">
      <selection activeCell="E48" sqref="E48"/>
    </sheetView>
  </sheetViews>
  <sheetFormatPr defaultRowHeight="14.4" x14ac:dyDescent="0.3"/>
  <cols>
    <col min="2" max="2" width="21.109375" customWidth="1"/>
    <col min="3" max="3" width="21" customWidth="1"/>
    <col min="5" max="5" width="21.88671875" customWidth="1"/>
    <col min="6" max="6" width="13.88671875" customWidth="1"/>
    <col min="7" max="7" width="12.109375" customWidth="1"/>
    <col min="8" max="8" width="19.44140625" customWidth="1"/>
    <col min="9" max="9" width="15.6640625" customWidth="1"/>
    <col min="10" max="10" width="13.109375" customWidth="1"/>
  </cols>
  <sheetData>
    <row r="1" spans="1:9" x14ac:dyDescent="0.3">
      <c r="A1" t="s">
        <v>2437</v>
      </c>
    </row>
    <row r="2" spans="1:9" ht="15" thickBot="1" x14ac:dyDescent="0.35"/>
    <row r="3" spans="1:9" x14ac:dyDescent="0.3">
      <c r="A3" s="13" t="s">
        <v>2438</v>
      </c>
      <c r="B3" s="13"/>
    </row>
    <row r="4" spans="1:9" x14ac:dyDescent="0.3">
      <c r="A4" s="10" t="s">
        <v>2439</v>
      </c>
      <c r="B4" s="10">
        <v>0.29129578308665816</v>
      </c>
    </row>
    <row r="5" spans="1:9" x14ac:dyDescent="0.3">
      <c r="A5" s="10" t="s">
        <v>2440</v>
      </c>
      <c r="B5" s="10">
        <v>8.485323324406939E-2</v>
      </c>
    </row>
    <row r="6" spans="1:9" x14ac:dyDescent="0.3">
      <c r="A6" s="10" t="s">
        <v>2441</v>
      </c>
      <c r="B6" s="10">
        <v>8.4091245927869609E-2</v>
      </c>
    </row>
    <row r="7" spans="1:9" x14ac:dyDescent="0.3">
      <c r="A7" s="10" t="s">
        <v>2442</v>
      </c>
      <c r="B7" s="10">
        <v>1.2774766555951826</v>
      </c>
    </row>
    <row r="8" spans="1:9" ht="15" thickBot="1" x14ac:dyDescent="0.35">
      <c r="A8" s="11" t="s">
        <v>2443</v>
      </c>
      <c r="B8" s="11">
        <v>1203</v>
      </c>
    </row>
    <row r="10" spans="1:9" ht="15" thickBot="1" x14ac:dyDescent="0.35">
      <c r="A10" t="s">
        <v>2444</v>
      </c>
    </row>
    <row r="11" spans="1:9" x14ac:dyDescent="0.3">
      <c r="A11" s="12"/>
      <c r="B11" s="12" t="s">
        <v>2449</v>
      </c>
      <c r="C11" s="12" t="s">
        <v>2450</v>
      </c>
      <c r="D11" s="12" t="s">
        <v>2451</v>
      </c>
      <c r="E11" s="12" t="s">
        <v>2452</v>
      </c>
      <c r="F11" s="12" t="s">
        <v>2453</v>
      </c>
    </row>
    <row r="12" spans="1:9" x14ac:dyDescent="0.3">
      <c r="A12" s="10" t="s">
        <v>2445</v>
      </c>
      <c r="B12" s="10">
        <v>1</v>
      </c>
      <c r="C12" s="10">
        <v>181.72998817967959</v>
      </c>
      <c r="D12" s="10">
        <v>181.72998817967959</v>
      </c>
      <c r="E12" s="10">
        <v>111.35780273516103</v>
      </c>
      <c r="F12" s="10">
        <v>5.8766402916802023E-25</v>
      </c>
    </row>
    <row r="13" spans="1:9" x14ac:dyDescent="0.3">
      <c r="A13" s="10" t="s">
        <v>2446</v>
      </c>
      <c r="B13" s="10">
        <v>1201</v>
      </c>
      <c r="C13" s="10">
        <v>1959.9678733143744</v>
      </c>
      <c r="D13" s="10">
        <v>1.6319466055906531</v>
      </c>
      <c r="E13" s="10"/>
      <c r="F13" s="10"/>
    </row>
    <row r="14" spans="1:9" ht="15" thickBot="1" x14ac:dyDescent="0.35">
      <c r="A14" s="11" t="s">
        <v>2447</v>
      </c>
      <c r="B14" s="11">
        <v>1202</v>
      </c>
      <c r="C14" s="11">
        <v>2141.697861494054</v>
      </c>
      <c r="D14" s="11"/>
      <c r="E14" s="11"/>
      <c r="F14" s="11"/>
    </row>
    <row r="15" spans="1:9" ht="15" thickBot="1" x14ac:dyDescent="0.35"/>
    <row r="16" spans="1:9" x14ac:dyDescent="0.3">
      <c r="A16" s="12"/>
      <c r="B16" s="12" t="s">
        <v>2454</v>
      </c>
      <c r="C16" s="12" t="s">
        <v>2442</v>
      </c>
      <c r="D16" s="12" t="s">
        <v>2455</v>
      </c>
      <c r="E16" s="12" t="s">
        <v>2456</v>
      </c>
      <c r="F16" s="12" t="s">
        <v>2457</v>
      </c>
      <c r="G16" s="12" t="s">
        <v>2458</v>
      </c>
      <c r="H16" s="12" t="s">
        <v>2459</v>
      </c>
      <c r="I16" s="12" t="s">
        <v>2460</v>
      </c>
    </row>
    <row r="17" spans="1:9" x14ac:dyDescent="0.3">
      <c r="A17" s="10" t="s">
        <v>2448</v>
      </c>
      <c r="B17" s="10">
        <v>8.3239945780847435</v>
      </c>
      <c r="C17" s="10">
        <v>5.512110546384013E-2</v>
      </c>
      <c r="D17" s="10">
        <v>151.01283815044943</v>
      </c>
      <c r="E17" s="10">
        <v>0</v>
      </c>
      <c r="F17" s="10">
        <v>8.2158502108658382</v>
      </c>
      <c r="G17" s="10">
        <v>8.4321389453036488</v>
      </c>
      <c r="H17" s="10">
        <v>8.2158502108658382</v>
      </c>
      <c r="I17" s="10">
        <v>8.4321389453036488</v>
      </c>
    </row>
    <row r="18" spans="1:9" ht="15" thickBot="1" x14ac:dyDescent="0.35">
      <c r="A18" s="11" t="s">
        <v>2461</v>
      </c>
      <c r="B18" s="11">
        <v>-0.13587961574991167</v>
      </c>
      <c r="C18" s="11">
        <v>1.2876385891589875E-2</v>
      </c>
      <c r="D18" s="11">
        <v>-10.552620657218771</v>
      </c>
      <c r="E18" s="11">
        <v>5.8766402916818902E-25</v>
      </c>
      <c r="F18" s="11">
        <v>-0.16114232760219702</v>
      </c>
      <c r="G18" s="11">
        <v>-0.11061690389762632</v>
      </c>
      <c r="H18" s="11">
        <v>-0.16114232760219702</v>
      </c>
      <c r="I18" s="11">
        <v>-0.11061690389762632</v>
      </c>
    </row>
    <row r="40" spans="2:6" ht="300" customHeight="1" x14ac:dyDescent="0.3">
      <c r="B40" s="18" t="s">
        <v>2481</v>
      </c>
      <c r="C40" s="18"/>
      <c r="D40" s="18"/>
      <c r="E40" s="18"/>
      <c r="F40" s="18"/>
    </row>
    <row r="41" spans="2:6" ht="300" customHeight="1" x14ac:dyDescent="0.3">
      <c r="B41" s="18"/>
      <c r="C41" s="18"/>
      <c r="D41" s="18"/>
      <c r="E41" s="18"/>
      <c r="F41" s="18"/>
    </row>
  </sheetData>
  <mergeCells count="1">
    <mergeCell ref="B40:F4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B48DD-3F5E-44ED-81CB-7ABCA9C98954}">
  <dimension ref="AO3:AQ12"/>
  <sheetViews>
    <sheetView tabSelected="1" topLeftCell="AI15" zoomScale="80" workbookViewId="0">
      <selection activeCell="BB22" sqref="BB22"/>
    </sheetView>
  </sheetViews>
  <sheetFormatPr defaultRowHeight="14.4" x14ac:dyDescent="0.3"/>
  <sheetData>
    <row r="3" spans="41:43" ht="31.2" x14ac:dyDescent="0.6">
      <c r="AO3" s="14" t="s">
        <v>2482</v>
      </c>
    </row>
    <row r="4" spans="41:43" x14ac:dyDescent="0.3">
      <c r="AO4" t="s">
        <v>2471</v>
      </c>
    </row>
    <row r="7" spans="41:43" x14ac:dyDescent="0.3">
      <c r="AO7" t="s">
        <v>2483</v>
      </c>
    </row>
    <row r="9" spans="41:43" x14ac:dyDescent="0.3">
      <c r="AO9" s="2" t="s">
        <v>2484</v>
      </c>
      <c r="AP9" s="2" t="s">
        <v>2485</v>
      </c>
      <c r="AQ9" s="2"/>
    </row>
    <row r="10" spans="41:43" x14ac:dyDescent="0.3">
      <c r="AO10">
        <v>50</v>
      </c>
      <c r="AP10">
        <f>6017.875 + AO10*(-11.097) + 50*1.7543 + (-162.097) + 10*325.6223</f>
        <v>8644.866</v>
      </c>
    </row>
    <row r="11" spans="41:43" x14ac:dyDescent="0.3">
      <c r="AO11">
        <v>125</v>
      </c>
      <c r="AP11">
        <f t="shared" ref="AP11:AP12" si="0">6017.875 + AO11*(-11.097) + 50*1.7543 + (-162.097) + 10*325.6223</f>
        <v>7812.5910000000003</v>
      </c>
    </row>
    <row r="12" spans="41:43" x14ac:dyDescent="0.3">
      <c r="AO12">
        <v>150</v>
      </c>
      <c r="AP12">
        <f t="shared" si="0"/>
        <v>7535.1660000000002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13D5DE39A8751744B3B659FE931B9E78" ma:contentTypeVersion="8" ma:contentTypeDescription="Create a new document." ma:contentTypeScope="" ma:versionID="55405ed0912513bb31089bded5a19fa7">
  <xsd:schema xmlns:xsd="http://www.w3.org/2001/XMLSchema" xmlns:xs="http://www.w3.org/2001/XMLSchema" xmlns:p="http://schemas.microsoft.com/office/2006/metadata/properties" xmlns:ns3="e49aa464-ab04-4010-b416-709325f2f90a" xmlns:ns4="fc6c64a8-af2a-4e71-a499-c91c848e5a71" targetNamespace="http://schemas.microsoft.com/office/2006/metadata/properties" ma:root="true" ma:fieldsID="af4aceb08daf651d7043f5d64b2517fb" ns3:_="" ns4:_="">
    <xsd:import namespace="e49aa464-ab04-4010-b416-709325f2f90a"/>
    <xsd:import namespace="fc6c64a8-af2a-4e71-a499-c91c848e5a7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SearchProperties" minOccurs="0"/>
                <xsd:element ref="ns3:MediaServiceObjectDetectorVersion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9aa464-ab04-4010-b416-709325f2f9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6c64a8-af2a-4e71-a499-c91c848e5a7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e49aa464-ab04-4010-b416-709325f2f90a" xsi:nil="true"/>
  </documentManagement>
</p:properties>
</file>

<file path=customXml/itemProps1.xml><?xml version="1.0" encoding="utf-8"?>
<ds:datastoreItem xmlns:ds="http://schemas.openxmlformats.org/officeDocument/2006/customXml" ds:itemID="{810E37C9-94BB-4735-9AA9-13E4344FF783}">
  <ds:schemaRefs>
    <ds:schemaRef ds:uri="http://schemas.microsoft.com/DataMashup"/>
  </ds:schemaRefs>
</ds:datastoreItem>
</file>

<file path=customXml/itemProps2.xml><?xml version="1.0" encoding="utf-8"?>
<ds:datastoreItem xmlns:ds="http://schemas.openxmlformats.org/officeDocument/2006/customXml" ds:itemID="{05D52ACF-FF8B-483E-BB09-A7FCCF6EB6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9aa464-ab04-4010-b416-709325f2f90a"/>
    <ds:schemaRef ds:uri="fc6c64a8-af2a-4e71-a499-c91c848e5a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7ED6A8-6293-4750-A2CD-8DB113CFDF1F}">
  <ds:schemaRefs>
    <ds:schemaRef ds:uri="http://schemas.microsoft.com/sharepoint/v3/contenttype/forms"/>
  </ds:schemaRefs>
</ds:datastoreItem>
</file>

<file path=customXml/itemProps4.xml><?xml version="1.0" encoding="utf-8"?>
<ds:datastoreItem xmlns:ds="http://schemas.openxmlformats.org/officeDocument/2006/customXml" ds:itemID="{7A72BDB1-4502-4D31-A4AC-C0D180CA247A}">
  <ds:schemaRefs>
    <ds:schemaRef ds:uri="http://schemas.microsoft.com/office/infopath/2007/PartnerControls"/>
    <ds:schemaRef ds:uri="http://schemas.microsoft.com/office/2006/documentManagement/types"/>
    <ds:schemaRef ds:uri="fc6c64a8-af2a-4e71-a499-c91c848e5a71"/>
    <ds:schemaRef ds:uri="http://schemas.openxmlformats.org/package/2006/metadata/core-properties"/>
    <ds:schemaRef ds:uri="http://schemas.microsoft.com/office/2006/metadata/properties"/>
    <ds:schemaRef ds:uri="http://purl.org/dc/elements/1.1/"/>
    <ds:schemaRef ds:uri="http://purl.org/dc/terms/"/>
    <ds:schemaRef ds:uri="e49aa464-ab04-4010-b416-709325f2f90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Question 1</vt:lpstr>
      <vt:lpstr>Question 2</vt:lpstr>
      <vt:lpstr>Question3</vt:lpstr>
      <vt:lpstr>Question4</vt:lpstr>
      <vt:lpstr>Question5</vt:lpstr>
      <vt:lpstr>Question6</vt:lpstr>
      <vt:lpstr>Question7</vt:lpstr>
      <vt:lpstr>Question8</vt:lpstr>
      <vt:lpstr>Question9</vt:lpstr>
      <vt:lpstr>Question10</vt:lpstr>
      <vt:lpstr>Question11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Subedi, Sazz S.</dc:creator>
  <cp:lastModifiedBy>Subedi, Sazz S.</cp:lastModifiedBy>
  <dcterms:created xsi:type="dcterms:W3CDTF">2024-04-26T21:55:47Z</dcterms:created>
  <dcterms:modified xsi:type="dcterms:W3CDTF">2024-04-28T19:22:10Z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0x01010013D5DE39A8751744B3B659FE931B9E78</vt:lpwstr>
  </property>
</Properties>
</file>