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zzad Sabab\Desktop\Fall20\CSE423\"/>
    </mc:Choice>
  </mc:AlternateContent>
  <xr:revisionPtr revIDLastSave="0" documentId="13_ncr:1_{06A420D6-DB79-4193-B140-A651AC106C5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C13" i="1"/>
  <c r="H7" i="1" s="1"/>
  <c r="J7" i="1" s="1"/>
  <c r="B13" i="1"/>
  <c r="H5" i="1" s="1"/>
  <c r="J5" i="1" s="1"/>
  <c r="G11" i="1" l="1"/>
  <c r="G12" i="1"/>
  <c r="F11" i="1"/>
  <c r="F12" i="1"/>
  <c r="H4" i="1"/>
  <c r="J4" i="1" s="1"/>
  <c r="H6" i="1"/>
  <c r="J6" i="1" s="1"/>
  <c r="L4" i="1" l="1"/>
  <c r="L5" i="1" s="1"/>
  <c r="L6" i="1" s="1"/>
  <c r="L7" i="1" s="1"/>
  <c r="K4" i="1"/>
  <c r="K5" i="1" s="1"/>
  <c r="K6" i="1" s="1"/>
  <c r="K7" i="1" s="1"/>
</calcChain>
</file>

<file path=xl/sharedStrings.xml><?xml version="1.0" encoding="utf-8"?>
<sst xmlns="http://schemas.openxmlformats.org/spreadsheetml/2006/main" count="28" uniqueCount="24">
  <si>
    <t>Xmin</t>
  </si>
  <si>
    <t>Xmax</t>
  </si>
  <si>
    <t>Ymin</t>
  </si>
  <si>
    <t>Ymax</t>
  </si>
  <si>
    <t>X0</t>
  </si>
  <si>
    <t>Y0</t>
  </si>
  <si>
    <t>X1</t>
  </si>
  <si>
    <t>Y1</t>
  </si>
  <si>
    <t>D</t>
  </si>
  <si>
    <t>tE</t>
  </si>
  <si>
    <t>tL</t>
  </si>
  <si>
    <t>boundary</t>
  </si>
  <si>
    <t>left</t>
  </si>
  <si>
    <t>right</t>
  </si>
  <si>
    <t>bottom</t>
  </si>
  <si>
    <t>top</t>
  </si>
  <si>
    <t>Ni</t>
  </si>
  <si>
    <t>Ni*D</t>
  </si>
  <si>
    <t>t</t>
  </si>
  <si>
    <t>PE/PL</t>
  </si>
  <si>
    <t>P(tE)=</t>
  </si>
  <si>
    <t>P(tL)=</t>
  </si>
  <si>
    <t>&lt;---  Place the Green Box Value Here</t>
  </si>
  <si>
    <t>&lt;---  Place the Blue Box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</si>
</sst>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6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4" width="9.140625" style="1"/>
    <col min="5" max="5" width="10.85546875" style="1" customWidth="1"/>
    <col min="6" max="6" width="6.5703125" style="1" customWidth="1"/>
    <col min="7" max="7" width="5.7109375" style="1" customWidth="1"/>
    <col min="8" max="16384" width="9.140625" style="1"/>
  </cols>
  <sheetData>
    <row r="3" spans="1:12" ht="23.25" customHeight="1" thickBot="1" x14ac:dyDescent="0.3">
      <c r="A3" s="4" t="s">
        <v>0</v>
      </c>
      <c r="B3" s="5">
        <v>-264</v>
      </c>
      <c r="E3" s="2" t="s">
        <v>11</v>
      </c>
      <c r="F3" s="3" t="s">
        <v>16</v>
      </c>
      <c r="G3" s="3"/>
      <c r="H3" s="2" t="s">
        <v>17</v>
      </c>
      <c r="I3" s="2" t="s">
        <v>18</v>
      </c>
      <c r="J3" s="2" t="s">
        <v>19</v>
      </c>
      <c r="K3" s="2" t="s">
        <v>9</v>
      </c>
      <c r="L3" s="2" t="s">
        <v>10</v>
      </c>
    </row>
    <row r="4" spans="1:12" ht="21.75" customHeight="1" thickTop="1" x14ac:dyDescent="0.25">
      <c r="A4" s="4" t="s">
        <v>1</v>
      </c>
      <c r="B4" s="5">
        <v>266</v>
      </c>
      <c r="E4" s="12" t="s">
        <v>12</v>
      </c>
      <c r="F4" s="13">
        <v>-1</v>
      </c>
      <c r="G4" s="13">
        <v>0</v>
      </c>
      <c r="H4" s="13">
        <f>F4*B13</f>
        <v>-638</v>
      </c>
      <c r="I4" s="14">
        <f>-(B8-B3)/(B10-B8)</f>
        <v>8.4639498432601878E-2</v>
      </c>
      <c r="J4" s="13" t="str">
        <f>IF(H4&lt;0,"PE","PL")</f>
        <v>PE</v>
      </c>
      <c r="K4" s="14">
        <f>IF((AND(J4="PE", I4&gt;B15)), I4, B15)</f>
        <v>8.4639498432601878E-2</v>
      </c>
      <c r="L4" s="14">
        <f>IF((AND(J4="PL", I4&lt;B16)), I4, B16)</f>
        <v>1</v>
      </c>
    </row>
    <row r="5" spans="1:12" ht="24" customHeight="1" x14ac:dyDescent="0.25">
      <c r="A5" s="4" t="s">
        <v>2</v>
      </c>
      <c r="B5" s="5">
        <v>-127</v>
      </c>
      <c r="E5" s="15" t="s">
        <v>13</v>
      </c>
      <c r="F5" s="16">
        <v>1</v>
      </c>
      <c r="G5" s="16">
        <v>0</v>
      </c>
      <c r="H5" s="16">
        <f>F5*B13</f>
        <v>638</v>
      </c>
      <c r="I5" s="17">
        <f>-(B8-B4)/(B10-B8)</f>
        <v>0.91536050156739812</v>
      </c>
      <c r="J5" s="16" t="str">
        <f>IF(H5&lt;0,"PE","PL")</f>
        <v>PL</v>
      </c>
      <c r="K5" s="17">
        <f>IF((AND(J5="PE", I5&gt;K4)), I5, K4)</f>
        <v>8.4639498432601878E-2</v>
      </c>
      <c r="L5" s="17">
        <f>IF((AND(J5="PL", I5&lt;L4)), I5,L4)</f>
        <v>0.91536050156739812</v>
      </c>
    </row>
    <row r="6" spans="1:12" ht="21.75" customHeight="1" x14ac:dyDescent="0.25">
      <c r="A6" s="4" t="s">
        <v>3</v>
      </c>
      <c r="B6" s="5">
        <v>123</v>
      </c>
      <c r="E6" s="15" t="s">
        <v>14</v>
      </c>
      <c r="F6" s="16">
        <v>0</v>
      </c>
      <c r="G6" s="16">
        <v>-1</v>
      </c>
      <c r="H6" s="16">
        <f>G6*C13</f>
        <v>335</v>
      </c>
      <c r="I6" s="17">
        <f>-(B9-B5)/(B11-B9)</f>
        <v>0.89850746268656712</v>
      </c>
      <c r="J6" s="16" t="str">
        <f t="shared" ref="J6:J7" si="0">IF(H6&lt;0,"PE","PL")</f>
        <v>PL</v>
      </c>
      <c r="K6" s="17">
        <f t="shared" ref="K6:K7" si="1">IF((AND(J6="PE", I6&gt;K5)), I6, K5)</f>
        <v>8.4639498432601878E-2</v>
      </c>
      <c r="L6" s="17">
        <f t="shared" ref="L6:L7" si="2">IF((AND(J6="PL", I6&lt;L5)), I6,L5)</f>
        <v>0.89850746268656712</v>
      </c>
    </row>
    <row r="7" spans="1:12" ht="22.5" customHeight="1" x14ac:dyDescent="0.25">
      <c r="E7" s="7" t="s">
        <v>15</v>
      </c>
      <c r="F7" s="8">
        <v>0</v>
      </c>
      <c r="G7" s="8">
        <v>1</v>
      </c>
      <c r="H7" s="8">
        <f>G7*C13</f>
        <v>-335</v>
      </c>
      <c r="I7" s="9">
        <f>-(B9-B6)/(B11-B9)</f>
        <v>0.15223880597014924</v>
      </c>
      <c r="J7" s="8" t="str">
        <f t="shared" si="0"/>
        <v>PE</v>
      </c>
      <c r="K7" s="10">
        <f t="shared" si="1"/>
        <v>0.15223880597014924</v>
      </c>
      <c r="L7" s="11">
        <f t="shared" si="2"/>
        <v>0.89850746268656712</v>
      </c>
    </row>
    <row r="8" spans="1:12" ht="21" customHeight="1" x14ac:dyDescent="0.25">
      <c r="A8" s="4" t="s">
        <v>4</v>
      </c>
      <c r="B8" s="5">
        <v>-318</v>
      </c>
    </row>
    <row r="9" spans="1:12" ht="21.75" customHeight="1" x14ac:dyDescent="0.25">
      <c r="A9" s="4" t="s">
        <v>5</v>
      </c>
      <c r="B9" s="5">
        <v>174</v>
      </c>
      <c r="E9" s="7" t="s">
        <v>9</v>
      </c>
      <c r="F9" s="8">
        <v>0.15</v>
      </c>
      <c r="G9" s="18" t="s">
        <v>22</v>
      </c>
      <c r="H9" s="18"/>
      <c r="I9" s="18"/>
      <c r="J9" s="18"/>
      <c r="K9" s="18"/>
    </row>
    <row r="10" spans="1:12" ht="21.75" customHeight="1" x14ac:dyDescent="0.25">
      <c r="A10" s="4" t="s">
        <v>6</v>
      </c>
      <c r="B10" s="5">
        <v>320</v>
      </c>
      <c r="E10" s="15" t="s">
        <v>10</v>
      </c>
      <c r="F10" s="16">
        <v>0.9</v>
      </c>
      <c r="G10" s="19" t="s">
        <v>23</v>
      </c>
      <c r="H10" s="19"/>
      <c r="I10" s="19"/>
      <c r="J10" s="19"/>
      <c r="K10" s="19"/>
    </row>
    <row r="11" spans="1:12" ht="22.5" customHeight="1" x14ac:dyDescent="0.25">
      <c r="A11" s="4" t="s">
        <v>7</v>
      </c>
      <c r="B11" s="5">
        <v>-161</v>
      </c>
      <c r="E11" s="7" t="s">
        <v>20</v>
      </c>
      <c r="F11" s="8">
        <f>B8+(F9*B13)</f>
        <v>-222.3</v>
      </c>
      <c r="G11" s="8">
        <f>B9+(F9*C13)</f>
        <v>123.75</v>
      </c>
    </row>
    <row r="12" spans="1:12" x14ac:dyDescent="0.25">
      <c r="E12" s="15" t="s">
        <v>21</v>
      </c>
      <c r="F12" s="16">
        <f>B8+F10*B13</f>
        <v>256.20000000000005</v>
      </c>
      <c r="G12" s="16">
        <f>B9+F10*C13</f>
        <v>-127.5</v>
      </c>
    </row>
    <row r="13" spans="1:12" ht="21.75" customHeight="1" x14ac:dyDescent="0.25">
      <c r="A13" s="6" t="s">
        <v>8</v>
      </c>
      <c r="B13" s="5">
        <f>B10-B8</f>
        <v>638</v>
      </c>
      <c r="C13" s="5">
        <f>B11-B9</f>
        <v>-335</v>
      </c>
    </row>
    <row r="15" spans="1:12" x14ac:dyDescent="0.25">
      <c r="A15" s="4" t="s">
        <v>9</v>
      </c>
      <c r="B15" s="5">
        <v>0</v>
      </c>
    </row>
    <row r="16" spans="1:12" x14ac:dyDescent="0.25">
      <c r="A16" s="4" t="s">
        <v>10</v>
      </c>
      <c r="B16" s="5">
        <v>1</v>
      </c>
    </row>
  </sheetData>
  <mergeCells count="3">
    <mergeCell ref="F3:G3"/>
    <mergeCell ref="G9:K9"/>
    <mergeCell ref="G10:K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Sabab</dc:creator>
  <cp:lastModifiedBy>Sazzad Sabab</cp:lastModifiedBy>
  <dcterms:created xsi:type="dcterms:W3CDTF">2015-06-05T18:17:20Z</dcterms:created>
  <dcterms:modified xsi:type="dcterms:W3CDTF">2021-03-10T10:45:54Z</dcterms:modified>
</cp:coreProperties>
</file>