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nexgro-my.sharepoint.com/personal/marna_viljoen_nexgro_co_za/Documents/Gilbert Stoorkoste ontwikkeling/"/>
    </mc:Choice>
  </mc:AlternateContent>
  <xr:revisionPtr revIDLastSave="284" documentId="8_{9D8FED4B-38C2-4B9F-A973-1ED53DF75F33}" xr6:coauthVersionLast="47" xr6:coauthVersionMax="47" xr10:uidLastSave="{A4F20FCE-EF97-41B0-A682-95FCC0E71128}"/>
  <bookViews>
    <workbookView xWindow="-24120" yWindow="-120" windowWidth="24240" windowHeight="13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E14" i="2"/>
  <c r="E13" i="2"/>
  <c r="E11" i="2"/>
  <c r="E10" i="2"/>
  <c r="E9" i="2"/>
  <c r="E7" i="2"/>
  <c r="E8" i="2"/>
  <c r="E12" i="2"/>
  <c r="D6" i="2"/>
  <c r="E6" i="2" s="1"/>
  <c r="D5" i="2"/>
  <c r="E5" i="2" s="1"/>
  <c r="D4" i="2"/>
  <c r="E4" i="2" s="1"/>
  <c r="D3" i="2"/>
  <c r="E3" i="2" s="1"/>
  <c r="D2" i="2"/>
  <c r="E2" i="2" s="1"/>
  <c r="D1" i="2"/>
  <c r="E1" i="2" s="1"/>
</calcChain>
</file>

<file path=xl/sharedStrings.xml><?xml version="1.0" encoding="utf-8"?>
<sst xmlns="http://schemas.openxmlformats.org/spreadsheetml/2006/main" count="151" uniqueCount="60">
  <si>
    <t>Invoice Date</t>
  </si>
  <si>
    <t>Description</t>
  </si>
  <si>
    <t>Silo</t>
  </si>
  <si>
    <t>Crop</t>
  </si>
  <si>
    <t>Cost Type</t>
  </si>
  <si>
    <t>Grade</t>
  </si>
  <si>
    <t>Units</t>
  </si>
  <si>
    <t>Price</t>
  </si>
  <si>
    <t>Total Exc</t>
  </si>
  <si>
    <t>Vat</t>
  </si>
  <si>
    <t>Total Inc</t>
  </si>
  <si>
    <t>Total Invoice</t>
  </si>
  <si>
    <t/>
  </si>
  <si>
    <t>Nexgro Company</t>
  </si>
  <si>
    <t>Co-Op Name</t>
  </si>
  <si>
    <t>Folio Account number</t>
  </si>
  <si>
    <t>Document Number</t>
  </si>
  <si>
    <t>Commodity</t>
  </si>
  <si>
    <t>Senwes</t>
  </si>
  <si>
    <t>Unigrain (PTY) Ltd</t>
  </si>
  <si>
    <t>Document Type</t>
  </si>
  <si>
    <t>Invoice/Pro forma/Credit note</t>
  </si>
  <si>
    <t>Nexgro Bemarking (PTY) Ltd</t>
  </si>
  <si>
    <t>Afgri Grain Marketing</t>
  </si>
  <si>
    <t>MAIZE YELLOW SEASON TARIFF</t>
  </si>
  <si>
    <t>Kendal Silo</t>
  </si>
  <si>
    <t>Yellow Maize</t>
  </si>
  <si>
    <t>Season Tariff</t>
  </si>
  <si>
    <t>YM1</t>
  </si>
  <si>
    <t>400-401664 ZGG</t>
  </si>
  <si>
    <t>Verwyder Giftige Sade Soja 2-10%</t>
  </si>
  <si>
    <t>Soja</t>
  </si>
  <si>
    <t>Verwyder Giftige Sade</t>
  </si>
  <si>
    <t>AFRICAN GRAIN INVESTMENTS (PTY) LTD</t>
  </si>
  <si>
    <t>OVERBERG</t>
  </si>
  <si>
    <t>MINVP401241000501/1</t>
  </si>
  <si>
    <t>C23</t>
  </si>
  <si>
    <t>BREDASDORP</t>
  </si>
  <si>
    <t>NAPIER</t>
  </si>
  <si>
    <t>KLIPDALE</t>
  </si>
  <si>
    <t>PROTEM</t>
  </si>
  <si>
    <t>CALEDON</t>
  </si>
  <si>
    <t>KRIGE</t>
  </si>
  <si>
    <t>C22</t>
  </si>
  <si>
    <t>RIETPOEL</t>
  </si>
  <si>
    <t>9500023 C23 DAY STORAGE BREDASDORP</t>
  </si>
  <si>
    <t>9500023 C23 DAY STORAGE NAPIER</t>
  </si>
  <si>
    <t>9500023 C23 DAY STORAGE KLIPDALE</t>
  </si>
  <si>
    <t>9500023 C23 DAY STORAGE PROTEM</t>
  </si>
  <si>
    <t>9500023 C23 DAY STORAGE CALEDON</t>
  </si>
  <si>
    <t>9500023 C23 DAY STORAGE KRIGE</t>
  </si>
  <si>
    <t>9500025 C22 STOCK CARRY OVER</t>
  </si>
  <si>
    <t xml:space="preserve"> 9500025 C23 LONG TERM STOCK BREDASDORP</t>
  </si>
  <si>
    <t>9500025 C23 LONG TERM STOCK</t>
  </si>
  <si>
    <t xml:space="preserve"> 9500025 C23 LONG TERM STOCK RIETPOEL</t>
  </si>
  <si>
    <t xml:space="preserve">9500023 C23 DAY STORAGE </t>
  </si>
  <si>
    <t>9500023 C23 DAY STORAGE</t>
  </si>
  <si>
    <t>DAY STORAGE</t>
  </si>
  <si>
    <t>CARRY OVER</t>
  </si>
  <si>
    <t>LONG TERM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</si>
</sst>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 * #,##0.000_ ;_ * \-#,##0.000_ ;_ * &quot;-&quot;??_ ;_ @_ 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43" fontId="0" fillId="0" borderId="0" xfId="1" applyFont="1"/>
    <xf numFmtId="164" fontId="1" fillId="0" borderId="0" xfId="1" applyNumberFormat="1" applyFont="1"/>
    <xf numFmtId="164" fontId="0" fillId="0" borderId="0" xfId="1" applyNumberFormat="1" applyFont="1"/>
    <xf numFmtId="44" fontId="0" fillId="0" borderId="0" xfId="2" applyFo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3.2" x14ac:dyDescent="0.25"/>
  <cols>
    <col min="1" max="1" width="38.109375" bestFit="1" customWidth="1"/>
    <col min="2" max="2" width="18.5546875" bestFit="1" customWidth="1"/>
    <col min="3" max="3" width="23" customWidth="1"/>
    <col min="4" max="4" width="25.21875" bestFit="1" customWidth="1"/>
    <col min="5" max="5" width="20.44140625" bestFit="1" customWidth="1"/>
    <col min="6" max="6" width="14.109375" style="2" bestFit="1" customWidth="1"/>
    <col min="7" max="7" width="31.44140625" bestFit="1" customWidth="1"/>
    <col min="8" max="8" width="13.77734375" bestFit="1" customWidth="1"/>
    <col min="9" max="9" width="7.5546875" bestFit="1" customWidth="1"/>
    <col min="10" max="10" width="13.21875" bestFit="1" customWidth="1"/>
    <col min="11" max="11" width="19.5546875" bestFit="1" customWidth="1"/>
    <col min="12" max="12" width="8.5546875" bestFit="1" customWidth="1"/>
    <col min="13" max="13" width="10.21875" style="6" bestFit="1" customWidth="1"/>
    <col min="14" max="14" width="11.21875" bestFit="1" customWidth="1"/>
    <col min="15" max="15" width="13.109375" bestFit="1" customWidth="1"/>
    <col min="16" max="16" width="12" bestFit="1" customWidth="1"/>
    <col min="17" max="17" width="13.109375" bestFit="1" customWidth="1"/>
    <col min="18" max="18" width="14.5546875" bestFit="1" customWidth="1"/>
  </cols>
  <sheetData>
    <row r="1" spans="1:18" s="1" customFormat="1" x14ac:dyDescent="0.25">
      <c r="A1" s="1" t="s">
        <v>13</v>
      </c>
      <c r="B1" s="1" t="s">
        <v>14</v>
      </c>
      <c r="C1" s="1" t="s">
        <v>15</v>
      </c>
      <c r="D1" s="1" t="s">
        <v>20</v>
      </c>
      <c r="E1" s="1" t="s">
        <v>16</v>
      </c>
      <c r="F1" s="3" t="s">
        <v>0</v>
      </c>
      <c r="G1" s="1" t="s">
        <v>1</v>
      </c>
      <c r="H1" s="1" t="s">
        <v>2</v>
      </c>
      <c r="I1" s="1" t="s">
        <v>3</v>
      </c>
      <c r="J1" s="1" t="s">
        <v>17</v>
      </c>
      <c r="K1" s="1" t="s">
        <v>4</v>
      </c>
      <c r="L1" s="1" t="s">
        <v>5</v>
      </c>
      <c r="M1" s="5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x14ac:dyDescent="0.25">
      <c r="A2" t="s">
        <v>19</v>
      </c>
      <c r="B2" t="s">
        <v>18</v>
      </c>
      <c r="C2" t="s">
        <v>29</v>
      </c>
      <c r="D2" t="s">
        <v>21</v>
      </c>
      <c r="E2">
        <v>9552018724</v>
      </c>
      <c r="F2" s="2">
        <v>45420</v>
      </c>
      <c r="G2" t="s">
        <v>30</v>
      </c>
      <c r="H2" t="s">
        <v>12</v>
      </c>
      <c r="J2" t="s">
        <v>31</v>
      </c>
      <c r="K2" t="s">
        <v>32</v>
      </c>
      <c r="M2" s="6">
        <v>6.56</v>
      </c>
      <c r="N2" s="7">
        <v>72.89</v>
      </c>
      <c r="O2" s="7">
        <v>478.16</v>
      </c>
      <c r="P2" s="7">
        <v>71.72</v>
      </c>
      <c r="Q2" s="7">
        <v>549.88</v>
      </c>
      <c r="R2" s="7">
        <v>549.88</v>
      </c>
    </row>
    <row r="3" spans="1:18" x14ac:dyDescent="0.25">
      <c r="A3" t="s">
        <v>22</v>
      </c>
      <c r="B3" t="s">
        <v>23</v>
      </c>
      <c r="C3">
        <v>343158</v>
      </c>
      <c r="D3" t="s">
        <v>21</v>
      </c>
      <c r="E3">
        <v>9001807690</v>
      </c>
      <c r="F3" s="2">
        <v>45412</v>
      </c>
      <c r="G3" t="s">
        <v>24</v>
      </c>
      <c r="H3" t="s">
        <v>25</v>
      </c>
      <c r="J3" t="s">
        <v>26</v>
      </c>
      <c r="K3" t="s">
        <v>27</v>
      </c>
      <c r="L3" t="s">
        <v>28</v>
      </c>
      <c r="M3" s="6">
        <v>1018.895</v>
      </c>
      <c r="N3" s="7">
        <v>143.22999999999999</v>
      </c>
      <c r="O3" s="7">
        <v>145936.32999999999</v>
      </c>
      <c r="P3" s="7">
        <v>21890.45</v>
      </c>
      <c r="Q3" s="7">
        <v>167826.78</v>
      </c>
      <c r="R3" s="7">
        <v>167826.78</v>
      </c>
    </row>
    <row r="4" spans="1:18" x14ac:dyDescent="0.25">
      <c r="A4" t="s">
        <v>33</v>
      </c>
      <c r="B4" t="s">
        <v>34</v>
      </c>
      <c r="C4">
        <v>802836</v>
      </c>
      <c r="D4" t="s">
        <v>21</v>
      </c>
      <c r="E4" t="s">
        <v>35</v>
      </c>
      <c r="F4" s="2">
        <v>45595</v>
      </c>
      <c r="G4" t="s">
        <v>55</v>
      </c>
      <c r="H4" t="s">
        <v>37</v>
      </c>
      <c r="I4" t="s">
        <v>36</v>
      </c>
      <c r="K4" t="s">
        <v>57</v>
      </c>
      <c r="M4" s="6">
        <v>1</v>
      </c>
      <c r="N4" s="4">
        <v>22760.62</v>
      </c>
      <c r="O4" s="4">
        <v>22760.62</v>
      </c>
      <c r="P4" s="4">
        <v>3414.0929999999998</v>
      </c>
      <c r="Q4" s="4">
        <v>26174.713</v>
      </c>
      <c r="R4" s="4">
        <v>3934976.71</v>
      </c>
    </row>
    <row r="5" spans="1:18" x14ac:dyDescent="0.25">
      <c r="A5" t="s">
        <v>33</v>
      </c>
      <c r="B5" t="s">
        <v>34</v>
      </c>
      <c r="C5">
        <v>802836</v>
      </c>
      <c r="D5" t="s">
        <v>21</v>
      </c>
      <c r="E5" t="s">
        <v>35</v>
      </c>
      <c r="F5" s="2">
        <v>45595</v>
      </c>
      <c r="G5" t="s">
        <v>55</v>
      </c>
      <c r="H5" t="s">
        <v>38</v>
      </c>
      <c r="I5" t="s">
        <v>36</v>
      </c>
      <c r="K5" t="s">
        <v>57</v>
      </c>
      <c r="M5" s="6">
        <v>1</v>
      </c>
      <c r="N5" s="4">
        <v>69193.59</v>
      </c>
      <c r="O5" s="4">
        <v>69193.59</v>
      </c>
      <c r="P5" s="4">
        <v>10379.038499999999</v>
      </c>
      <c r="Q5" s="4">
        <v>79572.628499999992</v>
      </c>
      <c r="R5" s="4">
        <v>3934976.71</v>
      </c>
    </row>
    <row r="6" spans="1:18" x14ac:dyDescent="0.25">
      <c r="A6" t="s">
        <v>33</v>
      </c>
      <c r="B6" t="s">
        <v>34</v>
      </c>
      <c r="C6">
        <v>802836</v>
      </c>
      <c r="D6" t="s">
        <v>21</v>
      </c>
      <c r="E6" t="s">
        <v>35</v>
      </c>
      <c r="F6" s="2">
        <v>45595</v>
      </c>
      <c r="G6" t="s">
        <v>55</v>
      </c>
      <c r="H6" t="s">
        <v>39</v>
      </c>
      <c r="I6" t="s">
        <v>36</v>
      </c>
      <c r="K6" t="s">
        <v>57</v>
      </c>
      <c r="M6" s="6">
        <v>1</v>
      </c>
      <c r="N6" s="4">
        <v>89199.79</v>
      </c>
      <c r="O6" s="4">
        <v>89199.79</v>
      </c>
      <c r="P6" s="4">
        <v>13379.968499999999</v>
      </c>
      <c r="Q6" s="4">
        <v>102579.7585</v>
      </c>
      <c r="R6" s="4">
        <v>3934976.71</v>
      </c>
    </row>
    <row r="7" spans="1:18" x14ac:dyDescent="0.25">
      <c r="A7" t="s">
        <v>33</v>
      </c>
      <c r="B7" t="s">
        <v>34</v>
      </c>
      <c r="C7">
        <v>802836</v>
      </c>
      <c r="D7" t="s">
        <v>21</v>
      </c>
      <c r="E7" t="s">
        <v>35</v>
      </c>
      <c r="F7" s="2">
        <v>45595</v>
      </c>
      <c r="G7" t="s">
        <v>55</v>
      </c>
      <c r="H7" t="s">
        <v>40</v>
      </c>
      <c r="I7" t="s">
        <v>36</v>
      </c>
      <c r="K7" t="s">
        <v>57</v>
      </c>
      <c r="M7" s="6">
        <v>1</v>
      </c>
      <c r="N7" s="4">
        <v>39161</v>
      </c>
      <c r="O7" s="4">
        <v>39161</v>
      </c>
      <c r="P7" s="4">
        <v>5874.15</v>
      </c>
      <c r="Q7" s="4">
        <v>45035.15</v>
      </c>
      <c r="R7" s="4">
        <v>3934976.71</v>
      </c>
    </row>
    <row r="8" spans="1:18" x14ac:dyDescent="0.25">
      <c r="A8" t="s">
        <v>33</v>
      </c>
      <c r="B8" t="s">
        <v>34</v>
      </c>
      <c r="C8">
        <v>802836</v>
      </c>
      <c r="D8" t="s">
        <v>21</v>
      </c>
      <c r="E8" t="s">
        <v>35</v>
      </c>
      <c r="F8" s="2">
        <v>45595</v>
      </c>
      <c r="G8" t="s">
        <v>55</v>
      </c>
      <c r="H8" t="s">
        <v>41</v>
      </c>
      <c r="I8" t="s">
        <v>36</v>
      </c>
      <c r="K8" t="s">
        <v>57</v>
      </c>
      <c r="M8" s="6">
        <v>1</v>
      </c>
      <c r="N8" s="4">
        <v>119016.49</v>
      </c>
      <c r="O8" s="4">
        <v>119016.49</v>
      </c>
      <c r="P8" s="4">
        <v>17852.4735</v>
      </c>
      <c r="Q8" s="4">
        <v>136868.96350000001</v>
      </c>
      <c r="R8" s="4">
        <v>3934976.71</v>
      </c>
    </row>
    <row r="9" spans="1:18" x14ac:dyDescent="0.25">
      <c r="A9" t="s">
        <v>33</v>
      </c>
      <c r="B9" t="s">
        <v>34</v>
      </c>
      <c r="C9">
        <v>802836</v>
      </c>
      <c r="D9" t="s">
        <v>21</v>
      </c>
      <c r="E9" t="s">
        <v>35</v>
      </c>
      <c r="F9" s="2">
        <v>45595</v>
      </c>
      <c r="G9" t="s">
        <v>56</v>
      </c>
      <c r="H9" t="s">
        <v>42</v>
      </c>
      <c r="I9" t="s">
        <v>36</v>
      </c>
      <c r="K9" t="s">
        <v>57</v>
      </c>
      <c r="M9" s="6">
        <v>1</v>
      </c>
      <c r="N9" s="4">
        <v>42338.32</v>
      </c>
      <c r="O9" s="4">
        <v>42338.32</v>
      </c>
      <c r="P9" s="4">
        <v>6350.7479999999996</v>
      </c>
      <c r="Q9" s="4">
        <v>48689.067999999999</v>
      </c>
      <c r="R9" s="4">
        <v>3934976.71</v>
      </c>
    </row>
    <row r="10" spans="1:18" x14ac:dyDescent="0.25">
      <c r="A10" t="s">
        <v>33</v>
      </c>
      <c r="B10" t="s">
        <v>34</v>
      </c>
      <c r="C10">
        <v>802836</v>
      </c>
      <c r="D10" t="s">
        <v>21</v>
      </c>
      <c r="E10" t="s">
        <v>35</v>
      </c>
      <c r="F10" s="2">
        <v>45595</v>
      </c>
      <c r="G10" t="s">
        <v>51</v>
      </c>
      <c r="H10" t="s">
        <v>39</v>
      </c>
      <c r="I10" t="s">
        <v>43</v>
      </c>
      <c r="K10" t="s">
        <v>58</v>
      </c>
      <c r="M10" s="6">
        <v>40.021000000000001</v>
      </c>
      <c r="N10" s="4">
        <v>290</v>
      </c>
      <c r="O10" s="4">
        <v>11606.09</v>
      </c>
      <c r="P10" s="4">
        <v>1740.9134999999999</v>
      </c>
      <c r="Q10" s="4">
        <v>13347.003500000001</v>
      </c>
      <c r="R10" s="4">
        <v>3934976.71</v>
      </c>
    </row>
    <row r="11" spans="1:18" x14ac:dyDescent="0.25">
      <c r="A11" t="s">
        <v>33</v>
      </c>
      <c r="B11" t="s">
        <v>34</v>
      </c>
      <c r="C11">
        <v>802836</v>
      </c>
      <c r="D11" t="s">
        <v>21</v>
      </c>
      <c r="E11" t="s">
        <v>35</v>
      </c>
      <c r="F11" s="2">
        <v>45595</v>
      </c>
      <c r="G11" t="s">
        <v>51</v>
      </c>
      <c r="H11" t="s">
        <v>44</v>
      </c>
      <c r="I11" t="s">
        <v>43</v>
      </c>
      <c r="K11" t="s">
        <v>58</v>
      </c>
      <c r="M11" s="6">
        <v>40.1</v>
      </c>
      <c r="N11" s="4">
        <v>290</v>
      </c>
      <c r="O11" s="4">
        <v>11629</v>
      </c>
      <c r="P11" s="4">
        <v>1744.35</v>
      </c>
      <c r="Q11" s="4">
        <v>13373.35</v>
      </c>
      <c r="R11" s="4">
        <v>3934976.71</v>
      </c>
    </row>
    <row r="12" spans="1:18" x14ac:dyDescent="0.25">
      <c r="A12" t="s">
        <v>33</v>
      </c>
      <c r="B12" t="s">
        <v>34</v>
      </c>
      <c r="C12">
        <v>802836</v>
      </c>
      <c r="D12" t="s">
        <v>21</v>
      </c>
      <c r="E12" t="s">
        <v>35</v>
      </c>
      <c r="F12" s="2">
        <v>45595</v>
      </c>
      <c r="G12" t="s">
        <v>53</v>
      </c>
      <c r="H12" t="s">
        <v>37</v>
      </c>
      <c r="I12" t="s">
        <v>36</v>
      </c>
      <c r="K12" t="s">
        <v>59</v>
      </c>
      <c r="M12" s="6">
        <v>4952.1350000000002</v>
      </c>
      <c r="N12" s="4">
        <v>255</v>
      </c>
      <c r="O12" s="4">
        <v>1262794.425</v>
      </c>
      <c r="P12" s="4">
        <v>189419.16375000001</v>
      </c>
      <c r="Q12" s="4">
        <v>1452213.5887500001</v>
      </c>
      <c r="R12" s="4">
        <v>3934976.71</v>
      </c>
    </row>
    <row r="13" spans="1:18" x14ac:dyDescent="0.25">
      <c r="A13" t="s">
        <v>33</v>
      </c>
      <c r="B13" t="s">
        <v>34</v>
      </c>
      <c r="C13">
        <v>802836</v>
      </c>
      <c r="D13" t="s">
        <v>21</v>
      </c>
      <c r="E13" t="s">
        <v>35</v>
      </c>
      <c r="F13" s="2">
        <v>45595</v>
      </c>
      <c r="G13" t="s">
        <v>53</v>
      </c>
      <c r="H13" t="s">
        <v>39</v>
      </c>
      <c r="I13" t="s">
        <v>36</v>
      </c>
      <c r="K13" t="s">
        <v>59</v>
      </c>
      <c r="M13" s="6">
        <v>716.06200000000001</v>
      </c>
      <c r="N13" s="4">
        <v>255</v>
      </c>
      <c r="O13" s="4">
        <v>182595.81</v>
      </c>
      <c r="P13" s="4">
        <v>27389.371499999997</v>
      </c>
      <c r="Q13" s="4">
        <v>209985.18150000001</v>
      </c>
      <c r="R13" s="4">
        <v>3934976.71</v>
      </c>
    </row>
    <row r="14" spans="1:18" x14ac:dyDescent="0.25">
      <c r="A14" t="s">
        <v>33</v>
      </c>
      <c r="B14" t="s">
        <v>34</v>
      </c>
      <c r="C14">
        <v>802836</v>
      </c>
      <c r="D14" t="s">
        <v>21</v>
      </c>
      <c r="E14" t="s">
        <v>35</v>
      </c>
      <c r="F14" s="2">
        <v>45595</v>
      </c>
      <c r="G14" t="s">
        <v>53</v>
      </c>
      <c r="H14" t="s">
        <v>40</v>
      </c>
      <c r="I14" t="s">
        <v>36</v>
      </c>
      <c r="K14" t="s">
        <v>59</v>
      </c>
      <c r="M14" s="6">
        <v>650.649</v>
      </c>
      <c r="N14" s="4">
        <v>255</v>
      </c>
      <c r="O14" s="4">
        <v>165915.495</v>
      </c>
      <c r="P14" s="4">
        <v>24887.324249999998</v>
      </c>
      <c r="Q14" s="4">
        <v>190802.83</v>
      </c>
      <c r="R14" s="4">
        <v>3934976.71</v>
      </c>
    </row>
    <row r="15" spans="1:18" x14ac:dyDescent="0.25">
      <c r="A15" t="s">
        <v>33</v>
      </c>
      <c r="B15" t="s">
        <v>34</v>
      </c>
      <c r="C15">
        <v>802836</v>
      </c>
      <c r="D15" t="s">
        <v>21</v>
      </c>
      <c r="E15" t="s">
        <v>35</v>
      </c>
      <c r="F15" s="2">
        <v>45595</v>
      </c>
      <c r="G15" t="s">
        <v>53</v>
      </c>
      <c r="H15" t="s">
        <v>41</v>
      </c>
      <c r="I15" t="s">
        <v>36</v>
      </c>
      <c r="K15" t="s">
        <v>59</v>
      </c>
      <c r="M15" s="6">
        <v>634.11599999999999</v>
      </c>
      <c r="N15" s="4">
        <v>255</v>
      </c>
      <c r="O15" s="4">
        <v>161699.57999999999</v>
      </c>
      <c r="P15" s="4">
        <v>24254.936999999998</v>
      </c>
      <c r="Q15" s="4">
        <v>185954.51699999999</v>
      </c>
      <c r="R15" s="4">
        <v>3934976.71</v>
      </c>
    </row>
    <row r="16" spans="1:18" x14ac:dyDescent="0.25">
      <c r="A16" t="s">
        <v>33</v>
      </c>
      <c r="B16" t="s">
        <v>34</v>
      </c>
      <c r="C16">
        <v>802836</v>
      </c>
      <c r="D16" t="s">
        <v>21</v>
      </c>
      <c r="E16" t="s">
        <v>35</v>
      </c>
      <c r="F16" s="2">
        <v>45595</v>
      </c>
      <c r="G16" t="s">
        <v>53</v>
      </c>
      <c r="H16" t="s">
        <v>44</v>
      </c>
      <c r="I16" t="s">
        <v>36</v>
      </c>
      <c r="K16" t="s">
        <v>59</v>
      </c>
      <c r="M16" s="6">
        <v>4877.6809999999996</v>
      </c>
      <c r="N16" s="4">
        <v>255</v>
      </c>
      <c r="O16" s="4">
        <v>1243808.6549999998</v>
      </c>
      <c r="P16" s="4">
        <v>186571.29824999996</v>
      </c>
      <c r="Q16" s="4">
        <v>1430379.96</v>
      </c>
      <c r="R16" s="4">
        <v>3934976.71</v>
      </c>
    </row>
    <row r="17" spans="14:17" x14ac:dyDescent="0.25">
      <c r="N17" s="4"/>
      <c r="O17" s="4"/>
      <c r="P17" s="4"/>
      <c r="Q17" s="4"/>
    </row>
  </sheetData>
  <autoFilter ref="A1:R1" xr:uid="{00000000-0001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DCCA-2840-401A-A710-EF7FB3E51F6B}">
  <dimension ref="A1:E14"/>
  <sheetViews>
    <sheetView workbookViewId="0">
      <selection activeCell="B1" sqref="B1:B13"/>
    </sheetView>
  </sheetViews>
  <sheetFormatPr defaultRowHeight="13.2" x14ac:dyDescent="0.25"/>
  <cols>
    <col min="2" max="2" width="44.109375" bestFit="1" customWidth="1"/>
    <col min="5" max="5" width="11.21875" bestFit="1" customWidth="1"/>
  </cols>
  <sheetData>
    <row r="1" spans="1:5" x14ac:dyDescent="0.25">
      <c r="A1">
        <v>1</v>
      </c>
      <c r="B1" t="s">
        <v>45</v>
      </c>
      <c r="C1">
        <v>22760.62</v>
      </c>
      <c r="D1">
        <f>C1*15%</f>
        <v>3414.0929999999998</v>
      </c>
      <c r="E1" s="4">
        <f>C1+D1</f>
        <v>26174.713</v>
      </c>
    </row>
    <row r="2" spans="1:5" x14ac:dyDescent="0.25">
      <c r="A2">
        <v>1</v>
      </c>
      <c r="B2" t="s">
        <v>46</v>
      </c>
      <c r="C2">
        <v>69193.59</v>
      </c>
      <c r="D2">
        <f t="shared" ref="D2:D13" si="0">C2*15%</f>
        <v>10379.038499999999</v>
      </c>
      <c r="E2" s="4">
        <f t="shared" ref="E2:E13" si="1">C2+D2</f>
        <v>79572.628499999992</v>
      </c>
    </row>
    <row r="3" spans="1:5" x14ac:dyDescent="0.25">
      <c r="A3">
        <v>1</v>
      </c>
      <c r="B3" t="s">
        <v>47</v>
      </c>
      <c r="C3">
        <v>89199.79</v>
      </c>
      <c r="D3">
        <f t="shared" si="0"/>
        <v>13379.968499999999</v>
      </c>
      <c r="E3" s="4">
        <f t="shared" si="1"/>
        <v>102579.7585</v>
      </c>
    </row>
    <row r="4" spans="1:5" x14ac:dyDescent="0.25">
      <c r="A4">
        <v>1</v>
      </c>
      <c r="B4" t="s">
        <v>48</v>
      </c>
      <c r="C4">
        <v>39161</v>
      </c>
      <c r="D4">
        <f t="shared" si="0"/>
        <v>5874.15</v>
      </c>
      <c r="E4" s="4">
        <f t="shared" si="1"/>
        <v>45035.15</v>
      </c>
    </row>
    <row r="5" spans="1:5" x14ac:dyDescent="0.25">
      <c r="A5">
        <v>1</v>
      </c>
      <c r="B5" t="s">
        <v>49</v>
      </c>
      <c r="C5">
        <v>119016.49</v>
      </c>
      <c r="D5">
        <f t="shared" si="0"/>
        <v>17852.4735</v>
      </c>
      <c r="E5" s="4">
        <f t="shared" si="1"/>
        <v>136868.96350000001</v>
      </c>
    </row>
    <row r="6" spans="1:5" x14ac:dyDescent="0.25">
      <c r="A6">
        <v>1</v>
      </c>
      <c r="B6" t="s">
        <v>50</v>
      </c>
      <c r="C6">
        <v>42338.32</v>
      </c>
      <c r="D6">
        <f t="shared" si="0"/>
        <v>6350.7479999999996</v>
      </c>
      <c r="E6" s="4">
        <f t="shared" si="1"/>
        <v>48689.067999999999</v>
      </c>
    </row>
    <row r="7" spans="1:5" x14ac:dyDescent="0.25">
      <c r="A7">
        <v>40.021000000000001</v>
      </c>
      <c r="B7" t="s">
        <v>51</v>
      </c>
      <c r="C7">
        <v>290</v>
      </c>
      <c r="D7">
        <f>(C7*A7)*15%</f>
        <v>1740.9134999999999</v>
      </c>
      <c r="E7" s="4">
        <f t="shared" si="1"/>
        <v>2030.9134999999999</v>
      </c>
    </row>
    <row r="8" spans="1:5" x14ac:dyDescent="0.25">
      <c r="A8">
        <v>40.1</v>
      </c>
      <c r="B8" t="s">
        <v>51</v>
      </c>
      <c r="C8">
        <v>290</v>
      </c>
      <c r="D8">
        <f>(C8*A8)*15%</f>
        <v>1744.35</v>
      </c>
      <c r="E8" s="4">
        <f t="shared" si="1"/>
        <v>2034.35</v>
      </c>
    </row>
    <row r="9" spans="1:5" x14ac:dyDescent="0.25">
      <c r="A9">
        <v>4952.1350000000002</v>
      </c>
      <c r="B9" t="s">
        <v>52</v>
      </c>
      <c r="C9">
        <v>255</v>
      </c>
      <c r="D9">
        <f>(C9*A9)*15%</f>
        <v>189419.16375000001</v>
      </c>
      <c r="E9" s="4">
        <f t="shared" si="1"/>
        <v>189674.16375000001</v>
      </c>
    </row>
    <row r="10" spans="1:5" x14ac:dyDescent="0.25">
      <c r="A10">
        <v>716.06200000000001</v>
      </c>
      <c r="B10" t="s">
        <v>53</v>
      </c>
      <c r="C10">
        <v>255</v>
      </c>
      <c r="D10">
        <f>(C10*A10)*15%</f>
        <v>27389.371499999997</v>
      </c>
      <c r="E10" s="4">
        <f t="shared" si="1"/>
        <v>27644.371499999997</v>
      </c>
    </row>
    <row r="11" spans="1:5" x14ac:dyDescent="0.25">
      <c r="A11">
        <v>650.649</v>
      </c>
      <c r="B11" t="s">
        <v>53</v>
      </c>
      <c r="C11">
        <v>255</v>
      </c>
      <c r="D11">
        <f>(C11*A11)*15%</f>
        <v>24887.324249999998</v>
      </c>
      <c r="E11" s="4">
        <f t="shared" si="1"/>
        <v>25142.324249999998</v>
      </c>
    </row>
    <row r="12" spans="1:5" x14ac:dyDescent="0.25">
      <c r="A12">
        <v>634.11599999999999</v>
      </c>
      <c r="B12" t="s">
        <v>53</v>
      </c>
      <c r="C12">
        <v>255</v>
      </c>
      <c r="D12">
        <f>(C12*A12)*15%</f>
        <v>24254.936999999998</v>
      </c>
      <c r="E12" s="4">
        <f t="shared" si="1"/>
        <v>24509.936999999998</v>
      </c>
    </row>
    <row r="13" spans="1:5" x14ac:dyDescent="0.25">
      <c r="A13">
        <v>4877.6809999999996</v>
      </c>
      <c r="B13" t="s">
        <v>54</v>
      </c>
      <c r="C13">
        <v>255</v>
      </c>
      <c r="D13">
        <f>(C13*A13)*15%</f>
        <v>186571.29824999996</v>
      </c>
      <c r="E13" s="4">
        <f t="shared" si="1"/>
        <v>186826.29824999996</v>
      </c>
    </row>
    <row r="14" spans="1:5" x14ac:dyDescent="0.25">
      <c r="E14" s="8">
        <f>SUM(E1:E13)</f>
        <v>896782.63974999997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ABA768711E24AB2DE17FF89AF395B" ma:contentTypeVersion="13" ma:contentTypeDescription="Create a new document." ma:contentTypeScope="" ma:versionID="0142f580361eaae2a3b8cb3e19126595">
  <xsd:schema xmlns:xsd="http://www.w3.org/2001/XMLSchema" xmlns:xs="http://www.w3.org/2001/XMLSchema" xmlns:p="http://schemas.microsoft.com/office/2006/metadata/properties" xmlns:ns2="913cf916-4ba8-4687-8f9b-4e10d5080c48" xmlns:ns3="b7b8b496-b707-4846-acb0-724765dd1c35" targetNamespace="http://schemas.microsoft.com/office/2006/metadata/properties" ma:root="true" ma:fieldsID="49da0291626d93b66db5e6711bf83b1a" ns2:_="" ns3:_="">
    <xsd:import namespace="913cf916-4ba8-4687-8f9b-4e10d5080c48"/>
    <xsd:import namespace="b7b8b496-b707-4846-acb0-724765dd1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cf916-4ba8-4687-8f9b-4e10d5080c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67dbd51-fb01-4b74-926f-1215c6e1bfe2}" ma:internalName="TaxCatchAll" ma:showField="CatchAllData" ma:web="913cf916-4ba8-4687-8f9b-4e10d5080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8b496-b707-4846-acb0-724765dd1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d8f8fe1-23a2-461d-8c15-8ad0b3637b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6E414A-4918-4C36-BA6C-D46C8B3F9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6FF8E-520B-4FDA-B3F2-328748F65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cf916-4ba8-4687-8f9b-4e10d5080c48"/>
    <ds:schemaRef ds:uri="b7b8b496-b707-4846-acb0-724765dd1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Marna Viljoen</cp:lastModifiedBy>
  <dcterms:created xsi:type="dcterms:W3CDTF">2025-01-27T09:57:54Z</dcterms:created>
  <dcterms:modified xsi:type="dcterms:W3CDTF">2025-01-28T08:55:42Z</dcterms:modified>
  <cp:category/>
</cp:coreProperties>
</file>