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 Ortega\Desktop\"/>
    </mc:Choice>
  </mc:AlternateContent>
  <xr:revisionPtr revIDLastSave="5" documentId="8_{0C5B78F0-03AD-4677-9FBC-A825310DAD38}" xr6:coauthVersionLast="47" xr6:coauthVersionMax="47" xr10:uidLastSave="{BC258E27-E467-4B62-8C40-E3DFCCB49F45}"/>
  <bookViews>
    <workbookView xWindow="-120" yWindow="-120" windowWidth="20730" windowHeight="11040" firstSheet="1" activeTab="1" xr2:uid="{35843C29-D44F-46F4-8606-58C28F490589}"/>
  </bookViews>
  <sheets>
    <sheet name="Hoja1" sheetId="1" r:id="rId1"/>
    <sheet name="FERRESTEEL" sheetId="2" r:id="rId2"/>
    <sheet name="MAURO " sheetId="4" r:id="rId3"/>
    <sheet name="ABASTECEDORA" sheetId="5" r:id="rId4"/>
    <sheet name="DIRECTORIO EMPLEADOS 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H8" i="5"/>
  <c r="K7" i="5"/>
  <c r="H7" i="5"/>
  <c r="K6" i="5"/>
  <c r="H6" i="5"/>
  <c r="K5" i="5"/>
  <c r="H5" i="5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V6" authorId="0" shapeId="0" xr:uid="{E623077A-12AE-4432-BDB5-889A911B9CF2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V7" authorId="0" shapeId="0" xr:uid="{0B37F0E5-2CD6-4F5C-8EE1-5FA55EBF4895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ESTE CONTRATO NO COINCIDE CON LA FECHAS </t>
        </r>
      </text>
    </comment>
    <comment ref="V9" authorId="0" shapeId="0" xr:uid="{B391F17E-F8AB-46CE-907F-BE61842B07AD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CON LA FECHA DE CARPETA</t>
        </r>
      </text>
    </comment>
    <comment ref="V11" authorId="0" shapeId="0" xr:uid="{813FEFE8-082B-43D8-B887-B0FB49BC7A01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CON FECHA DE CARPETA </t>
        </r>
      </text>
    </comment>
    <comment ref="V14" authorId="0" shapeId="0" xr:uid="{9AA77DBD-4615-4C90-AA57-FD0C3C50CEE7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COINCIDE CON FECHA DE CARPETA </t>
        </r>
      </text>
    </comment>
    <comment ref="W19" authorId="0" shapeId="0" xr:uid="{3BD86B5D-5454-42FC-97F8-5D3458F937C8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FALTA CONTRATO</t>
        </r>
      </text>
    </comment>
    <comment ref="W24" authorId="0" shapeId="0" xr:uid="{EDE6B29B-59CE-437C-BF43-4946639E8517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25" authorId="0" shapeId="0" xr:uid="{E463E213-F7DD-46C5-A6E4-BD46FFE2CC4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CONTATO </t>
        </r>
      </text>
    </comment>
    <comment ref="W27" authorId="0" shapeId="0" xr:uid="{C091E13A-5C8E-4D0D-B0D2-9BA971114CA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FALTA CONTRATO</t>
        </r>
      </text>
    </comment>
    <comment ref="V29" authorId="0" shapeId="0" xr:uid="{8095202C-F516-4FA3-948F-6B33F782EE89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W5" authorId="0" shapeId="0" xr:uid="{9FFF9B7F-7C6E-405A-9D9C-2BD9A5E523DA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FECHA CON CARPETA </t>
        </r>
      </text>
    </comment>
    <comment ref="X6" authorId="0" shapeId="0" xr:uid="{4761A603-7650-4D3E-ADC4-BB2F22584A22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7" authorId="0" shapeId="0" xr:uid="{CB1EF069-1132-455A-AF3C-70210E8F208D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 gabriela villegas  muñoz</author>
  </authors>
  <commentList>
    <comment ref="W5" authorId="0" shapeId="0" xr:uid="{8C367A76-14CC-4716-826F-06BA3A5E27AF}">
      <text>
        <r>
          <rPr>
            <b/>
            <sz val="9"/>
            <color indexed="81"/>
            <rFont val="Tahoma"/>
            <charset val="1"/>
          </rPr>
          <t>ana  gabriela villegas  muñoz:NO CONCIDE FECHA DE CARPETA</t>
        </r>
      </text>
    </comment>
    <comment ref="W6" authorId="0" shapeId="0" xr:uid="{D2EEA666-6569-458F-8DA1-AC038EA497C6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TIENE CONTRATO</t>
        </r>
      </text>
    </comment>
    <comment ref="W7" authorId="0" shapeId="0" xr:uid="{EB8E053A-200A-4728-93B9-487F4B186CD8}">
      <text>
        <r>
          <rPr>
            <b/>
            <sz val="9"/>
            <color indexed="81"/>
            <rFont val="Tahoma"/>
            <charset val="1"/>
          </rPr>
          <t>ana  gabriela villegas  muñoz:</t>
        </r>
        <r>
          <rPr>
            <sz val="9"/>
            <color indexed="81"/>
            <rFont val="Tahoma"/>
            <charset val="1"/>
          </rPr>
          <t xml:space="preserve">
NO COICIDE FECHA CON CARPETA</t>
        </r>
      </text>
    </comment>
  </commentList>
</comments>
</file>

<file path=xl/sharedStrings.xml><?xml version="1.0" encoding="utf-8"?>
<sst xmlns="http://schemas.openxmlformats.org/spreadsheetml/2006/main" count="601" uniqueCount="389">
  <si>
    <t>NO.</t>
  </si>
  <si>
    <t xml:space="preserve">NOMBRE </t>
  </si>
  <si>
    <t xml:space="preserve">CURP </t>
  </si>
  <si>
    <t xml:space="preserve">RFC </t>
  </si>
  <si>
    <t>NSS</t>
  </si>
  <si>
    <t xml:space="preserve">ESTADO CIVIL </t>
  </si>
  <si>
    <t>ESTUDIOS</t>
  </si>
  <si>
    <t xml:space="preserve">EDAD </t>
  </si>
  <si>
    <t xml:space="preserve">FECHA DE INGRESO </t>
  </si>
  <si>
    <t>AÑOS EN LA EMPRESA</t>
  </si>
  <si>
    <t xml:space="preserve">FECHA DE NACIMIENTO </t>
  </si>
  <si>
    <t xml:space="preserve">DIRECCIÓN </t>
  </si>
  <si>
    <t xml:space="preserve">TELEFONO </t>
  </si>
  <si>
    <t xml:space="preserve">CORREO ELECTRONICO </t>
  </si>
  <si>
    <t xml:space="preserve">NÚMERO DE EMERGENCIA </t>
  </si>
  <si>
    <t xml:space="preserve">ALERGIAS </t>
  </si>
  <si>
    <t xml:space="preserve">ENFERMEDADES </t>
  </si>
  <si>
    <t>TIPO DE SANGRE</t>
  </si>
  <si>
    <t xml:space="preserve">PSICOMETRICO </t>
  </si>
  <si>
    <t xml:space="preserve">ESTATUS </t>
  </si>
  <si>
    <t>FOTOGRAFIA 2023</t>
  </si>
  <si>
    <t xml:space="preserve">FECHA CONTRATO DETERMINADO  </t>
  </si>
  <si>
    <t xml:space="preserve">FECHA CONTRATO INDETERMINADO </t>
  </si>
  <si>
    <t>FECHA DE BAJA</t>
  </si>
  <si>
    <t xml:space="preserve">VILLANUEVA BARRIENTOS JOSE </t>
  </si>
  <si>
    <t>VIBV620512HCHLRC04</t>
  </si>
  <si>
    <t>VIBV620412R9A</t>
  </si>
  <si>
    <t>CASADO</t>
  </si>
  <si>
    <t>ACTIVO</t>
  </si>
  <si>
    <t>TREVIZO VELA SAUL</t>
  </si>
  <si>
    <t>TEVS610320HCLRLL02</t>
  </si>
  <si>
    <t>TEVS6103204PA</t>
  </si>
  <si>
    <t>VILLAREAL AVILA HECTOR</t>
  </si>
  <si>
    <t>VIAH670904HCHLVC02</t>
  </si>
  <si>
    <t>VIAH670904Q71</t>
  </si>
  <si>
    <t>SECUNDARIA</t>
  </si>
  <si>
    <t>RUMANIA 379, COL. SAN ANTONIO. C.P. 32600, CIUDAD JUAREZ, CHIH.</t>
  </si>
  <si>
    <t>NO</t>
  </si>
  <si>
    <t>SI (DIABETES Y P. ALTA)</t>
  </si>
  <si>
    <t>RAMOS MORENO VERONICA</t>
  </si>
  <si>
    <t>RAMV981001MCHMRR05</t>
  </si>
  <si>
    <t>RAMV9810011J0</t>
  </si>
  <si>
    <t>CASADA</t>
  </si>
  <si>
    <t xml:space="preserve">PREPARATORIA </t>
  </si>
  <si>
    <t xml:space="preserve">DOCEAVA #1539, COL. TORRES DEL PRI. C.P. 32574, CIUDAD JUÁREZ, CHIH. </t>
  </si>
  <si>
    <t>veromora811@gmail.com</t>
  </si>
  <si>
    <t>BAJA</t>
  </si>
  <si>
    <t xml:space="preserve">OLIVA BELTRAN BIANCA LORENA </t>
  </si>
  <si>
    <t>OIBB910225MCHLLN15</t>
  </si>
  <si>
    <t>OIBB910225RQ4</t>
  </si>
  <si>
    <t xml:space="preserve">LICENCIATURA TRUNCA </t>
  </si>
  <si>
    <t>SALAMANCA #6026, COL. EL MIRADOR. C.P. 32260, CIUDAD JUAREZ, CHIH.</t>
  </si>
  <si>
    <t>bianca_olivabeltran@hotmail.com</t>
  </si>
  <si>
    <t xml:space="preserve">HERNANDEZ HOLGUIN GERARDO </t>
  </si>
  <si>
    <t>HEHG691207HCHRLR06</t>
  </si>
  <si>
    <t>HEHG691207195</t>
  </si>
  <si>
    <t xml:space="preserve">ESCOCIA #5918, COL. FRACCIONAMIENTO MIRADOR. C.P.32250, CIUDAD JUAREZ, CHIH. </t>
  </si>
  <si>
    <t>ghernandezHolguin@hotmail.com</t>
  </si>
  <si>
    <t xml:space="preserve">SI </t>
  </si>
  <si>
    <t>TREJO HERNANDEZ ENRIQUE ALONSO</t>
  </si>
  <si>
    <t>TEHE770525HGTRRN02</t>
  </si>
  <si>
    <t>TEHE770525KGA</t>
  </si>
  <si>
    <t>FRESA #6327, COL. GRANJERO. C.P. 32690, CIUDAD JUAREZ, CHIH.</t>
  </si>
  <si>
    <t>alonso_trejo_24@hotmail.com</t>
  </si>
  <si>
    <t xml:space="preserve">HERNANDEZ FLORIANO MARTHA ALICIA </t>
  </si>
  <si>
    <t>HEFM851106MCHRLR02</t>
  </si>
  <si>
    <t>HEFM851106D30</t>
  </si>
  <si>
    <t xml:space="preserve">UNION LIBRE </t>
  </si>
  <si>
    <t>ARTURO GAMIZ 77, COL. AZTLAN SIN FRONTERAS. C.P. 32600, CIUDAD JUÁREZ, CIH.</t>
  </si>
  <si>
    <t>Thaisproepic54@gmail.com</t>
  </si>
  <si>
    <t>SI</t>
  </si>
  <si>
    <t xml:space="preserve">LÓPEZ AGÜERO CINDY PATRICIA </t>
  </si>
  <si>
    <t>LOAC950213MCHPGN02</t>
  </si>
  <si>
    <t>LOAC950213446</t>
  </si>
  <si>
    <t>DIVORSIADA</t>
  </si>
  <si>
    <t>LICENCIATURA</t>
  </si>
  <si>
    <t xml:space="preserve">CONGRIO #11103, COL. RANCHO ANAPRA. C.P. 32107, CIUDAD JUAREZ, CHIH. </t>
  </si>
  <si>
    <t>cindylopez1405@outlook.com</t>
  </si>
  <si>
    <t>BELTRÁN GALLEGOS ANGELICA</t>
  </si>
  <si>
    <t>BEGA710308MCHLLN02</t>
  </si>
  <si>
    <t>BEGA710308BA9</t>
  </si>
  <si>
    <t>TOPOLOBAMPO #1912, COL. INDUSTRIAL. C.P. 32270, CIUDAD JUÁREZ, CHIH.</t>
  </si>
  <si>
    <t>angyybegaa@hotmail.com</t>
  </si>
  <si>
    <t>SI (DIABETES)</t>
  </si>
  <si>
    <t xml:space="preserve">TERRAZAS DE LA O YADIRA </t>
  </si>
  <si>
    <t>TEOY800924MCHRXD03</t>
  </si>
  <si>
    <t>TEOY800924CS1</t>
  </si>
  <si>
    <t>yadiravylsa@gmail.com</t>
  </si>
  <si>
    <t xml:space="preserve">OGAZ PRIETO MIGUEL ANGEL </t>
  </si>
  <si>
    <t>OAPM830529HCHGRG05</t>
  </si>
  <si>
    <t>OPAM8305294W9</t>
  </si>
  <si>
    <t xml:space="preserve">DESIERTO DE GIBSON 1725, COL. PARAJE DE ORIENTE. C.P. 32587, CIUDAD JUÁREZ, CHIH. </t>
  </si>
  <si>
    <t>mogaz.kiara@gmail.com</t>
  </si>
  <si>
    <t>GALINDO VARGAS JESUS</t>
  </si>
  <si>
    <t>GAVJ741224HCHLRS09</t>
  </si>
  <si>
    <t>GAVJ7412224PV3</t>
  </si>
  <si>
    <t>ARMANDO GONZALEZ SOTO #7511   1, COL. LOS ALCALDES. C.P. 32600, CIUDAD JUAREZ, CHIH.</t>
  </si>
  <si>
    <t>jesugalmdovargas@gmail.com</t>
  </si>
  <si>
    <t xml:space="preserve">SI  </t>
  </si>
  <si>
    <t>SANCHEZ GALVAN AURELIA ROCIO</t>
  </si>
  <si>
    <t>SAGA960929MCHNLR03</t>
  </si>
  <si>
    <t>SAGA960929CE1</t>
  </si>
  <si>
    <t>SOLTERA</t>
  </si>
  <si>
    <t>PRADERAS DEL ORFIENTE #1315, COL. PRADERAS DEL ORIENTE. C.P. 32599, CIUDAD JUAREZ, CHIH.</t>
  </si>
  <si>
    <t>rociosanchez149852@gmail.com</t>
  </si>
  <si>
    <t xml:space="preserve">ARIAS ALCALA LUIS EDUARDO </t>
  </si>
  <si>
    <t>AIAL971108HCHRLS04</t>
  </si>
  <si>
    <t>AIAL9711085G7</t>
  </si>
  <si>
    <t>SOLTERO</t>
  </si>
  <si>
    <t>PRIMARIA</t>
  </si>
  <si>
    <t>SEVILLA #5808, COL. MIRADOR. C.P. 32260, CIUDAD JUAREZ, CHIH.</t>
  </si>
  <si>
    <t xml:space="preserve">SANCHEZ ZAMARRIPA JUANA </t>
  </si>
  <si>
    <t>SAZJ691120MCHNMN09</t>
  </si>
  <si>
    <t>SAZJ691120MG1</t>
  </si>
  <si>
    <t>DIVORCIADA</t>
  </si>
  <si>
    <t xml:space="preserve">TECNICO </t>
  </si>
  <si>
    <t xml:space="preserve">PEDRO BARANDA #6858, COL. CONSTITUCION. C.P. 32600, CIUDAD JUAREZ, CHIH. </t>
  </si>
  <si>
    <t>juaniszamarripa7@gmail.com</t>
  </si>
  <si>
    <t>PAREDES CRUZ YESENIA</t>
  </si>
  <si>
    <t>PACY790115MPLRRS01</t>
  </si>
  <si>
    <t>PACY790115PE9</t>
  </si>
  <si>
    <t xml:space="preserve">LUCRECIA BARCENAS #6022, COL. NORTE VISTAS DEL SOL C.P. 32609, CIUDAD JUAREZ, CHIH. </t>
  </si>
  <si>
    <t>yepacr_05@yahoo.com.mx</t>
  </si>
  <si>
    <t xml:space="preserve">CHAVEZ MUÑOZ JESUS ALBERTO </t>
  </si>
  <si>
    <t>CAMJ870902HCHHXS07</t>
  </si>
  <si>
    <t>CAMJ870902VA6</t>
  </si>
  <si>
    <t xml:space="preserve">PREPATATORIA </t>
  </si>
  <si>
    <t>MANUEL GALVEZ #3305, COL. NORTE INFONAVIT CASAS GRANDES. C.P. 32600, CIUDAD JUAREZ, CHIH.</t>
  </si>
  <si>
    <t>jchavez01@gmail.com</t>
  </si>
  <si>
    <t>SI (POLVO)</t>
  </si>
  <si>
    <t xml:space="preserve">GONZALEZ CAMACHO JOHANA </t>
  </si>
  <si>
    <t>GOCJ990401MCHNMH08</t>
  </si>
  <si>
    <t>GOCJ990401FS8</t>
  </si>
  <si>
    <t>LICENCUATURA EN CURSO</t>
  </si>
  <si>
    <t>CHIRICAHUA #528, COL. PRADERAS DEL SUR. C.P. 32575, CIUDAD JUAREZ, CHIH.</t>
  </si>
  <si>
    <t>glzjohana@gmail.com</t>
  </si>
  <si>
    <t>SI (PENICILINA)</t>
  </si>
  <si>
    <t xml:space="preserve">RODRIGUEZ HERNANDEZ KAREN SUJEY </t>
  </si>
  <si>
    <t>ROHK950223MCHDRR06</t>
  </si>
  <si>
    <t>ROHK9502234V5</t>
  </si>
  <si>
    <t>NAVAJOS #496, COL. REGINALDO KLUCHE. C.P. 32380, CIUDAD JUAREZ, CHIH.</t>
  </si>
  <si>
    <t xml:space="preserve">karensujeyrodriguez@gmail.com </t>
  </si>
  <si>
    <t>CEBALLOS TAFOLLA SINTIA PAOLA</t>
  </si>
  <si>
    <t>CETS940428MCHBFN01</t>
  </si>
  <si>
    <t>CETS940428L45</t>
  </si>
  <si>
    <t>L. LECHUGA #6958, COL. INFO JUAREZ NUEVO. C.P. 32583, CIUDAD JUAREZ, CHIH.</t>
  </si>
  <si>
    <t>paolaceballos711@gmail.com</t>
  </si>
  <si>
    <t xml:space="preserve">VILLEGAS MUÑOZ ANA GABRIELA </t>
  </si>
  <si>
    <t>VIMA990608MCHLXN03</t>
  </si>
  <si>
    <t>VIMA990608SJ0</t>
  </si>
  <si>
    <t xml:space="preserve">LICENCIATURA EN CURSO </t>
  </si>
  <si>
    <t xml:space="preserve">PANTITLAN #4512, COL. ADOLFO LOPEZ MATEOS. C.P.32220, CIUDAD JUAREZ, CHIH. </t>
  </si>
  <si>
    <t>gabriela.villegas153@gmail.com</t>
  </si>
  <si>
    <t xml:space="preserve">6562401194  6562363153 </t>
  </si>
  <si>
    <t>A+</t>
  </si>
  <si>
    <t>´´</t>
  </si>
  <si>
    <t>RODRIGUEZ ROSALES CRISTIAN  IVAN</t>
  </si>
  <si>
    <t>RORC970409HCHDSR04</t>
  </si>
  <si>
    <t>RORC9704098N5</t>
  </si>
  <si>
    <t>SEVILLA #5375,COL. SAN ANTONIO.C.P.32250,CIUDAD JUAREZ, CHIH.</t>
  </si>
  <si>
    <t>cris.ros997@gmail.com</t>
  </si>
  <si>
    <t>SALAS GONZALEZ DAVID</t>
  </si>
  <si>
    <t>SAGD990908HCHLNV08</t>
  </si>
  <si>
    <t>SAGD9909081RA</t>
  </si>
  <si>
    <t>PIZAÑA FRAUSTO CRISTOBAL</t>
  </si>
  <si>
    <t>PIFC800104HCHZRR17</t>
  </si>
  <si>
    <t>PIFC8001045K2</t>
  </si>
  <si>
    <t>MARTINES CHICAGO #64, COL. TIERRA Y LIBERTAD . C.P.32628,CIUDAD JUAREZ CHIH.</t>
  </si>
  <si>
    <t xml:space="preserve">DIAZ MARTINEZ CESAR OMAR </t>
  </si>
  <si>
    <t>DIMC920510HCHZRS00</t>
  </si>
  <si>
    <t>DIMC9205104Q1</t>
  </si>
  <si>
    <t>VITO ALESIO ROBLES #2570, COL. NORTE INFONAVIT CASA GRANDES. C.P. 32600, CIUDAD JUARERZ, CHIH.</t>
  </si>
  <si>
    <t>VILLEGAS MUÑOZ JOEL ANTONIO</t>
  </si>
  <si>
    <t>VIMJ000802HCHNXLA9</t>
  </si>
  <si>
    <t>VIMJ000802EH3</t>
  </si>
  <si>
    <t xml:space="preserve">CARRERA TECNICA </t>
  </si>
  <si>
    <t>PANTITLAN #4512, COL.  ADOLFO  LOPEZ MATEOS C.P.32220,CIUDAD JUAREZ, CHIH.</t>
  </si>
  <si>
    <t>villegasjoel3240-@outlook.com</t>
  </si>
  <si>
    <t>GARCIA CLAUDIA ERIKA</t>
  </si>
  <si>
    <t>GAXC791004MCHRXL04</t>
  </si>
  <si>
    <t>GACL791004L6A</t>
  </si>
  <si>
    <t>TURBINA #9455, COL. JARDINES DEL AEROPUERTO. C.P.32695, CUIDAD JUAREZ, CHIH.</t>
  </si>
  <si>
    <t>acire.gardia@gmail.com</t>
  </si>
  <si>
    <t xml:space="preserve">MUÑOZ GUARDADO GABRIELA ALEJANDRA </t>
  </si>
  <si>
    <t>MUGG971110MCHXRB04</t>
  </si>
  <si>
    <t>MUGG971110PP8</t>
  </si>
  <si>
    <t xml:space="preserve">FDO. MONTES DE OCA 882, COL. LA JOYA. C.P. 32616, CIUDAD JUAREZ, CHIH. </t>
  </si>
  <si>
    <t>VARELA ESPINOZA MIGUEL ANGEL</t>
  </si>
  <si>
    <t>VAEM930916HCHRSG06</t>
  </si>
  <si>
    <t>VAEM930916LZA</t>
  </si>
  <si>
    <t xml:space="preserve">LICIENCIATURA </t>
  </si>
  <si>
    <t>SENDEROS DE QUINTANA # 3857, COL. SENDEROS DE SAN ISIDRO. C.P. 32575, CIUDAD JUAREZ CHIH.</t>
  </si>
  <si>
    <t>AB+</t>
  </si>
  <si>
    <t>EDAD</t>
  </si>
  <si>
    <t xml:space="preserve">FECHA DE INGRESO FERRE STEEL </t>
  </si>
  <si>
    <t>FECHA DE INGRESO MAURO</t>
  </si>
  <si>
    <t xml:space="preserve">NÚMERO DE EMERHENCIA </t>
  </si>
  <si>
    <t xml:space="preserve">FOTOGRAFIA </t>
  </si>
  <si>
    <t>FECHA  CONTRATO DETERMINADO</t>
  </si>
  <si>
    <t>FECHA CONTRATO INDETERMINADO</t>
  </si>
  <si>
    <t xml:space="preserve">FECHA DE BAJA </t>
  </si>
  <si>
    <t xml:space="preserve">FLORES FARRERA BLADIMIR </t>
  </si>
  <si>
    <t>FOFB770119HCSLRL05</t>
  </si>
  <si>
    <t>FOFB770119794</t>
  </si>
  <si>
    <t xml:space="preserve">CASADO </t>
  </si>
  <si>
    <t>HIMNO NACIONAL 5622, SAN FELIPE DEL REAL. C.P. 32177, CIUDAD JUAREZ, CJ¿HIH.</t>
  </si>
  <si>
    <t>floresbladimir633@gmail.com</t>
  </si>
  <si>
    <t xml:space="preserve">ACTIVO </t>
  </si>
  <si>
    <t>28/09/2021 02/05/2022</t>
  </si>
  <si>
    <t>CASTILLO HERNANDEZ CECILIA NOHEMI</t>
  </si>
  <si>
    <t>CAHC930716MCHSRC01</t>
  </si>
  <si>
    <t>CAHC9307167Z6</t>
  </si>
  <si>
    <t>PREPARATORIA</t>
  </si>
  <si>
    <t>JUAN DE LA BARRERA 1528, MELCHOR OCAMPO. C.P. 32380, CIUDAD JUAREZ, CHIH.</t>
  </si>
  <si>
    <t>cc932327@gmail.com</t>
  </si>
  <si>
    <t xml:space="preserve">JAQUEZ ESCOBEDO CESAR JOSE </t>
  </si>
  <si>
    <t>JAEC980526HCHQSS05</t>
  </si>
  <si>
    <t>JAEC980526K89</t>
  </si>
  <si>
    <t xml:space="preserve">SOLTERO </t>
  </si>
  <si>
    <t xml:space="preserve">LICENCIATURA TRUNCA O EN PROCESO </t>
  </si>
  <si>
    <t>N/A</t>
  </si>
  <si>
    <t>FELIPE GUELE 2211, ORIENTE FRAY GARCIA DE SAN FRANCISCO. C.P. 32575, CIUDAD JUAREZ, CHIH.</t>
  </si>
  <si>
    <t>jaquez2401@gmail.com</t>
  </si>
  <si>
    <t xml:space="preserve">SALAZAR ESCOBEDO GUADALUPE </t>
  </si>
  <si>
    <t>SAEG721127HCHLSD02</t>
  </si>
  <si>
    <t>SAEG721127G87</t>
  </si>
  <si>
    <t>UNION LIBRE</t>
  </si>
  <si>
    <t>GENERAL MANUEL CHAO 2716, DIVISION DEL NORTE. CP.P. 32670, CIUDAD JUAREZ, CHIH.</t>
  </si>
  <si>
    <t xml:space="preserve">CHIHUAHUA SIDA GUADALUPE </t>
  </si>
  <si>
    <t>CISG971014MCHHDD01</t>
  </si>
  <si>
    <t>CISG971014IB8</t>
  </si>
  <si>
    <t xml:space="preserve">LICENCIATURA </t>
  </si>
  <si>
    <t>CALCIO 105 1, COL. DURANGO. C.P. 32160 SEMIURBANO, CIUDAD JUAREZ, CHIH.</t>
  </si>
  <si>
    <t>chihuasmontana@gmail.com</t>
  </si>
  <si>
    <t>NUEZ</t>
  </si>
  <si>
    <t>O+</t>
  </si>
  <si>
    <t xml:space="preserve">ORTEGA RODRIGUEZ ELENA MARIBEL </t>
  </si>
  <si>
    <t>OERE820424MCHRDL09</t>
  </si>
  <si>
    <t>OERE820424GL8</t>
  </si>
  <si>
    <t>BAJA CALIFORNIA 240, COL. SALVARCAR. C.P. 32580</t>
  </si>
  <si>
    <t xml:space="preserve">MEJIA LUCERO ABIGAIL </t>
  </si>
  <si>
    <t>MELA870211MDFJCB03</t>
  </si>
  <si>
    <t>MELA870211P94</t>
  </si>
  <si>
    <t>9013870580-2</t>
  </si>
  <si>
    <t>GALEANA 627 6A, QUINTANA ROO COSTITUCION ZONA CENTRO ORIENTE .C.P3200, CIUDAD JUAREZ CHIH.</t>
  </si>
  <si>
    <t>14/11//2022 15/11/2022</t>
  </si>
  <si>
    <t>FECHA INGRESO FERRE STEEL</t>
  </si>
  <si>
    <t>FECHA CONTRATO DETERMINADO</t>
  </si>
  <si>
    <t xml:space="preserve">GUTIERREZ SALAZAR ANGEL ANDRES </t>
  </si>
  <si>
    <t>GUSA990916HCHTLN00</t>
  </si>
  <si>
    <t>GUSA9909167N7</t>
  </si>
  <si>
    <t>GAMBIA 7431, INF. TECNOLOGICO. C.P. 32699, CIUDAD JUAREZ, CHIH.</t>
  </si>
  <si>
    <t>Angel_1609199@hotmail.com</t>
  </si>
  <si>
    <t>31/08/2021 02/05/2022</t>
  </si>
  <si>
    <t xml:space="preserve">GUTIERREZ SALAZAR SERGIO </t>
  </si>
  <si>
    <t>GUSS900914HCHTLR05</t>
  </si>
  <si>
    <t>GUSS900914RH0</t>
  </si>
  <si>
    <t>FCO. VILLA 107, SAN ISIDRO. C.P. 32720, CIUDAD JUAREZ, CHIH.</t>
  </si>
  <si>
    <t>SergioGutierrez1490@gmail.com</t>
  </si>
  <si>
    <t xml:space="preserve">GUTIERREZ SALAZAR LUIS MATEO </t>
  </si>
  <si>
    <t>GUSL950926HCHTLS09</t>
  </si>
  <si>
    <t>GUSL9509263R3</t>
  </si>
  <si>
    <t>GARCIA GARCIA FELIX ALVARO</t>
  </si>
  <si>
    <t>GAGF880512HCHRRL05</t>
  </si>
  <si>
    <t>GAGF8805122LA</t>
  </si>
  <si>
    <t>ARTICULO 35 250, COL. ALAMOS DE SAN LORENZO. C.P. 32340, CIUDAD JUAREZ CHIH.</t>
  </si>
  <si>
    <t xml:space="preserve">NOMBRE DEL EMPLEADO </t>
  </si>
  <si>
    <t xml:space="preserve">CELULAR PERSONAL </t>
  </si>
  <si>
    <t>CELULAR EMPRESA</t>
  </si>
  <si>
    <t xml:space="preserve">CORREO PERSONAL </t>
  </si>
  <si>
    <t>CORREO EMPRESA</t>
  </si>
  <si>
    <t xml:space="preserve">TELEFONO DE EMERGENCIA </t>
  </si>
  <si>
    <t>Empresa</t>
  </si>
  <si>
    <t xml:space="preserve">CECILIA NOHEMI CASTILLO HERNANDEZ </t>
  </si>
  <si>
    <t>656-855-65-39</t>
  </si>
  <si>
    <t>656-593-32-67</t>
  </si>
  <si>
    <t>auxiliar4@ferresteel.com</t>
  </si>
  <si>
    <t>915-25-20-182</t>
  </si>
  <si>
    <t>FERRESTEEL</t>
  </si>
  <si>
    <t xml:space="preserve">Mensaje: </t>
  </si>
  <si>
    <t xml:space="preserve">BIANCA LORENA OLVA BELTRAN </t>
  </si>
  <si>
    <t>656-169-79-66</t>
  </si>
  <si>
    <t>656-593-15-97</t>
  </si>
  <si>
    <t>bianca_divabeltran@hotmail.com</t>
  </si>
  <si>
    <t>auxiliar2@ferresteel.com</t>
  </si>
  <si>
    <t>656-606-04-97</t>
  </si>
  <si>
    <t>YADIRA TERRAZAS DE LA O</t>
  </si>
  <si>
    <t>656-778-82-00</t>
  </si>
  <si>
    <t>656-426-78-10</t>
  </si>
  <si>
    <t>cuentasporcobrar@ferresteel.com</t>
  </si>
  <si>
    <t>656-604-02-64</t>
  </si>
  <si>
    <t xml:space="preserve">KAREN RODRIGUEZ HERNANDEZ </t>
  </si>
  <si>
    <t>656-585-03-00</t>
  </si>
  <si>
    <t>656-798-99-26</t>
  </si>
  <si>
    <t>al131117@alumnos.uacj.mx</t>
  </si>
  <si>
    <t>auxiliar3@ferresteel.com</t>
  </si>
  <si>
    <t>656-134-17-78</t>
  </si>
  <si>
    <t xml:space="preserve">GABRIELA ALEJANDRA MUÑOZ GUARDADO </t>
  </si>
  <si>
    <t>656-121-25-45</t>
  </si>
  <si>
    <t>656-593-32-68</t>
  </si>
  <si>
    <t>ale.mun310814@gmail.com</t>
  </si>
  <si>
    <t>auxiliar10@ferresteel.com</t>
  </si>
  <si>
    <t>656-761-78-69</t>
  </si>
  <si>
    <t xml:space="preserve">AURELIA ROCIO SANCHEZ GALVAN </t>
  </si>
  <si>
    <t>656-458-12-18</t>
  </si>
  <si>
    <t>auxiliar8@ferresteel.com</t>
  </si>
  <si>
    <t>656-466-46-85</t>
  </si>
  <si>
    <t xml:space="preserve">SINTIA PAOLA CEBALLOS TAFOLLA </t>
  </si>
  <si>
    <t>656-851-45-55</t>
  </si>
  <si>
    <t>compras2@ferresteel.com</t>
  </si>
  <si>
    <t>656-363-00-41</t>
  </si>
  <si>
    <t xml:space="preserve">YESENIA PAREDCES CRUZ </t>
  </si>
  <si>
    <t>656-107-12-46</t>
  </si>
  <si>
    <t>656-798-94-12</t>
  </si>
  <si>
    <t>yepacr_Q5@yahoo.com.mx</t>
  </si>
  <si>
    <t>auxiliar9@ferresteel.com</t>
  </si>
  <si>
    <t>656-180-12-96</t>
  </si>
  <si>
    <t xml:space="preserve">ALONSO TREJO </t>
  </si>
  <si>
    <t>656-675-25-13</t>
  </si>
  <si>
    <t>656-593-15-91</t>
  </si>
  <si>
    <t>atrejo@ferresteel.com</t>
  </si>
  <si>
    <t xml:space="preserve">GERARDO HERNANDEZ </t>
  </si>
  <si>
    <t>656-271-69-49</t>
  </si>
  <si>
    <t>ghernandez@ferresteel.com</t>
  </si>
  <si>
    <t>656-324-27-28</t>
  </si>
  <si>
    <t xml:space="preserve">ANA GABRIELA VILLEGAS </t>
  </si>
  <si>
    <t>656-184-05-32</t>
  </si>
  <si>
    <t>gabreila.villegas153@gmail.com</t>
  </si>
  <si>
    <t>avillegas@ferresteel.com</t>
  </si>
  <si>
    <t>656-240-11-94</t>
  </si>
  <si>
    <t xml:space="preserve">JOHANA GONZALEZ CAMACHO </t>
  </si>
  <si>
    <t>656-763-68-64</t>
  </si>
  <si>
    <t>johana.ferresteel@hotmail.com</t>
  </si>
  <si>
    <t>656-297-28-95</t>
  </si>
  <si>
    <t xml:space="preserve">DIANA ROBLEDO </t>
  </si>
  <si>
    <t>drobledo@ferresteel.com</t>
  </si>
  <si>
    <t xml:space="preserve">DIVELY ACOSTA </t>
  </si>
  <si>
    <t>dacosta@ferresteel.com</t>
  </si>
  <si>
    <t xml:space="preserve">MIGUEL OGAZ </t>
  </si>
  <si>
    <t>mogaz@ferresteel.com</t>
  </si>
  <si>
    <t xml:space="preserve">CINDY LOPEZ </t>
  </si>
  <si>
    <t>acontaferresteel@outlook.com</t>
  </si>
  <si>
    <t xml:space="preserve">JESUS CHAVEZ </t>
  </si>
  <si>
    <t>compras1@ferresteel.com</t>
  </si>
  <si>
    <t xml:space="preserve">FANNY GASPAR </t>
  </si>
  <si>
    <t>auxiliar1@ferresteel.com</t>
  </si>
  <si>
    <t>HARDTOOLS</t>
  </si>
  <si>
    <t xml:space="preserve">EDER ACOSTA TREVIZO </t>
  </si>
  <si>
    <t>656-322-26-67</t>
  </si>
  <si>
    <t>eacosta@hardtools.com</t>
  </si>
  <si>
    <t>656-272-69-98</t>
  </si>
  <si>
    <t xml:space="preserve">MAURO GASPAR ZAMARRIPA </t>
  </si>
  <si>
    <t>656-375-37-61</t>
  </si>
  <si>
    <t>mgaspar@hardtools.com</t>
  </si>
  <si>
    <t>656-422-22-10</t>
  </si>
  <si>
    <t xml:space="preserve">MARTHA ALICIA HERNANDEZ FLORIANO </t>
  </si>
  <si>
    <t>656-593-16-01</t>
  </si>
  <si>
    <t>thaisproepic54@gmail.com</t>
  </si>
  <si>
    <t>auxiliar6@ferresteel.com</t>
  </si>
  <si>
    <t>656-696-04-05</t>
  </si>
  <si>
    <t>BLADIMIR FLORES FARRERA</t>
  </si>
  <si>
    <t>656-759-38-22</t>
  </si>
  <si>
    <t>656-593-15-86</t>
  </si>
  <si>
    <t>bflores@hardtools.com</t>
  </si>
  <si>
    <t>656-127-26-82</t>
  </si>
  <si>
    <t xml:space="preserve">CESAR JOSE JUQUEZ ESCOBEDO </t>
  </si>
  <si>
    <t>656-593-25-11</t>
  </si>
  <si>
    <t>656-426-36-27</t>
  </si>
  <si>
    <t>jaquezc2401@gmail.com</t>
  </si>
  <si>
    <t>cjaquez@hardtools.com</t>
  </si>
  <si>
    <t>656-161-08-54</t>
  </si>
  <si>
    <t xml:space="preserve">ABIGAIL MEJIA LUCERO </t>
  </si>
  <si>
    <t>656-221-15-43</t>
  </si>
  <si>
    <t>aby71480@gmail.com</t>
  </si>
  <si>
    <t>jsanchez@hardtool.com</t>
  </si>
  <si>
    <t>656-181-38-61</t>
  </si>
  <si>
    <t xml:space="preserve">GUADALUPE SALAZAR ESCOBEDO </t>
  </si>
  <si>
    <t>656-591-20-21</t>
  </si>
  <si>
    <t>657-101-33-42</t>
  </si>
  <si>
    <t>lupitoelflaco@gmail.com</t>
  </si>
  <si>
    <t>ELENA MARIBEL ORTEGA RODRIGUEZ</t>
  </si>
  <si>
    <t>656-317-23-67</t>
  </si>
  <si>
    <t>elenaortega2414@gmail.com</t>
  </si>
  <si>
    <t>eortega@hardtools.com</t>
  </si>
  <si>
    <t>656-271-91-61</t>
  </si>
  <si>
    <t xml:space="preserve">GADALUPE CHIHUAHUA SIDA </t>
  </si>
  <si>
    <t>656-104-47-97</t>
  </si>
  <si>
    <t>marketing@ferresteel.com</t>
  </si>
  <si>
    <t>656-685-46-41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</si>
</sst>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3" fillId="0" borderId="8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3" fillId="3" borderId="5" xfId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14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3" fillId="0" borderId="5" xfId="1" applyBorder="1" applyAlignment="1">
      <alignment horizontal="center"/>
    </xf>
    <xf numFmtId="0" fontId="0" fillId="4" borderId="5" xfId="0" applyFill="1" applyBorder="1"/>
    <xf numFmtId="0" fontId="0" fillId="4" borderId="12" xfId="0" applyFill="1" applyBorder="1"/>
    <xf numFmtId="0" fontId="3" fillId="0" borderId="5" xfId="1" applyBorder="1"/>
    <xf numFmtId="0" fontId="0" fillId="0" borderId="12" xfId="0" applyBorder="1"/>
    <xf numFmtId="0" fontId="0" fillId="0" borderId="8" xfId="0" applyBorder="1"/>
    <xf numFmtId="0" fontId="3" fillId="0" borderId="8" xfId="1" applyBorder="1"/>
    <xf numFmtId="0" fontId="0" fillId="0" borderId="5" xfId="0" applyBorder="1" applyAlignment="1">
      <alignment horizontal="left" vertical="top"/>
    </xf>
    <xf numFmtId="0" fontId="2" fillId="5" borderId="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numFmt numFmtId="165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outline="0">
        <left style="thin">
          <color indexed="64"/>
        </left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color rgb="FFFF0000"/>
      </font>
      <fill>
        <patternFill patternType="none">
          <bgColor auto="1"/>
        </patternFill>
      </fill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00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1581150</xdr:colOff>
      <xdr:row>0</xdr:row>
      <xdr:rowOff>152400</xdr:rowOff>
    </xdr:from>
    <xdr:to>
      <xdr:col>16</xdr:col>
      <xdr:colOff>704850</xdr:colOff>
      <xdr:row>2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DDA1CF7-BC68-42A1-A4AC-B874D89360C9}"/>
            </a:ext>
          </a:extLst>
        </xdr:cNvPr>
        <xdr:cNvSpPr txBox="1"/>
      </xdr:nvSpPr>
      <xdr:spPr>
        <a:xfrm>
          <a:off x="2019300" y="152400"/>
          <a:ext cx="2350770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DE EMPLEADOS 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20</xdr:col>
      <xdr:colOff>174981</xdr:colOff>
      <xdr:row>20</xdr:row>
      <xdr:rowOff>95250</xdr:rowOff>
    </xdr:from>
    <xdr:to>
      <xdr:col>20</xdr:col>
      <xdr:colOff>1510392</xdr:colOff>
      <xdr:row>20</xdr:row>
      <xdr:rowOff>2010265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A94886-ADCF-475E-97BB-160D7B156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3256" y="34366200"/>
          <a:ext cx="1335411" cy="1915015"/>
        </a:xfrm>
        <a:prstGeom prst="rect">
          <a:avLst/>
        </a:prstGeom>
      </xdr:spPr>
    </xdr:pic>
    <xdr:clientData/>
  </xdr:twoCellAnchor>
  <xdr:twoCellAnchor editAs="oneCell">
    <xdr:from>
      <xdr:col>20</xdr:col>
      <xdr:colOff>176892</xdr:colOff>
      <xdr:row>27</xdr:row>
      <xdr:rowOff>163284</xdr:rowOff>
    </xdr:from>
    <xdr:to>
      <xdr:col>20</xdr:col>
      <xdr:colOff>1394279</xdr:colOff>
      <xdr:row>27</xdr:row>
      <xdr:rowOff>1989363</xdr:rowOff>
    </xdr:to>
    <xdr:pic>
      <xdr:nvPicPr>
        <xdr:cNvPr id="4" name="Imagen 11">
          <a:extLst>
            <a:ext uri="{FF2B5EF4-FFF2-40B4-BE49-F238E27FC236}">
              <a16:creationId xmlns:a16="http://schemas.microsoft.com/office/drawing/2014/main" id="{8FC182F1-479D-4855-92AE-4F6738188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095167" y="48902709"/>
          <a:ext cx="1217387" cy="1826079"/>
        </a:xfrm>
        <a:prstGeom prst="rect">
          <a:avLst/>
        </a:prstGeom>
      </xdr:spPr>
    </xdr:pic>
    <xdr:clientData/>
  </xdr:twoCellAnchor>
  <xdr:twoCellAnchor editAs="oneCell">
    <xdr:from>
      <xdr:col>20</xdr:col>
      <xdr:colOff>163284</xdr:colOff>
      <xdr:row>16</xdr:row>
      <xdr:rowOff>68035</xdr:rowOff>
    </xdr:from>
    <xdr:to>
      <xdr:col>20</xdr:col>
      <xdr:colOff>1455963</xdr:colOff>
      <xdr:row>16</xdr:row>
      <xdr:rowOff>2007054</xdr:rowOff>
    </xdr:to>
    <xdr:pic>
      <xdr:nvPicPr>
        <xdr:cNvPr id="5" name="Imagen 13">
          <a:extLst>
            <a:ext uri="{FF2B5EF4-FFF2-40B4-BE49-F238E27FC236}">
              <a16:creationId xmlns:a16="http://schemas.microsoft.com/office/drawing/2014/main" id="{4AAA8254-9CA4-4C81-B209-D91BA97AB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81559" y="26071285"/>
          <a:ext cx="1292679" cy="1939019"/>
        </a:xfrm>
        <a:prstGeom prst="rect">
          <a:avLst/>
        </a:prstGeom>
      </xdr:spPr>
    </xdr:pic>
    <xdr:clientData/>
  </xdr:twoCellAnchor>
  <xdr:twoCellAnchor editAs="oneCell">
    <xdr:from>
      <xdr:col>20</xdr:col>
      <xdr:colOff>122463</xdr:colOff>
      <xdr:row>32</xdr:row>
      <xdr:rowOff>40821</xdr:rowOff>
    </xdr:from>
    <xdr:to>
      <xdr:col>20</xdr:col>
      <xdr:colOff>1442355</xdr:colOff>
      <xdr:row>32</xdr:row>
      <xdr:rowOff>2020659</xdr:rowOff>
    </xdr:to>
    <xdr:pic>
      <xdr:nvPicPr>
        <xdr:cNvPr id="6" name="Imagen 15">
          <a:extLst>
            <a:ext uri="{FF2B5EF4-FFF2-40B4-BE49-F238E27FC236}">
              <a16:creationId xmlns:a16="http://schemas.microsoft.com/office/drawing/2014/main" id="{0E5359FB-3701-4D1A-A51F-D44B30705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40738" y="59114871"/>
          <a:ext cx="1319892" cy="1979838"/>
        </a:xfrm>
        <a:prstGeom prst="rect">
          <a:avLst/>
        </a:prstGeom>
      </xdr:spPr>
    </xdr:pic>
    <xdr:clientData/>
  </xdr:twoCellAnchor>
  <xdr:twoCellAnchor editAs="oneCell">
    <xdr:from>
      <xdr:col>20</xdr:col>
      <xdr:colOff>81643</xdr:colOff>
      <xdr:row>30</xdr:row>
      <xdr:rowOff>54428</xdr:rowOff>
    </xdr:from>
    <xdr:to>
      <xdr:col>20</xdr:col>
      <xdr:colOff>1510392</xdr:colOff>
      <xdr:row>30</xdr:row>
      <xdr:rowOff>1957841</xdr:rowOff>
    </xdr:to>
    <xdr:pic>
      <xdr:nvPicPr>
        <xdr:cNvPr id="7" name="Imagen 17">
          <a:extLst>
            <a:ext uri="{FF2B5EF4-FFF2-40B4-BE49-F238E27FC236}">
              <a16:creationId xmlns:a16="http://schemas.microsoft.com/office/drawing/2014/main" id="{1D3FBDB6-D2F2-4602-AE2E-F1A65ADE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99918" y="54994628"/>
          <a:ext cx="1428749" cy="1903413"/>
        </a:xfrm>
        <a:prstGeom prst="rect">
          <a:avLst/>
        </a:prstGeom>
      </xdr:spPr>
    </xdr:pic>
    <xdr:clientData/>
  </xdr:twoCellAnchor>
  <xdr:twoCellAnchor editAs="oneCell">
    <xdr:from>
      <xdr:col>20</xdr:col>
      <xdr:colOff>95249</xdr:colOff>
      <xdr:row>28</xdr:row>
      <xdr:rowOff>68035</xdr:rowOff>
    </xdr:from>
    <xdr:to>
      <xdr:col>20</xdr:col>
      <xdr:colOff>1496784</xdr:colOff>
      <xdr:row>28</xdr:row>
      <xdr:rowOff>1934596</xdr:rowOff>
    </xdr:to>
    <xdr:pic>
      <xdr:nvPicPr>
        <xdr:cNvPr id="8" name="Imagen 19">
          <a:extLst>
            <a:ext uri="{FF2B5EF4-FFF2-40B4-BE49-F238E27FC236}">
              <a16:creationId xmlns:a16="http://schemas.microsoft.com/office/drawing/2014/main" id="{54700B2F-60B1-4687-8EE8-CE21D9CAC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13524" y="50874385"/>
          <a:ext cx="1401535" cy="1866561"/>
        </a:xfrm>
        <a:prstGeom prst="rect">
          <a:avLst/>
        </a:prstGeom>
      </xdr:spPr>
    </xdr:pic>
    <xdr:clientData/>
  </xdr:twoCellAnchor>
  <xdr:twoCellAnchor editAs="oneCell">
    <xdr:from>
      <xdr:col>20</xdr:col>
      <xdr:colOff>81644</xdr:colOff>
      <xdr:row>25</xdr:row>
      <xdr:rowOff>81642</xdr:rowOff>
    </xdr:from>
    <xdr:to>
      <xdr:col>20</xdr:col>
      <xdr:colOff>1510392</xdr:colOff>
      <xdr:row>25</xdr:row>
      <xdr:rowOff>1986639</xdr:rowOff>
    </xdr:to>
    <xdr:pic>
      <xdr:nvPicPr>
        <xdr:cNvPr id="9" name="Imagen 21">
          <a:extLst>
            <a:ext uri="{FF2B5EF4-FFF2-40B4-BE49-F238E27FC236}">
              <a16:creationId xmlns:a16="http://schemas.microsoft.com/office/drawing/2014/main" id="{CF105B4C-8155-43CD-9B06-121736C4B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99919" y="44687217"/>
          <a:ext cx="1428748" cy="1904997"/>
        </a:xfrm>
        <a:prstGeom prst="rect">
          <a:avLst/>
        </a:prstGeom>
      </xdr:spPr>
    </xdr:pic>
    <xdr:clientData/>
  </xdr:twoCellAnchor>
  <xdr:twoCellAnchor editAs="oneCell">
    <xdr:from>
      <xdr:col>20</xdr:col>
      <xdr:colOff>81642</xdr:colOff>
      <xdr:row>24</xdr:row>
      <xdr:rowOff>27214</xdr:rowOff>
    </xdr:from>
    <xdr:to>
      <xdr:col>20</xdr:col>
      <xdr:colOff>1428749</xdr:colOff>
      <xdr:row>24</xdr:row>
      <xdr:rowOff>2048664</xdr:rowOff>
    </xdr:to>
    <xdr:pic>
      <xdr:nvPicPr>
        <xdr:cNvPr id="10" name="Imagen 23">
          <a:extLst>
            <a:ext uri="{FF2B5EF4-FFF2-40B4-BE49-F238E27FC236}">
              <a16:creationId xmlns:a16="http://schemas.microsoft.com/office/drawing/2014/main" id="{8C30938C-0B89-4B25-A129-77270BADB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99917" y="42565864"/>
          <a:ext cx="1347107" cy="2021450"/>
        </a:xfrm>
        <a:prstGeom prst="rect">
          <a:avLst/>
        </a:prstGeom>
      </xdr:spPr>
    </xdr:pic>
    <xdr:clientData/>
  </xdr:twoCellAnchor>
  <xdr:twoCellAnchor editAs="oneCell">
    <xdr:from>
      <xdr:col>20</xdr:col>
      <xdr:colOff>122464</xdr:colOff>
      <xdr:row>22</xdr:row>
      <xdr:rowOff>68036</xdr:rowOff>
    </xdr:from>
    <xdr:to>
      <xdr:col>20</xdr:col>
      <xdr:colOff>1360714</xdr:colOff>
      <xdr:row>22</xdr:row>
      <xdr:rowOff>1926137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96A43155-5509-4CCB-AEE7-E3828616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40739" y="38472836"/>
          <a:ext cx="1238250" cy="1858101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108860</xdr:colOff>
      <xdr:row>23</xdr:row>
      <xdr:rowOff>54429</xdr:rowOff>
    </xdr:from>
    <xdr:to>
      <xdr:col>20</xdr:col>
      <xdr:colOff>1387930</xdr:colOff>
      <xdr:row>23</xdr:row>
      <xdr:rowOff>1973784</xdr:rowOff>
    </xdr:to>
    <xdr:pic>
      <xdr:nvPicPr>
        <xdr:cNvPr id="12" name="Imagen 27">
          <a:extLst>
            <a:ext uri="{FF2B5EF4-FFF2-40B4-BE49-F238E27FC236}">
              <a16:creationId xmlns:a16="http://schemas.microsoft.com/office/drawing/2014/main" id="{DC447F20-261C-4916-9735-1854F163A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27135" y="40526154"/>
          <a:ext cx="1279070" cy="1919355"/>
        </a:xfrm>
        <a:prstGeom prst="rect">
          <a:avLst/>
        </a:prstGeom>
      </xdr:spPr>
    </xdr:pic>
    <xdr:clientData/>
  </xdr:twoCellAnchor>
  <xdr:twoCellAnchor editAs="oneCell">
    <xdr:from>
      <xdr:col>20</xdr:col>
      <xdr:colOff>40821</xdr:colOff>
      <xdr:row>33</xdr:row>
      <xdr:rowOff>27215</xdr:rowOff>
    </xdr:from>
    <xdr:to>
      <xdr:col>20</xdr:col>
      <xdr:colOff>1537606</xdr:colOff>
      <xdr:row>33</xdr:row>
      <xdr:rowOff>2021267</xdr:rowOff>
    </xdr:to>
    <xdr:pic>
      <xdr:nvPicPr>
        <xdr:cNvPr id="13" name="Imagen 29">
          <a:extLst>
            <a:ext uri="{FF2B5EF4-FFF2-40B4-BE49-F238E27FC236}">
              <a16:creationId xmlns:a16="http://schemas.microsoft.com/office/drawing/2014/main" id="{8C1D8DE1-CE45-4344-8E43-E57A5E9EF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59096" y="61168190"/>
          <a:ext cx="1496785" cy="1994052"/>
        </a:xfrm>
        <a:prstGeom prst="rect">
          <a:avLst/>
        </a:prstGeom>
      </xdr:spPr>
    </xdr:pic>
    <xdr:clientData/>
  </xdr:twoCellAnchor>
  <xdr:twoCellAnchor editAs="oneCell">
    <xdr:from>
      <xdr:col>20</xdr:col>
      <xdr:colOff>95249</xdr:colOff>
      <xdr:row>18</xdr:row>
      <xdr:rowOff>153077</xdr:rowOff>
    </xdr:from>
    <xdr:to>
      <xdr:col>20</xdr:col>
      <xdr:colOff>1428749</xdr:colOff>
      <xdr:row>18</xdr:row>
      <xdr:rowOff>1929596</xdr:rowOff>
    </xdr:to>
    <xdr:pic>
      <xdr:nvPicPr>
        <xdr:cNvPr id="14" name="Imagen 31">
          <a:extLst>
            <a:ext uri="{FF2B5EF4-FFF2-40B4-BE49-F238E27FC236}">
              <a16:creationId xmlns:a16="http://schemas.microsoft.com/office/drawing/2014/main" id="{DD4F870D-9105-4081-8301-D697CF0D4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013524" y="30290177"/>
          <a:ext cx="1333500" cy="1776519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66675</xdr:colOff>
      <xdr:row>14</xdr:row>
      <xdr:rowOff>38101</xdr:rowOff>
    </xdr:from>
    <xdr:to>
      <xdr:col>20</xdr:col>
      <xdr:colOff>1524000</xdr:colOff>
      <xdr:row>14</xdr:row>
      <xdr:rowOff>1979583</xdr:rowOff>
    </xdr:to>
    <xdr:pic>
      <xdr:nvPicPr>
        <xdr:cNvPr id="15" name="Imagen 33">
          <a:extLst>
            <a:ext uri="{FF2B5EF4-FFF2-40B4-BE49-F238E27FC236}">
              <a16:creationId xmlns:a16="http://schemas.microsoft.com/office/drawing/2014/main" id="{D4C8B731-4466-4140-B77F-0DEC6053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4950" y="21907501"/>
          <a:ext cx="1457325" cy="1941482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66676</xdr:colOff>
      <xdr:row>8</xdr:row>
      <xdr:rowOff>47627</xdr:rowOff>
    </xdr:from>
    <xdr:to>
      <xdr:col>20</xdr:col>
      <xdr:colOff>1543050</xdr:colOff>
      <xdr:row>8</xdr:row>
      <xdr:rowOff>2014487</xdr:rowOff>
    </xdr:to>
    <xdr:pic>
      <xdr:nvPicPr>
        <xdr:cNvPr id="16" name="Imagen 35">
          <a:extLst>
            <a:ext uri="{FF2B5EF4-FFF2-40B4-BE49-F238E27FC236}">
              <a16:creationId xmlns:a16="http://schemas.microsoft.com/office/drawing/2014/main" id="{1B93776C-9E4B-4FC1-BF36-EFF44FE9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4951" y="9515477"/>
          <a:ext cx="1476374" cy="1966860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66676</xdr:colOff>
      <xdr:row>4</xdr:row>
      <xdr:rowOff>28576</xdr:rowOff>
    </xdr:from>
    <xdr:to>
      <xdr:col>20</xdr:col>
      <xdr:colOff>1581150</xdr:colOff>
      <xdr:row>4</xdr:row>
      <xdr:rowOff>2046193</xdr:rowOff>
    </xdr:to>
    <xdr:pic>
      <xdr:nvPicPr>
        <xdr:cNvPr id="17" name="Imagen 37">
          <a:extLst>
            <a:ext uri="{FF2B5EF4-FFF2-40B4-BE49-F238E27FC236}">
              <a16:creationId xmlns:a16="http://schemas.microsoft.com/office/drawing/2014/main" id="{0700D192-26AA-4CD9-8736-5162E3B25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84951" y="1228726"/>
          <a:ext cx="1514474" cy="2017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38100</xdr:colOff>
      <xdr:row>4</xdr:row>
      <xdr:rowOff>38100</xdr:rowOff>
    </xdr:from>
    <xdr:ext cx="885825" cy="1181100"/>
    <xdr:pic>
      <xdr:nvPicPr>
        <xdr:cNvPr id="2" name="Imagen 2">
          <a:extLst>
            <a:ext uri="{FF2B5EF4-FFF2-40B4-BE49-F238E27FC236}">
              <a16:creationId xmlns:a16="http://schemas.microsoft.com/office/drawing/2014/main" id="{477C694C-B0E6-40E5-9001-9AEBCB792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0" y="1181100"/>
          <a:ext cx="885825" cy="1181100"/>
        </a:xfrm>
        <a:prstGeom prst="rect">
          <a:avLst/>
        </a:prstGeom>
      </xdr:spPr>
    </xdr:pic>
    <xdr:clientData/>
  </xdr:oneCellAnchor>
  <xdr:oneCellAnchor>
    <xdr:from>
      <xdr:col>21</xdr:col>
      <xdr:colOff>57151</xdr:colOff>
      <xdr:row>6</xdr:row>
      <xdr:rowOff>28575</xdr:rowOff>
    </xdr:from>
    <xdr:ext cx="866774" cy="1300669"/>
    <xdr:pic>
      <xdr:nvPicPr>
        <xdr:cNvPr id="3" name="Imagen 4">
          <a:extLst>
            <a:ext uri="{FF2B5EF4-FFF2-40B4-BE49-F238E27FC236}">
              <a16:creationId xmlns:a16="http://schemas.microsoft.com/office/drawing/2014/main" id="{DAC98922-A814-4833-B208-573D3DB49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1051" y="3952875"/>
          <a:ext cx="866774" cy="1300669"/>
        </a:xfrm>
        <a:prstGeom prst="rect">
          <a:avLst/>
        </a:prstGeom>
      </xdr:spPr>
    </xdr:pic>
    <xdr:clientData/>
  </xdr:oneCellAnchor>
  <xdr:oneCellAnchor>
    <xdr:from>
      <xdr:col>21</xdr:col>
      <xdr:colOff>28577</xdr:colOff>
      <xdr:row>8</xdr:row>
      <xdr:rowOff>66675</xdr:rowOff>
    </xdr:from>
    <xdr:ext cx="951356" cy="1266825"/>
    <xdr:pic>
      <xdr:nvPicPr>
        <xdr:cNvPr id="4" name="Imagen 6">
          <a:extLst>
            <a:ext uri="{FF2B5EF4-FFF2-40B4-BE49-F238E27FC236}">
              <a16:creationId xmlns:a16="http://schemas.microsoft.com/office/drawing/2014/main" id="{04ACB92E-06CF-415F-B573-B4AA0771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2477" y="6772275"/>
          <a:ext cx="951356" cy="1266825"/>
        </a:xfrm>
        <a:prstGeom prst="rect">
          <a:avLst/>
        </a:prstGeom>
      </xdr:spPr>
    </xdr:pic>
    <xdr:clientData/>
  </xdr:oneCellAnchor>
  <xdr:oneCellAnchor>
    <xdr:from>
      <xdr:col>21</xdr:col>
      <xdr:colOff>57150</xdr:colOff>
      <xdr:row>9</xdr:row>
      <xdr:rowOff>200027</xdr:rowOff>
    </xdr:from>
    <xdr:ext cx="913226" cy="962023"/>
    <xdr:pic>
      <xdr:nvPicPr>
        <xdr:cNvPr id="5" name="Imagen 8">
          <a:extLst>
            <a:ext uri="{FF2B5EF4-FFF2-40B4-BE49-F238E27FC236}">
              <a16:creationId xmlns:a16="http://schemas.microsoft.com/office/drawing/2014/main" id="{75C4F803-8A1A-45F3-999A-172018897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487" r="22253"/>
        <a:stretch/>
      </xdr:blipFill>
      <xdr:spPr>
        <a:xfrm>
          <a:off x="27451050" y="8296277"/>
          <a:ext cx="913226" cy="962023"/>
        </a:xfrm>
        <a:prstGeom prst="rect">
          <a:avLst/>
        </a:prstGeom>
      </xdr:spPr>
    </xdr:pic>
    <xdr:clientData/>
  </xdr:oneCellAnchor>
  <xdr:oneCellAnchor>
    <xdr:from>
      <xdr:col>21</xdr:col>
      <xdr:colOff>57152</xdr:colOff>
      <xdr:row>10</xdr:row>
      <xdr:rowOff>28575</xdr:rowOff>
    </xdr:from>
    <xdr:ext cx="876298" cy="1314961"/>
    <xdr:pic>
      <xdr:nvPicPr>
        <xdr:cNvPr id="6" name="Imagen 10">
          <a:extLst>
            <a:ext uri="{FF2B5EF4-FFF2-40B4-BE49-F238E27FC236}">
              <a16:creationId xmlns:a16="http://schemas.microsoft.com/office/drawing/2014/main" id="{2FA0542C-AB9C-4F93-83A4-BE519E43A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1052" y="9515475"/>
          <a:ext cx="876298" cy="1314961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47625</xdr:rowOff>
    </xdr:from>
    <xdr:to>
      <xdr:col>17</xdr:col>
      <xdr:colOff>421821</xdr:colOff>
      <xdr:row>2</xdr:row>
      <xdr:rowOff>180975</xdr:rowOff>
    </xdr:to>
    <xdr:sp macro="" textlink="">
      <xdr:nvSpPr>
        <xdr:cNvPr id="7" name="CuadroTexto 11">
          <a:extLst>
            <a:ext uri="{FF2B5EF4-FFF2-40B4-BE49-F238E27FC236}">
              <a16:creationId xmlns:a16="http://schemas.microsoft.com/office/drawing/2014/main" id="{D032F291-151F-4363-A7A1-9B426FE68A60}"/>
            </a:ext>
          </a:extLst>
        </xdr:cNvPr>
        <xdr:cNvSpPr txBox="1"/>
      </xdr:nvSpPr>
      <xdr:spPr>
        <a:xfrm>
          <a:off x="0" y="47625"/>
          <a:ext cx="23548521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DE EMPLEADOS 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57150</xdr:rowOff>
    </xdr:from>
    <xdr:to>
      <xdr:col>19</xdr:col>
      <xdr:colOff>536121</xdr:colOff>
      <xdr:row>3</xdr:row>
      <xdr:rowOff>0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329F62AA-304F-47BB-9900-9E5F68672B1E}"/>
            </a:ext>
          </a:extLst>
        </xdr:cNvPr>
        <xdr:cNvSpPr txBox="1"/>
      </xdr:nvSpPr>
      <xdr:spPr>
        <a:xfrm>
          <a:off x="504825" y="57150"/>
          <a:ext cx="23586621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800" b="1">
              <a:latin typeface="Arial" panose="020B0604020202020204" pitchFamily="34" charset="0"/>
              <a:cs typeface="Arial" panose="020B0604020202020204" pitchFamily="34" charset="0"/>
            </a:rPr>
            <a:t>MATRIZ</a:t>
          </a:r>
          <a:r>
            <a:rPr lang="es-MX" sz="2800" b="1" baseline="0">
              <a:latin typeface="Arial" panose="020B0604020202020204" pitchFamily="34" charset="0"/>
              <a:cs typeface="Arial" panose="020B0604020202020204" pitchFamily="34" charset="0"/>
            </a:rPr>
            <a:t> DE EMPLEADOS </a:t>
          </a:r>
          <a:endParaRPr lang="es-MX" sz="28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EE823-B793-4AA5-8181-BFED541C76ED}" name="Tabla1" displayName="Tabla1" ref="A4:X34" totalsRowShown="0" headerRowDxfId="64" dataDxfId="63" headerRowBorderDxfId="61" tableBorderDxfId="62" totalsRowBorderDxfId="60">
  <autoFilter ref="A4:X34" xr:uid="{1DBC528C-3FEA-4ED0-ABBD-DAC59C3E58F3}"/>
  <sortState xmlns:xlrd2="http://schemas.microsoft.com/office/spreadsheetml/2017/richdata2" ref="A5:U30">
    <sortCondition ref="A4:A30"/>
  </sortState>
  <tableColumns count="24">
    <tableColumn id="1" xr3:uid="{D6DC9ACD-2987-4FD2-9D0E-F977C82C0228}" name="NO." dataDxfId="59"/>
    <tableColumn id="2" xr3:uid="{0EBA1221-CBB7-41E3-9445-723447F2A10F}" name="NOMBRE " dataDxfId="58"/>
    <tableColumn id="3" xr3:uid="{3003EE6B-D478-4BC3-9A3C-43B780BD62B0}" name="CURP " dataDxfId="57"/>
    <tableColumn id="4" xr3:uid="{6D7A8FF8-8F5E-4031-8563-F237E0BDD18A}" name="RFC " dataDxfId="56"/>
    <tableColumn id="5" xr3:uid="{A5187352-DD68-41AF-8663-2388845C9BA6}" name="NSS" dataDxfId="55"/>
    <tableColumn id="21" xr3:uid="{A14234D5-85CB-401F-A76D-A024C7F332B8}" name="ESTADO CIVIL " dataDxfId="54"/>
    <tableColumn id="22" xr3:uid="{CC6F1BBB-6EE2-4312-9710-CFCD9BA73036}" name="ESTUDIOS" dataDxfId="53"/>
    <tableColumn id="23" xr3:uid="{76AF7F3E-EBA0-4A30-BEFA-CE6E4E3B214D}" name="EDAD " dataDxfId="52">
      <calculatedColumnFormula>DATEDIF(Tabla1[[#This Row],[FECHA DE NACIMIENTO ]],TODAY(),"Y")</calculatedColumnFormula>
    </tableColumn>
    <tableColumn id="19" xr3:uid="{3507F3C8-A3A5-467B-995A-416C11B02D45}" name="FECHA DE INGRESO " dataDxfId="51"/>
    <tableColumn id="14" xr3:uid="{1407748E-66E5-40ED-8DFD-AE8975B95CD6}" name="AÑOS EN LA EMPRESA" dataDxfId="50">
      <calculatedColumnFormula>DATEDIF(Tabla1[[#This Row],[FECHA DE INGRESO ]],TODAY(),"Y")</calculatedColumnFormula>
    </tableColumn>
    <tableColumn id="18" xr3:uid="{09346237-854D-445C-A972-256F320EABB6}" name="FECHA DE NACIMIENTO " dataDxfId="49"/>
    <tableColumn id="6" xr3:uid="{538AAC53-C95F-4ABD-8084-BC4E65D7E1A0}" name="DIRECCIÓN " dataDxfId="48"/>
    <tableColumn id="7" xr3:uid="{96100FA5-A0A1-4890-9C15-D3A1D8EA20BC}" name="TELEFONO " dataDxfId="47"/>
    <tableColumn id="20" xr3:uid="{A4E2E364-A664-41C6-BA8D-C94D11B098B8}" name="CORREO ELECTRONICO " dataDxfId="46"/>
    <tableColumn id="17" xr3:uid="{44340D91-586E-4493-AAF8-59592F6B8E63}" name="NÚMERO DE EMERGENCIA " dataDxfId="45"/>
    <tableColumn id="13" xr3:uid="{198ECF55-138F-422B-9156-4534B7DA036A}" name="ALERGIAS " dataDxfId="44"/>
    <tableColumn id="8" xr3:uid="{356AA7DF-E44D-4995-8AA4-D8269C3759DB}" name="ENFERMEDADES " dataDxfId="43"/>
    <tableColumn id="9" xr3:uid="{19AE9EB1-9028-43CD-A963-77750F85256F}" name="TIPO DE SANGRE" dataDxfId="42"/>
    <tableColumn id="10" xr3:uid="{B3319147-53CE-40DC-AEEF-2A06D6A227D4}" name="PSICOMETRICO " dataDxfId="41"/>
    <tableColumn id="11" xr3:uid="{3CA0C42E-9D13-4FE1-A7A0-EA9D402B206A}" name="ESTATUS " dataDxfId="40"/>
    <tableColumn id="12" xr3:uid="{0D76B3D4-204F-43E9-9002-410199B0E0C3}" name="FOTOGRAFIA 2023" dataDxfId="39"/>
    <tableColumn id="15" xr3:uid="{B8B3B5AE-7F3D-4D3E-9E8A-10F534564CDF}" name="FECHA CONTRATO DETERMINADO  " dataDxfId="38"/>
    <tableColumn id="16" xr3:uid="{8E5D88B1-A0B6-4092-833C-C1D69003E00C}" name="FECHA CONTRATO INDETERMINADO " dataDxfId="37"/>
    <tableColumn id="25" xr3:uid="{EA576CC3-A995-4617-BB4B-9D4CF8B7229E}" name="FECHA DE BAJA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AB4E23-D896-4109-B0CF-3C129F9BA302}" name="Tabla2" displayName="Tabla2" ref="A4:Y11" totalsRowShown="0" dataDxfId="34">
  <autoFilter ref="A4:Y11" xr:uid="{43CAAF94-BB21-429D-8907-9BDD1AB82C43}"/>
  <sortState xmlns:xlrd2="http://schemas.microsoft.com/office/spreadsheetml/2017/richdata2" ref="A5:V11">
    <sortCondition ref="A4:A11"/>
  </sortState>
  <tableColumns count="25">
    <tableColumn id="1" xr3:uid="{24941556-7EF0-420E-83CE-7A3C1278B318}" name="NO." dataDxfId="33"/>
    <tableColumn id="2" xr3:uid="{FD3D1F1F-94DF-442C-8460-1A1A8B6C8808}" name="NOMBRE " dataDxfId="32"/>
    <tableColumn id="3" xr3:uid="{574AB023-D15E-4CB8-B1A9-5F24D3B97D24}" name="CURP " dataDxfId="31"/>
    <tableColumn id="4" xr3:uid="{201CB9EB-F70A-44A1-A566-B01060EE4FC1}" name="RFC " dataDxfId="30"/>
    <tableColumn id="5" xr3:uid="{0F0A7FBF-D99C-4351-96BB-C5C4C41FA989}" name="NSS" dataDxfId="29"/>
    <tableColumn id="6" xr3:uid="{9751C6C5-043B-4CD0-8C63-6E3C95A0A02D}" name="ESTADO CIVIL " dataDxfId="28"/>
    <tableColumn id="7" xr3:uid="{F65A2EFD-D9C7-4702-B2AA-60ECAF00F3E0}" name="ESTUDIOS" dataDxfId="27"/>
    <tableColumn id="20" xr3:uid="{FA0D5D9C-FFD6-4F3B-98BE-5CEEA43FA6D8}" name="EDAD" dataDxfId="26">
      <calculatedColumnFormula>DATEDIF(Tabla2[[#This Row],[FECHA DE NACIMIENTO ]],TODAY(),"Y")</calculatedColumnFormula>
    </tableColumn>
    <tableColumn id="21" xr3:uid="{28C22F29-6B6D-4F75-B5C9-8353B25FFA38}" name="FECHA DE INGRESO FERRE STEEL " dataDxfId="25"/>
    <tableColumn id="8" xr3:uid="{6D0D6EE2-DC89-40FE-A4FC-C083FE196C99}" name="FECHA DE INGRESO MAURO" dataDxfId="24"/>
    <tableColumn id="22" xr3:uid="{FE318CC0-74A7-45F3-B1B1-CA6F10922C5D}" name="AÑOS EN LA EMPRESA" dataDxfId="23"/>
    <tableColumn id="9" xr3:uid="{AAF82CA2-29BC-4337-AF2D-DBF7D21A4EC1}" name="FECHA DE NACIMIENTO " dataDxfId="22"/>
    <tableColumn id="10" xr3:uid="{C1204C08-5407-4701-88FD-F1A00E34D31E}" name="DIRECCIÓN " dataDxfId="21"/>
    <tableColumn id="11" xr3:uid="{4868A5C1-9048-4245-9869-FC1EAE6BABD9}" name="TELEFONO " dataDxfId="20"/>
    <tableColumn id="12" xr3:uid="{B860C9EE-E324-4CEE-88F8-E6EDB53C9677}" name="CORREO ELECTRONICO " dataDxfId="19"/>
    <tableColumn id="13" xr3:uid="{5477139C-EC03-4174-83AF-4F236C5F8FB4}" name="NÚMERO DE EMERHENCIA " dataDxfId="18"/>
    <tableColumn id="14" xr3:uid="{C43EA365-97DB-4401-A9C3-9272B6157401}" name="ALERGIAS " dataDxfId="17"/>
    <tableColumn id="15" xr3:uid="{B8BAF8FF-D69F-431C-9741-6F6D05DEE5A7}" name="ENFERMEDADES " dataDxfId="16"/>
    <tableColumn id="16" xr3:uid="{4D54FA30-0F2A-43AF-A558-252ED265B24D}" name="TIPO DE SANGRE" dataDxfId="15"/>
    <tableColumn id="17" xr3:uid="{C91E2AB3-A7F0-44A6-907A-7A3C591F1D0A}" name="PSICOMETRICO " dataDxfId="14"/>
    <tableColumn id="18" xr3:uid="{C73F2AAE-CC10-48C4-9CE3-3A5C20E91D36}" name="ESTATUS " dataDxfId="13"/>
    <tableColumn id="19" xr3:uid="{537A8036-4BC2-4181-973E-13270EA0C5D1}" name="FOTOGRAFIA " dataDxfId="12"/>
    <tableColumn id="23" xr3:uid="{99FE810D-F88A-4DC6-A9AC-E0BF3431882C}" name="FECHA  CONTRATO DETERMINADO" dataDxfId="11"/>
    <tableColumn id="24" xr3:uid="{CC7CECF8-C364-4317-B40F-F9563723D3A5}" name="FECHA CONTRATO INDETERMINADO" dataDxfId="10"/>
    <tableColumn id="25" xr3:uid="{3FF22B8D-43AE-4DB1-B3E7-28EDAF79E374}" name="FECHA DE BAJA 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A2C525-2629-4B7E-A2AB-815D056FB251}" name="Tabla5" displayName="Tabla5" ref="A4:Y8" totalsRowShown="0" headerRowDxfId="7" headerRowBorderDxfId="5" tableBorderDxfId="6" totalsRowBorderDxfId="4">
  <autoFilter ref="A4:Y8" xr:uid="{9F0F9F4D-7E3B-43F0-B73F-8463CA49201E}"/>
  <sortState xmlns:xlrd2="http://schemas.microsoft.com/office/spreadsheetml/2017/richdata2" ref="A5:V7">
    <sortCondition ref="A4:A7"/>
  </sortState>
  <tableColumns count="25">
    <tableColumn id="1" xr3:uid="{4896A491-49FA-4E10-B390-A938CFF52E85}" name="NO."/>
    <tableColumn id="2" xr3:uid="{964E87F5-1FFE-4241-A9BE-58C9E592E9C4}" name="NOMBRE "/>
    <tableColumn id="3" xr3:uid="{6EDA23B3-6081-448A-B6A7-E41632D9582B}" name="CURP "/>
    <tableColumn id="4" xr3:uid="{29FE431F-93DD-475F-9003-48EA7CE12195}" name="RFC "/>
    <tableColumn id="5" xr3:uid="{F967FAD5-7194-44CA-865F-C37521E630EC}" name="NSS"/>
    <tableColumn id="6" xr3:uid="{ADF8AFC8-02BA-4345-B488-4391F65645F6}" name="ESTADO CIVIL "/>
    <tableColumn id="7" xr3:uid="{DAEFD9A9-E597-441A-B29E-A9F2C1E62508}" name="ESTUDIOS"/>
    <tableColumn id="8" xr3:uid="{91814962-8BC2-42F1-B907-9304A51CCAB7}" name="EDAD">
      <calculatedColumnFormula>DATEDIF(Tabla5[[#This Row],[FECHA DE NACIMIENTO ]],TODAY(),"Y")</calculatedColumnFormula>
    </tableColumn>
    <tableColumn id="21" xr3:uid="{5E7F8B29-CBC9-4126-8053-5854238FFA72}" name="FECHA INGRESO FERRE STEEL" dataDxfId="3"/>
    <tableColumn id="9" xr3:uid="{B3E8CC0A-CBC4-48D9-AEE3-8115C1B24651}" name="FECHA DE INGRESO "/>
    <tableColumn id="22" xr3:uid="{EAB74D25-950D-4CD3-A49F-6F159600FC02}" name="AÑOS EN LA EMPRESA">
      <calculatedColumnFormula>DATEDIF(Tabla5[[#This Row],[FECHA INGRESO FERRE STEEL]],TODAY(),"Y")</calculatedColumnFormula>
    </tableColumn>
    <tableColumn id="10" xr3:uid="{B25AFDFD-ED11-42F7-A9D2-6B1C4AF3B518}" name="FECHA DE NACIMIENTO "/>
    <tableColumn id="11" xr3:uid="{02C8BF36-5F15-40B1-BDC0-D6F275197080}" name="DIRECCIÓN "/>
    <tableColumn id="12" xr3:uid="{BFF220F9-EAE7-408B-96CD-9E3D873983FA}" name="TELEFONO "/>
    <tableColumn id="13" xr3:uid="{FC3287D9-02C7-4B0F-96D7-05C4A15E0E23}" name="CORREO ELECTRONICO "/>
    <tableColumn id="14" xr3:uid="{6DE8A1BC-EE47-4703-9871-7A988D10A2DE}" name="NÚMERO DE EMERGENCIA "/>
    <tableColumn id="15" xr3:uid="{4EE8D338-28BD-41FA-9068-9B8304284596}" name="ALERGIAS "/>
    <tableColumn id="16" xr3:uid="{8C2229C6-772A-4CCB-89B5-C5B95343CBFE}" name="ENFERMEDADES "/>
    <tableColumn id="17" xr3:uid="{A099965B-9327-49EC-81A2-0B3D0AF7286F}" name="TIPO DE SANGRE"/>
    <tableColumn id="18" xr3:uid="{4EBFC5CB-DE2A-465E-B400-54D4AECFE694}" name="PSICOMETRICO "/>
    <tableColumn id="19" xr3:uid="{E5E72EEB-AE5A-4BC6-82D8-61CC0927D41E}" name="ESTATUS "/>
    <tableColumn id="20" xr3:uid="{C43E9C92-120B-4EA8-8DB8-C8FD2503D6B4}" name="FOTOGRAFIA " dataDxfId="2"/>
    <tableColumn id="23" xr3:uid="{E6CFD6C9-4BB6-46FE-88D0-F2B4530EE0D8}" name="FECHA CONTRATO DETERMINADO" dataDxfId="1"/>
    <tableColumn id="24" xr3:uid="{97AB9869-5483-40B0-9AC4-9E150FFCD40C}" name="FECHA CONTRATO INDETERMINADO" dataDxfId="0"/>
    <tableColumn id="25" xr3:uid="{3728B34F-9012-4686-A6E2-350737BF57D5}" name="FECHA DE BAJA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indylopez1405@outlook.com" TargetMode="External"/><Relationship Id="rId13" Type="http://schemas.openxmlformats.org/officeDocument/2006/relationships/hyperlink" Target="mailto:gabriela.villegas153@gmail.com" TargetMode="External"/><Relationship Id="rId18" Type="http://schemas.openxmlformats.org/officeDocument/2006/relationships/hyperlink" Target="mailto:bianca_olivabeltran@hotmail.com" TargetMode="External"/><Relationship Id="rId26" Type="http://schemas.openxmlformats.org/officeDocument/2006/relationships/comments" Target="../comments1.xml"/><Relationship Id="rId3" Type="http://schemas.openxmlformats.org/officeDocument/2006/relationships/hyperlink" Target="mailto:alonso_trejo_24@hotmail.com" TargetMode="External"/><Relationship Id="rId21" Type="http://schemas.openxmlformats.org/officeDocument/2006/relationships/hyperlink" Target="mailto:acire.gardia@gmail.com" TargetMode="External"/><Relationship Id="rId7" Type="http://schemas.openxmlformats.org/officeDocument/2006/relationships/hyperlink" Target="mailto:jesugalmdovargas@gmail.com" TargetMode="External"/><Relationship Id="rId12" Type="http://schemas.openxmlformats.org/officeDocument/2006/relationships/hyperlink" Target="mailto:jchavez01@gmail.com" TargetMode="External"/><Relationship Id="rId17" Type="http://schemas.openxmlformats.org/officeDocument/2006/relationships/hyperlink" Target="mailto:ghernandezHolguin@hotmail.co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Thaisproepic54@gmail.com" TargetMode="External"/><Relationship Id="rId16" Type="http://schemas.openxmlformats.org/officeDocument/2006/relationships/hyperlink" Target="mailto:glzjohana@gmail.com" TargetMode="External"/><Relationship Id="rId20" Type="http://schemas.openxmlformats.org/officeDocument/2006/relationships/hyperlink" Target="mailto:villegasjoel3240-@outlook.com" TargetMode="External"/><Relationship Id="rId1" Type="http://schemas.openxmlformats.org/officeDocument/2006/relationships/hyperlink" Target="mailto:veromora811@gmail.com" TargetMode="External"/><Relationship Id="rId6" Type="http://schemas.openxmlformats.org/officeDocument/2006/relationships/hyperlink" Target="mailto:mogaz.kiara@gmail.com" TargetMode="External"/><Relationship Id="rId11" Type="http://schemas.openxmlformats.org/officeDocument/2006/relationships/hyperlink" Target="mailto:yepacr_05@yahoo.com.mx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yadiravylsa@gmail.com" TargetMode="External"/><Relationship Id="rId15" Type="http://schemas.openxmlformats.org/officeDocument/2006/relationships/hyperlink" Target="mailto:karensujeyrodriguez@gmail.com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juaniszamarripa7@gmail.com" TargetMode="External"/><Relationship Id="rId19" Type="http://schemas.openxmlformats.org/officeDocument/2006/relationships/hyperlink" Target="mailto:cris.ros997@gmail.com" TargetMode="External"/><Relationship Id="rId4" Type="http://schemas.openxmlformats.org/officeDocument/2006/relationships/hyperlink" Target="mailto:angyybegaa@hotmail.com" TargetMode="External"/><Relationship Id="rId9" Type="http://schemas.openxmlformats.org/officeDocument/2006/relationships/hyperlink" Target="mailto:rociosanchez149852@gmail.com" TargetMode="External"/><Relationship Id="rId14" Type="http://schemas.openxmlformats.org/officeDocument/2006/relationships/hyperlink" Target="mailto:paolaceballos711@gmail.com" TargetMode="External"/><Relationship Id="rId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mailto:floresbladimir633@gmail.com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chihuasmontana@gmail.com" TargetMode="External"/><Relationship Id="rId1" Type="http://schemas.openxmlformats.org/officeDocument/2006/relationships/hyperlink" Target="mailto:cc932327@gmail.co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jaquez2401@gmail.com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3.xml"/><Relationship Id="rId2" Type="http://schemas.openxmlformats.org/officeDocument/2006/relationships/hyperlink" Target="mailto:SergioGutierrez1490@gmail.com" TargetMode="External"/><Relationship Id="rId1" Type="http://schemas.openxmlformats.org/officeDocument/2006/relationships/hyperlink" Target="mailto:Angel_1609199@hotmail.com" TargetMode="External"/><Relationship Id="rId6" Type="http://schemas.openxmlformats.org/officeDocument/2006/relationships/table" Target="../tables/table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olaceballos711@gmail.com" TargetMode="External"/><Relationship Id="rId18" Type="http://schemas.openxmlformats.org/officeDocument/2006/relationships/hyperlink" Target="mailto:atrejo@ferresteel.com" TargetMode="External"/><Relationship Id="rId26" Type="http://schemas.openxmlformats.org/officeDocument/2006/relationships/hyperlink" Target="mailto:eacosta@hardtools.com" TargetMode="External"/><Relationship Id="rId39" Type="http://schemas.openxmlformats.org/officeDocument/2006/relationships/hyperlink" Target="mailto:chihuasmontana@gmail.com" TargetMode="External"/><Relationship Id="rId21" Type="http://schemas.openxmlformats.org/officeDocument/2006/relationships/hyperlink" Target="mailto:gabreila.villegas153@gmail.com" TargetMode="External"/><Relationship Id="rId34" Type="http://schemas.openxmlformats.org/officeDocument/2006/relationships/hyperlink" Target="mailto:aby71480@gmail.com" TargetMode="External"/><Relationship Id="rId42" Type="http://schemas.openxmlformats.org/officeDocument/2006/relationships/hyperlink" Target="mailto:mogaz@ferresteel.com" TargetMode="External"/><Relationship Id="rId7" Type="http://schemas.openxmlformats.org/officeDocument/2006/relationships/hyperlink" Target="mailto:al131117@alumnos.uacj.mx" TargetMode="External"/><Relationship Id="rId2" Type="http://schemas.openxmlformats.org/officeDocument/2006/relationships/hyperlink" Target="mailto:auxiliar4@ferresteel.com" TargetMode="External"/><Relationship Id="rId16" Type="http://schemas.openxmlformats.org/officeDocument/2006/relationships/hyperlink" Target="mailto:auxiliar9@ferresteel.com" TargetMode="External"/><Relationship Id="rId29" Type="http://schemas.openxmlformats.org/officeDocument/2006/relationships/hyperlink" Target="mailto:auxiliar6@ferresteel.com" TargetMode="External"/><Relationship Id="rId1" Type="http://schemas.openxmlformats.org/officeDocument/2006/relationships/hyperlink" Target="mailto:cc932327@gmail.com" TargetMode="External"/><Relationship Id="rId6" Type="http://schemas.openxmlformats.org/officeDocument/2006/relationships/hyperlink" Target="mailto:cuentasporcobrar@ferresteel.com" TargetMode="External"/><Relationship Id="rId11" Type="http://schemas.openxmlformats.org/officeDocument/2006/relationships/hyperlink" Target="mailto:rociosanchez149852@gmail.com" TargetMode="External"/><Relationship Id="rId24" Type="http://schemas.openxmlformats.org/officeDocument/2006/relationships/hyperlink" Target="mailto:johana.ferresteel@hotmail.com" TargetMode="External"/><Relationship Id="rId32" Type="http://schemas.openxmlformats.org/officeDocument/2006/relationships/hyperlink" Target="mailto:jaquezc2401@gmail.com" TargetMode="External"/><Relationship Id="rId37" Type="http://schemas.openxmlformats.org/officeDocument/2006/relationships/hyperlink" Target="mailto:elenaortega2414@gmail.com" TargetMode="External"/><Relationship Id="rId40" Type="http://schemas.openxmlformats.org/officeDocument/2006/relationships/hyperlink" Target="mailto:marketing@ferresteel.com" TargetMode="External"/><Relationship Id="rId45" Type="http://schemas.openxmlformats.org/officeDocument/2006/relationships/hyperlink" Target="mailto:auxiliar1@ferresteel.com" TargetMode="External"/><Relationship Id="rId5" Type="http://schemas.openxmlformats.org/officeDocument/2006/relationships/hyperlink" Target="mailto:yadiravylsa@gmail.com" TargetMode="External"/><Relationship Id="rId15" Type="http://schemas.openxmlformats.org/officeDocument/2006/relationships/hyperlink" Target="mailto:yepacr_Q5@yahoo.com.mx" TargetMode="External"/><Relationship Id="rId23" Type="http://schemas.openxmlformats.org/officeDocument/2006/relationships/hyperlink" Target="mailto:glzjohana@gmail.com" TargetMode="External"/><Relationship Id="rId28" Type="http://schemas.openxmlformats.org/officeDocument/2006/relationships/hyperlink" Target="mailto:thaisproepic54@gmail.com" TargetMode="External"/><Relationship Id="rId36" Type="http://schemas.openxmlformats.org/officeDocument/2006/relationships/hyperlink" Target="mailto:lupitoelflaco@gmail.com" TargetMode="External"/><Relationship Id="rId10" Type="http://schemas.openxmlformats.org/officeDocument/2006/relationships/hyperlink" Target="mailto:auxiliar10@ferresteel.com" TargetMode="External"/><Relationship Id="rId19" Type="http://schemas.openxmlformats.org/officeDocument/2006/relationships/hyperlink" Target="mailto:ghernandezHolguin@hotmail.com" TargetMode="External"/><Relationship Id="rId31" Type="http://schemas.openxmlformats.org/officeDocument/2006/relationships/hyperlink" Target="mailto:bflores@hardtools.com" TargetMode="External"/><Relationship Id="rId44" Type="http://schemas.openxmlformats.org/officeDocument/2006/relationships/hyperlink" Target="mailto:compras1@ferresteel.com" TargetMode="External"/><Relationship Id="rId4" Type="http://schemas.openxmlformats.org/officeDocument/2006/relationships/hyperlink" Target="mailto:auxiliar2@ferresteel.com" TargetMode="External"/><Relationship Id="rId9" Type="http://schemas.openxmlformats.org/officeDocument/2006/relationships/hyperlink" Target="mailto:ale.mun310814@gmail.com" TargetMode="External"/><Relationship Id="rId14" Type="http://schemas.openxmlformats.org/officeDocument/2006/relationships/hyperlink" Target="mailto:compras2@ferresteel.com" TargetMode="External"/><Relationship Id="rId22" Type="http://schemas.openxmlformats.org/officeDocument/2006/relationships/hyperlink" Target="mailto:avillegas@ferresteel.com" TargetMode="External"/><Relationship Id="rId27" Type="http://schemas.openxmlformats.org/officeDocument/2006/relationships/hyperlink" Target="mailto:mgaspar@hardtools.com" TargetMode="External"/><Relationship Id="rId30" Type="http://schemas.openxmlformats.org/officeDocument/2006/relationships/hyperlink" Target="mailto:floresbladimir633@gmail.com" TargetMode="External"/><Relationship Id="rId35" Type="http://schemas.openxmlformats.org/officeDocument/2006/relationships/hyperlink" Target="mailto:jsanchez@hardtool.com" TargetMode="External"/><Relationship Id="rId43" Type="http://schemas.openxmlformats.org/officeDocument/2006/relationships/hyperlink" Target="mailto:acontaferresteel@outlook.com" TargetMode="External"/><Relationship Id="rId8" Type="http://schemas.openxmlformats.org/officeDocument/2006/relationships/hyperlink" Target="mailto:auxiliar3@ferresteel.com" TargetMode="External"/><Relationship Id="rId3" Type="http://schemas.openxmlformats.org/officeDocument/2006/relationships/hyperlink" Target="mailto:bianca_divabeltran@hotmail.com" TargetMode="External"/><Relationship Id="rId12" Type="http://schemas.openxmlformats.org/officeDocument/2006/relationships/hyperlink" Target="mailto:auxiliar8@ferresteel.com" TargetMode="External"/><Relationship Id="rId17" Type="http://schemas.openxmlformats.org/officeDocument/2006/relationships/hyperlink" Target="mailto:alonso_trejo_24@hotmail.com" TargetMode="External"/><Relationship Id="rId25" Type="http://schemas.openxmlformats.org/officeDocument/2006/relationships/hyperlink" Target="mailto:drobledo@ferresteel.com" TargetMode="External"/><Relationship Id="rId33" Type="http://schemas.openxmlformats.org/officeDocument/2006/relationships/hyperlink" Target="mailto:cjaquez@hardtools.com" TargetMode="External"/><Relationship Id="rId38" Type="http://schemas.openxmlformats.org/officeDocument/2006/relationships/hyperlink" Target="mailto:eortega@hardtools.com" TargetMode="External"/><Relationship Id="rId20" Type="http://schemas.openxmlformats.org/officeDocument/2006/relationships/hyperlink" Target="mailto:ghernandez@ferresteel.com" TargetMode="External"/><Relationship Id="rId41" Type="http://schemas.openxmlformats.org/officeDocument/2006/relationships/hyperlink" Target="mailto:dacosta@ferrestee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EF58-89AD-41BC-A1D1-15F439C381DF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A65-D5EE-42CF-A665-4AA3FF928182}">
  <dimension ref="A3:X37"/>
  <sheetViews>
    <sheetView showGridLines="0" tabSelected="1" topLeftCell="M1" zoomScale="70" zoomScaleNormal="70" workbookViewId="0">
      <selection activeCell="O2" sqref="O2"/>
    </sheetView>
  </sheetViews>
  <sheetFormatPr defaultColWidth="11.42578125" defaultRowHeight="15"/>
  <cols>
    <col min="1" max="1" width="16.42578125" customWidth="1"/>
    <col min="2" max="2" width="46" customWidth="1"/>
    <col min="3" max="3" width="30.5703125" customWidth="1"/>
    <col min="4" max="4" width="24" customWidth="1"/>
    <col min="5" max="5" width="17.5703125" customWidth="1"/>
    <col min="6" max="6" width="14.42578125" customWidth="1"/>
    <col min="7" max="7" width="28.28515625" bestFit="1" customWidth="1"/>
    <col min="8" max="8" width="14" bestFit="1" customWidth="1"/>
    <col min="9" max="9" width="15.85546875" bestFit="1" customWidth="1"/>
    <col min="10" max="10" width="17.28515625" bestFit="1" customWidth="1"/>
    <col min="11" max="11" width="29.42578125" customWidth="1"/>
    <col min="12" max="12" width="22.5703125" bestFit="1" customWidth="1"/>
    <col min="13" max="13" width="35.85546875" bestFit="1" customWidth="1"/>
    <col min="14" max="14" width="34.28515625" bestFit="1" customWidth="1"/>
    <col min="15" max="15" width="17.85546875" customWidth="1"/>
    <col min="16" max="16" width="17.7109375" customWidth="1"/>
    <col min="17" max="17" width="28.140625" bestFit="1" customWidth="1"/>
    <col min="18" max="18" width="28.28515625" bestFit="1" customWidth="1"/>
    <col min="19" max="19" width="26.85546875" bestFit="1" customWidth="1"/>
    <col min="20" max="20" width="23.140625" customWidth="1"/>
    <col min="21" max="21" width="24.42578125" bestFit="1" customWidth="1"/>
    <col min="22" max="22" width="21.28515625" customWidth="1"/>
    <col min="23" max="23" width="21.42578125" bestFit="1" customWidth="1"/>
    <col min="24" max="24" width="26.7109375" bestFit="1" customWidth="1"/>
  </cols>
  <sheetData>
    <row r="3" spans="1:24" ht="34.5" customHeight="1"/>
    <row r="4" spans="1:24" ht="30.7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2" t="s">
        <v>6</v>
      </c>
      <c r="H4" s="2" t="s">
        <v>7</v>
      </c>
      <c r="I4" s="3" t="s">
        <v>8</v>
      </c>
      <c r="J4" s="3" t="s">
        <v>9</v>
      </c>
      <c r="K4" s="3" t="s">
        <v>10</v>
      </c>
      <c r="L4" s="2" t="s">
        <v>11</v>
      </c>
      <c r="M4" s="2" t="s">
        <v>12</v>
      </c>
      <c r="N4" s="3" t="s">
        <v>13</v>
      </c>
      <c r="O4" s="3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4" t="s">
        <v>20</v>
      </c>
      <c r="V4" s="3" t="s">
        <v>21</v>
      </c>
      <c r="W4" s="3" t="s">
        <v>22</v>
      </c>
      <c r="X4" s="2" t="s">
        <v>23</v>
      </c>
    </row>
    <row r="5" spans="1:24" ht="162.75" customHeight="1">
      <c r="A5" s="5">
        <v>2</v>
      </c>
      <c r="B5" s="6" t="s">
        <v>24</v>
      </c>
      <c r="C5" s="6" t="s">
        <v>25</v>
      </c>
      <c r="D5" s="6" t="s">
        <v>26</v>
      </c>
      <c r="E5" s="6">
        <v>33796146828</v>
      </c>
      <c r="F5" s="6" t="s">
        <v>27</v>
      </c>
      <c r="G5" s="6"/>
      <c r="H5" s="6">
        <f ca="1">DATEDIF(Tabla1[[#This Row],[FECHA DE NACIMIENTO ]],TODAY(),"Y")</f>
        <v>60</v>
      </c>
      <c r="I5" s="7">
        <v>43703</v>
      </c>
      <c r="J5" s="6">
        <f ca="1">DATEDIF(Tabla1[[#This Row],[FECHA DE INGRESO ]],TODAY(),"Y")</f>
        <v>3</v>
      </c>
      <c r="K5" s="7">
        <v>22778</v>
      </c>
      <c r="L5" s="8"/>
      <c r="M5" s="6"/>
      <c r="N5" s="6"/>
      <c r="O5" s="6"/>
      <c r="P5" s="6"/>
      <c r="Q5" s="6"/>
      <c r="R5" s="6"/>
      <c r="S5" s="6"/>
      <c r="T5" s="6" t="s">
        <v>28</v>
      </c>
      <c r="U5" s="9"/>
      <c r="V5" s="10">
        <v>43703</v>
      </c>
      <c r="W5" s="10">
        <v>43703</v>
      </c>
      <c r="X5" s="11"/>
    </row>
    <row r="6" spans="1:24" ht="162.75" customHeight="1">
      <c r="A6" s="5">
        <v>6</v>
      </c>
      <c r="B6" s="6" t="s">
        <v>29</v>
      </c>
      <c r="C6" s="6" t="s">
        <v>30</v>
      </c>
      <c r="D6" s="6" t="s">
        <v>31</v>
      </c>
      <c r="E6" s="6">
        <v>33836105966</v>
      </c>
      <c r="F6" s="6" t="s">
        <v>27</v>
      </c>
      <c r="G6" s="6"/>
      <c r="H6" s="6">
        <f ca="1">DATEDIF(Tabla1[[#This Row],[FECHA DE NACIMIENTO ]],TODAY(),"Y")</f>
        <v>61</v>
      </c>
      <c r="I6" s="7">
        <v>43848</v>
      </c>
      <c r="J6" s="6">
        <f ca="1">DATEDIF(Tabla1[[#This Row],[FECHA DE INGRESO ]],TODAY(),"Y")</f>
        <v>2</v>
      </c>
      <c r="K6" s="7">
        <v>22360</v>
      </c>
      <c r="L6" s="8"/>
      <c r="M6" s="6"/>
      <c r="N6" s="6"/>
      <c r="O6" s="6"/>
      <c r="P6" s="6"/>
      <c r="Q6" s="6"/>
      <c r="R6" s="6"/>
      <c r="S6" s="6"/>
      <c r="T6" s="6" t="s">
        <v>28</v>
      </c>
      <c r="U6" s="9"/>
      <c r="V6" s="6"/>
      <c r="W6" s="7">
        <v>43848</v>
      </c>
      <c r="X6" s="6"/>
    </row>
    <row r="7" spans="1:24" s="12" customFormat="1" ht="162.75" customHeight="1">
      <c r="A7" s="5">
        <v>5</v>
      </c>
      <c r="B7" s="6" t="s">
        <v>32</v>
      </c>
      <c r="C7" s="6" t="s">
        <v>33</v>
      </c>
      <c r="D7" s="6" t="s">
        <v>34</v>
      </c>
      <c r="E7" s="6">
        <v>33846749878</v>
      </c>
      <c r="F7" s="6" t="s">
        <v>27</v>
      </c>
      <c r="G7" s="6" t="s">
        <v>35</v>
      </c>
      <c r="H7" s="6">
        <f ca="1">DATEDIF(Tabla1[[#This Row],[FECHA DE NACIMIENTO ]],TODAY(),"Y")</f>
        <v>55</v>
      </c>
      <c r="I7" s="7">
        <v>44011</v>
      </c>
      <c r="J7" s="6">
        <f ca="1">DATEDIF(Tabla1[[#This Row],[FECHA DE INGRESO ]],TODAY(),"Y")</f>
        <v>2</v>
      </c>
      <c r="K7" s="7">
        <v>24719</v>
      </c>
      <c r="L7" s="8" t="s">
        <v>36</v>
      </c>
      <c r="M7" s="6">
        <v>6566266925</v>
      </c>
      <c r="N7" s="6"/>
      <c r="O7" s="6"/>
      <c r="P7" s="6" t="s">
        <v>37</v>
      </c>
      <c r="Q7" s="8" t="s">
        <v>38</v>
      </c>
      <c r="R7" s="6"/>
      <c r="S7" s="6"/>
      <c r="T7" s="6" t="s">
        <v>28</v>
      </c>
      <c r="U7" s="9"/>
      <c r="V7" s="7">
        <v>44004</v>
      </c>
      <c r="W7" s="7">
        <v>44400</v>
      </c>
      <c r="X7" s="6"/>
    </row>
    <row r="8" spans="1:24" ht="162.75" customHeight="1">
      <c r="A8" s="5">
        <v>9</v>
      </c>
      <c r="B8" s="6" t="s">
        <v>39</v>
      </c>
      <c r="C8" s="6" t="s">
        <v>40</v>
      </c>
      <c r="D8" s="6" t="s">
        <v>41</v>
      </c>
      <c r="E8" s="6">
        <v>66169813582</v>
      </c>
      <c r="F8" s="6" t="s">
        <v>42</v>
      </c>
      <c r="G8" s="6" t="s">
        <v>43</v>
      </c>
      <c r="H8" s="6">
        <f ca="1">DATEDIF(Tabla1[[#This Row],[FECHA DE NACIMIENTO ]],TODAY(),"Y")</f>
        <v>24</v>
      </c>
      <c r="I8" s="7">
        <v>44206</v>
      </c>
      <c r="J8" s="6">
        <f ca="1">DATEDIF(Tabla1[[#This Row],[FECHA DE INGRESO ]],TODAY(),"Y")</f>
        <v>1</v>
      </c>
      <c r="K8" s="7">
        <v>36069</v>
      </c>
      <c r="L8" s="8" t="s">
        <v>44</v>
      </c>
      <c r="M8" s="6">
        <v>6565761907</v>
      </c>
      <c r="N8" s="13" t="s">
        <v>45</v>
      </c>
      <c r="O8" s="6"/>
      <c r="P8" s="6" t="s">
        <v>37</v>
      </c>
      <c r="Q8" s="6" t="s">
        <v>37</v>
      </c>
      <c r="R8" s="6"/>
      <c r="S8" s="6"/>
      <c r="T8" s="6" t="s">
        <v>46</v>
      </c>
      <c r="U8" s="9"/>
      <c r="V8" s="6"/>
      <c r="W8" s="6"/>
      <c r="X8" s="6"/>
    </row>
    <row r="9" spans="1:24" ht="162.75" customHeight="1">
      <c r="A9" s="5">
        <v>12</v>
      </c>
      <c r="B9" s="6" t="s">
        <v>47</v>
      </c>
      <c r="C9" s="6" t="s">
        <v>48</v>
      </c>
      <c r="D9" s="6" t="s">
        <v>49</v>
      </c>
      <c r="E9" s="6">
        <v>33099116619</v>
      </c>
      <c r="F9" s="6" t="s">
        <v>42</v>
      </c>
      <c r="G9" s="6" t="s">
        <v>50</v>
      </c>
      <c r="H9" s="6">
        <f ca="1">DATEDIF(Tabla1[[#This Row],[FECHA DE NACIMIENTO ]],TODAY(),"Y")</f>
        <v>31</v>
      </c>
      <c r="I9" s="7">
        <v>44273</v>
      </c>
      <c r="J9" s="6">
        <f ca="1">DATEDIF(Tabla1[[#This Row],[FECHA DE INGRESO ]],TODAY(),"Y")</f>
        <v>1</v>
      </c>
      <c r="K9" s="7">
        <v>33294</v>
      </c>
      <c r="L9" s="8" t="s">
        <v>51</v>
      </c>
      <c r="M9" s="6">
        <v>6561697966</v>
      </c>
      <c r="N9" s="13" t="s">
        <v>52</v>
      </c>
      <c r="O9" s="6"/>
      <c r="P9" s="6" t="s">
        <v>37</v>
      </c>
      <c r="Q9" s="6" t="s">
        <v>37</v>
      </c>
      <c r="R9" s="6"/>
      <c r="S9" s="6"/>
      <c r="T9" s="6" t="s">
        <v>28</v>
      </c>
      <c r="U9" s="9"/>
      <c r="V9" s="7">
        <v>44270</v>
      </c>
      <c r="W9" s="7">
        <v>44362</v>
      </c>
      <c r="X9" s="6"/>
    </row>
    <row r="10" spans="1:24" ht="162.75" customHeight="1">
      <c r="A10" s="5">
        <v>14</v>
      </c>
      <c r="B10" s="6" t="s">
        <v>53</v>
      </c>
      <c r="C10" s="6" t="s">
        <v>54</v>
      </c>
      <c r="D10" s="6" t="s">
        <v>55</v>
      </c>
      <c r="E10" s="6">
        <v>3386691238</v>
      </c>
      <c r="F10" s="6" t="s">
        <v>27</v>
      </c>
      <c r="G10" s="6" t="s">
        <v>43</v>
      </c>
      <c r="H10" s="6">
        <f ca="1">DATEDIF(Tabla1[[#This Row],[FECHA DE NACIMIENTO ]],TODAY(),"Y")</f>
        <v>53</v>
      </c>
      <c r="I10" s="7">
        <v>44287</v>
      </c>
      <c r="J10" s="6">
        <f ca="1">DATEDIF(Tabla1[[#This Row],[FECHA DE INGRESO ]],TODAY(),"Y")</f>
        <v>1</v>
      </c>
      <c r="K10" s="7">
        <v>25544</v>
      </c>
      <c r="L10" s="8" t="s">
        <v>56</v>
      </c>
      <c r="M10" s="6">
        <v>6562716449</v>
      </c>
      <c r="N10" s="13" t="s">
        <v>57</v>
      </c>
      <c r="O10" s="6"/>
      <c r="P10" s="6" t="s">
        <v>58</v>
      </c>
      <c r="Q10" s="6" t="s">
        <v>37</v>
      </c>
      <c r="R10" s="6"/>
      <c r="S10" s="6"/>
      <c r="T10" s="6" t="s">
        <v>46</v>
      </c>
      <c r="U10" s="9"/>
      <c r="V10" s="6"/>
      <c r="W10" s="6"/>
      <c r="X10" s="6"/>
    </row>
    <row r="11" spans="1:24" ht="162.75" customHeight="1">
      <c r="A11" s="14">
        <v>17</v>
      </c>
      <c r="B11" s="15" t="s">
        <v>59</v>
      </c>
      <c r="C11" s="15" t="s">
        <v>60</v>
      </c>
      <c r="D11" s="15" t="s">
        <v>61</v>
      </c>
      <c r="E11" s="15">
        <v>33937781996</v>
      </c>
      <c r="F11" s="15" t="s">
        <v>27</v>
      </c>
      <c r="G11" s="15" t="s">
        <v>43</v>
      </c>
      <c r="H11" s="15">
        <f ca="1">DATEDIF(Tabla1[[#This Row],[FECHA DE NACIMIENTO ]],TODAY(),"Y")</f>
        <v>45</v>
      </c>
      <c r="I11" s="16">
        <v>44349</v>
      </c>
      <c r="J11" s="6">
        <f ca="1">DATEDIF(Tabla1[[#This Row],[FECHA DE INGRESO ]],TODAY(),"Y")</f>
        <v>1</v>
      </c>
      <c r="K11" s="16">
        <v>28270</v>
      </c>
      <c r="L11" s="17" t="s">
        <v>62</v>
      </c>
      <c r="M11" s="15">
        <v>6566752513</v>
      </c>
      <c r="N11" s="18" t="s">
        <v>63</v>
      </c>
      <c r="O11" s="15"/>
      <c r="P11" s="15" t="s">
        <v>37</v>
      </c>
      <c r="Q11" s="15" t="s">
        <v>37</v>
      </c>
      <c r="R11" s="15"/>
      <c r="S11" s="15"/>
      <c r="T11" s="6" t="s">
        <v>28</v>
      </c>
      <c r="U11" s="19"/>
      <c r="V11" s="7">
        <v>44347</v>
      </c>
      <c r="W11" s="7">
        <v>44439</v>
      </c>
      <c r="X11" s="6"/>
    </row>
    <row r="12" spans="1:24" ht="162.75" customHeight="1">
      <c r="A12" s="14">
        <v>22</v>
      </c>
      <c r="B12" s="15" t="s">
        <v>64</v>
      </c>
      <c r="C12" s="15" t="s">
        <v>65</v>
      </c>
      <c r="D12" s="15" t="s">
        <v>66</v>
      </c>
      <c r="E12" s="15">
        <v>33028534577</v>
      </c>
      <c r="F12" s="15" t="s">
        <v>67</v>
      </c>
      <c r="G12" s="15" t="s">
        <v>35</v>
      </c>
      <c r="H12" s="15">
        <f ca="1">DATEDIF(Tabla1[[#This Row],[FECHA DE NACIMIENTO ]],TODAY(),"Y")</f>
        <v>37</v>
      </c>
      <c r="I12" s="16">
        <v>44468</v>
      </c>
      <c r="J12" s="6">
        <f ca="1">DATEDIF(Tabla1[[#This Row],[FECHA DE INGRESO ]],TODAY(),"Y")</f>
        <v>1</v>
      </c>
      <c r="K12" s="16">
        <v>31357</v>
      </c>
      <c r="L12" s="17" t="s">
        <v>68</v>
      </c>
      <c r="M12" s="15">
        <v>6567685976</v>
      </c>
      <c r="N12" s="18" t="s">
        <v>69</v>
      </c>
      <c r="O12" s="15"/>
      <c r="P12" s="15" t="s">
        <v>70</v>
      </c>
      <c r="Q12" s="15"/>
      <c r="R12" s="15"/>
      <c r="S12" s="15"/>
      <c r="T12" s="6" t="s">
        <v>46</v>
      </c>
      <c r="U12" s="19"/>
      <c r="V12" s="6"/>
      <c r="W12" s="6"/>
      <c r="X12" s="6"/>
    </row>
    <row r="13" spans="1:24" ht="162.75" customHeight="1">
      <c r="A13" s="14">
        <v>25</v>
      </c>
      <c r="B13" s="15" t="s">
        <v>71</v>
      </c>
      <c r="C13" s="15" t="s">
        <v>72</v>
      </c>
      <c r="D13" s="15" t="s">
        <v>73</v>
      </c>
      <c r="E13" s="15">
        <v>33129544764</v>
      </c>
      <c r="F13" s="15" t="s">
        <v>74</v>
      </c>
      <c r="G13" s="15" t="s">
        <v>75</v>
      </c>
      <c r="H13" s="15">
        <f ca="1">DATEDIF(Tabla1[[#This Row],[FECHA DE NACIMIENTO ]],TODAY(),"Y")</f>
        <v>27</v>
      </c>
      <c r="I13" s="16">
        <v>44533</v>
      </c>
      <c r="J13" s="6">
        <f ca="1">DATEDIF(Tabla1[[#This Row],[FECHA DE INGRESO ]],TODAY(),"Y")</f>
        <v>1</v>
      </c>
      <c r="K13" s="16">
        <v>34743</v>
      </c>
      <c r="L13" s="17" t="s">
        <v>76</v>
      </c>
      <c r="M13" s="15">
        <v>65661106799</v>
      </c>
      <c r="N13" s="18" t="s">
        <v>77</v>
      </c>
      <c r="O13" s="15"/>
      <c r="P13" s="15" t="s">
        <v>37</v>
      </c>
      <c r="Q13" s="15" t="s">
        <v>37</v>
      </c>
      <c r="R13" s="15"/>
      <c r="S13" s="15"/>
      <c r="T13" s="6" t="s">
        <v>28</v>
      </c>
      <c r="U13" s="19"/>
      <c r="V13" s="7">
        <v>44533</v>
      </c>
      <c r="W13" s="7">
        <v>44533</v>
      </c>
      <c r="X13" s="6"/>
    </row>
    <row r="14" spans="1:24" ht="162.75" customHeight="1">
      <c r="A14" s="14">
        <v>27</v>
      </c>
      <c r="B14" s="15" t="s">
        <v>78</v>
      </c>
      <c r="C14" s="15" t="s">
        <v>79</v>
      </c>
      <c r="D14" s="15" t="s">
        <v>80</v>
      </c>
      <c r="E14" s="15">
        <v>33856943742</v>
      </c>
      <c r="F14" s="15" t="s">
        <v>74</v>
      </c>
      <c r="G14" s="15" t="s">
        <v>35</v>
      </c>
      <c r="H14" s="15">
        <f ca="1">DATEDIF(Tabla1[[#This Row],[FECHA DE NACIMIENTO ]],TODAY(),"Y")</f>
        <v>51</v>
      </c>
      <c r="I14" s="16">
        <v>44540</v>
      </c>
      <c r="J14" s="6">
        <f ca="1">DATEDIF(Tabla1[[#This Row],[FECHA DE INGRESO ]],TODAY(),"Y")</f>
        <v>1</v>
      </c>
      <c r="K14" s="16">
        <v>26000</v>
      </c>
      <c r="L14" s="17" t="s">
        <v>81</v>
      </c>
      <c r="M14" s="15">
        <v>6566060497</v>
      </c>
      <c r="N14" s="18" t="s">
        <v>82</v>
      </c>
      <c r="O14" s="15"/>
      <c r="P14" s="15" t="s">
        <v>37</v>
      </c>
      <c r="Q14" s="15" t="s">
        <v>83</v>
      </c>
      <c r="R14" s="15"/>
      <c r="S14" s="15"/>
      <c r="T14" s="6" t="s">
        <v>28</v>
      </c>
      <c r="U14" s="19"/>
      <c r="V14" s="7">
        <v>44547</v>
      </c>
      <c r="W14" s="7">
        <v>44547</v>
      </c>
      <c r="X14" s="6"/>
    </row>
    <row r="15" spans="1:24" ht="162.75" customHeight="1">
      <c r="A15" s="14">
        <v>28</v>
      </c>
      <c r="B15" s="15" t="s">
        <v>84</v>
      </c>
      <c r="C15" s="15" t="s">
        <v>85</v>
      </c>
      <c r="D15" s="15" t="s">
        <v>86</v>
      </c>
      <c r="E15" s="15">
        <v>33988025343</v>
      </c>
      <c r="F15" s="15" t="s">
        <v>42</v>
      </c>
      <c r="G15" s="15" t="s">
        <v>43</v>
      </c>
      <c r="H15" s="15">
        <f ca="1">DATEDIF(Tabla1[[#This Row],[FECHA DE NACIMIENTO ]],TODAY(),"Y")</f>
        <v>42</v>
      </c>
      <c r="I15" s="16">
        <v>44564</v>
      </c>
      <c r="J15" s="6">
        <f ca="1">DATEDIF(Tabla1[[#This Row],[FECHA DE INGRESO ]],TODAY(),"Y")</f>
        <v>0</v>
      </c>
      <c r="K15" s="16">
        <v>29488</v>
      </c>
      <c r="L15" s="17" t="s">
        <v>62</v>
      </c>
      <c r="M15" s="15">
        <v>6567788200</v>
      </c>
      <c r="N15" s="18" t="s">
        <v>87</v>
      </c>
      <c r="O15" s="15"/>
      <c r="P15" s="15" t="s">
        <v>37</v>
      </c>
      <c r="Q15" s="15" t="s">
        <v>37</v>
      </c>
      <c r="R15" s="15"/>
      <c r="S15" s="15"/>
      <c r="T15" s="6" t="s">
        <v>28</v>
      </c>
      <c r="U15" s="19"/>
      <c r="V15" s="7">
        <v>44564</v>
      </c>
      <c r="W15" s="7">
        <v>44564</v>
      </c>
      <c r="X15" s="6"/>
    </row>
    <row r="16" spans="1:24" ht="162.75" customHeight="1">
      <c r="A16" s="14">
        <v>30</v>
      </c>
      <c r="B16" s="15" t="s">
        <v>88</v>
      </c>
      <c r="C16" s="15" t="s">
        <v>89</v>
      </c>
      <c r="D16" s="15" t="s">
        <v>90</v>
      </c>
      <c r="E16" s="15">
        <v>33998352232</v>
      </c>
      <c r="F16" s="15" t="s">
        <v>27</v>
      </c>
      <c r="G16" s="15" t="s">
        <v>35</v>
      </c>
      <c r="H16" s="15">
        <f ca="1">DATEDIF(Tabla1[[#This Row],[FECHA DE NACIMIENTO ]],TODAY(),"Y")</f>
        <v>39</v>
      </c>
      <c r="I16" s="16">
        <v>44579</v>
      </c>
      <c r="J16" s="6">
        <f ca="1">DATEDIF(Tabla1[[#This Row],[FECHA DE INGRESO ]],TODAY(),"Y")</f>
        <v>0</v>
      </c>
      <c r="K16" s="16">
        <v>30465</v>
      </c>
      <c r="L16" s="17" t="s">
        <v>91</v>
      </c>
      <c r="M16" s="15">
        <v>6565750553</v>
      </c>
      <c r="N16" s="18" t="s">
        <v>92</v>
      </c>
      <c r="O16" s="15"/>
      <c r="P16" s="15" t="s">
        <v>37</v>
      </c>
      <c r="Q16" s="15" t="s">
        <v>37</v>
      </c>
      <c r="R16" s="15"/>
      <c r="S16" s="15"/>
      <c r="T16" s="6" t="s">
        <v>28</v>
      </c>
      <c r="U16" s="19"/>
      <c r="V16" s="7">
        <v>44579</v>
      </c>
      <c r="W16" s="7">
        <v>44669</v>
      </c>
      <c r="X16" s="6"/>
    </row>
    <row r="17" spans="1:24" ht="162.75" customHeight="1">
      <c r="A17" s="14">
        <v>32</v>
      </c>
      <c r="B17" s="15" t="s">
        <v>93</v>
      </c>
      <c r="C17" s="15" t="s">
        <v>94</v>
      </c>
      <c r="D17" s="15" t="s">
        <v>95</v>
      </c>
      <c r="E17" s="15">
        <v>34907390297</v>
      </c>
      <c r="F17" s="15" t="s">
        <v>27</v>
      </c>
      <c r="G17" s="15" t="s">
        <v>35</v>
      </c>
      <c r="H17" s="15">
        <f ca="1">DATEDIF(Tabla1[[#This Row],[FECHA DE NACIMIENTO ]],TODAY(),"Y")</f>
        <v>48</v>
      </c>
      <c r="I17" s="16">
        <v>44585</v>
      </c>
      <c r="J17" s="6">
        <f ca="1">DATEDIF(Tabla1[[#This Row],[FECHA DE INGRESO ]],TODAY(),"Y")</f>
        <v>0</v>
      </c>
      <c r="K17" s="16">
        <v>27387</v>
      </c>
      <c r="L17" s="17" t="s">
        <v>96</v>
      </c>
      <c r="M17" s="15">
        <v>6566757188</v>
      </c>
      <c r="N17" s="18" t="s">
        <v>97</v>
      </c>
      <c r="O17" s="15"/>
      <c r="P17" s="15" t="s">
        <v>37</v>
      </c>
      <c r="Q17" s="15" t="s">
        <v>98</v>
      </c>
      <c r="R17" s="15"/>
      <c r="S17" s="15"/>
      <c r="T17" s="6" t="s">
        <v>28</v>
      </c>
      <c r="U17" s="19"/>
      <c r="V17" s="7">
        <v>44585</v>
      </c>
      <c r="W17" s="7">
        <v>44585</v>
      </c>
      <c r="X17" s="6"/>
    </row>
    <row r="18" spans="1:24" ht="162.75" customHeight="1">
      <c r="A18" s="14">
        <v>33</v>
      </c>
      <c r="B18" s="15" t="s">
        <v>99</v>
      </c>
      <c r="C18" s="15" t="s">
        <v>100</v>
      </c>
      <c r="D18" s="15" t="s">
        <v>101</v>
      </c>
      <c r="E18" s="15">
        <v>63169603899</v>
      </c>
      <c r="F18" s="15" t="s">
        <v>102</v>
      </c>
      <c r="G18" s="15" t="s">
        <v>43</v>
      </c>
      <c r="H18" s="15">
        <f ca="1">DATEDIF(Tabla1[[#This Row],[FECHA DE NACIMIENTO ]],TODAY(),"Y")</f>
        <v>26</v>
      </c>
      <c r="I18" s="16">
        <v>44602</v>
      </c>
      <c r="J18" s="6">
        <f ca="1">DATEDIF(Tabla1[[#This Row],[FECHA DE INGRESO ]],TODAY(),"Y")</f>
        <v>0</v>
      </c>
      <c r="K18" s="16">
        <v>35337</v>
      </c>
      <c r="L18" s="17" t="s">
        <v>103</v>
      </c>
      <c r="M18" s="15">
        <v>6564581218</v>
      </c>
      <c r="N18" s="18" t="s">
        <v>104</v>
      </c>
      <c r="O18" s="15"/>
      <c r="P18" s="15" t="s">
        <v>37</v>
      </c>
      <c r="Q18" s="15" t="s">
        <v>37</v>
      </c>
      <c r="R18" s="15"/>
      <c r="S18" s="15"/>
      <c r="T18" s="6" t="s">
        <v>28</v>
      </c>
      <c r="U18" s="19"/>
      <c r="V18" s="7">
        <v>44602</v>
      </c>
      <c r="W18" s="7">
        <v>44602</v>
      </c>
      <c r="X18" s="6"/>
    </row>
    <row r="19" spans="1:24" ht="162.75" customHeight="1">
      <c r="A19" s="14">
        <v>34</v>
      </c>
      <c r="B19" s="15" t="s">
        <v>105</v>
      </c>
      <c r="C19" s="15" t="s">
        <v>106</v>
      </c>
      <c r="D19" s="15" t="s">
        <v>107</v>
      </c>
      <c r="E19" s="15">
        <v>5169748398</v>
      </c>
      <c r="F19" s="15" t="s">
        <v>108</v>
      </c>
      <c r="G19" s="15" t="s">
        <v>109</v>
      </c>
      <c r="H19" s="15">
        <f ca="1">DATEDIF(Tabla1[[#This Row],[FECHA DE NACIMIENTO ]],TODAY(),"Y")</f>
        <v>25</v>
      </c>
      <c r="I19" s="16">
        <v>44606</v>
      </c>
      <c r="J19" s="6">
        <f ca="1">DATEDIF(Tabla1[[#This Row],[FECHA DE INGRESO ]],TODAY(),"Y")</f>
        <v>0</v>
      </c>
      <c r="K19" s="16">
        <v>35742</v>
      </c>
      <c r="L19" s="17" t="s">
        <v>110</v>
      </c>
      <c r="M19" s="15">
        <v>6567734321</v>
      </c>
      <c r="N19" s="15"/>
      <c r="O19" s="15"/>
      <c r="P19" s="15" t="s">
        <v>37</v>
      </c>
      <c r="Q19" s="15" t="s">
        <v>37</v>
      </c>
      <c r="R19" s="15"/>
      <c r="S19" s="15"/>
      <c r="T19" s="6" t="s">
        <v>28</v>
      </c>
      <c r="U19" s="19"/>
      <c r="V19" s="7">
        <v>44606</v>
      </c>
      <c r="W19" s="6"/>
      <c r="X19" s="6"/>
    </row>
    <row r="20" spans="1:24" ht="162.75" customHeight="1">
      <c r="A20" s="20">
        <v>36</v>
      </c>
      <c r="B20" s="21" t="s">
        <v>111</v>
      </c>
      <c r="C20" s="21" t="s">
        <v>112</v>
      </c>
      <c r="D20" s="21" t="s">
        <v>113</v>
      </c>
      <c r="E20" s="21">
        <v>33886916627</v>
      </c>
      <c r="F20" s="21" t="s">
        <v>114</v>
      </c>
      <c r="G20" s="21" t="s">
        <v>115</v>
      </c>
      <c r="H20" s="21">
        <f ca="1">DATEDIF(Tabla1[[#This Row],[FECHA DE NACIMIENTO ]],TODAY(),"Y")</f>
        <v>53</v>
      </c>
      <c r="I20" s="22">
        <v>44627</v>
      </c>
      <c r="J20" s="23">
        <f ca="1">DATEDIF(Tabla1[[#This Row],[FECHA DE INGRESO ]],TODAY(),"Y")</f>
        <v>0</v>
      </c>
      <c r="K20" s="22">
        <v>25527</v>
      </c>
      <c r="L20" s="24" t="s">
        <v>116</v>
      </c>
      <c r="M20" s="21">
        <v>6563110096</v>
      </c>
      <c r="N20" s="25" t="s">
        <v>117</v>
      </c>
      <c r="O20" s="21"/>
      <c r="P20" s="21" t="s">
        <v>37</v>
      </c>
      <c r="Q20" s="21" t="s">
        <v>37</v>
      </c>
      <c r="R20" s="21"/>
      <c r="S20" s="21"/>
      <c r="T20" s="23" t="s">
        <v>46</v>
      </c>
      <c r="U20" s="19"/>
      <c r="V20" s="6"/>
      <c r="W20" s="6"/>
      <c r="X20" s="6"/>
    </row>
    <row r="21" spans="1:24" ht="162.75" customHeight="1">
      <c r="A21" s="14">
        <v>39</v>
      </c>
      <c r="B21" s="15" t="s">
        <v>118</v>
      </c>
      <c r="C21" s="15" t="s">
        <v>119</v>
      </c>
      <c r="D21" s="15" t="s">
        <v>120</v>
      </c>
      <c r="E21" s="15">
        <v>33977925701</v>
      </c>
      <c r="F21" s="15" t="s">
        <v>42</v>
      </c>
      <c r="G21" s="15" t="s">
        <v>75</v>
      </c>
      <c r="H21" s="15">
        <f ca="1">DATEDIF(Tabla1[[#This Row],[FECHA DE NACIMIENTO ]],TODAY(),"Y")</f>
        <v>43</v>
      </c>
      <c r="I21" s="16">
        <v>44662</v>
      </c>
      <c r="J21" s="6">
        <f ca="1">DATEDIF(Tabla1[[#This Row],[FECHA DE INGRESO ]],TODAY(),"Y")</f>
        <v>0</v>
      </c>
      <c r="K21" s="16">
        <v>28870</v>
      </c>
      <c r="L21" s="17" t="s">
        <v>121</v>
      </c>
      <c r="M21" s="15">
        <v>6561071246</v>
      </c>
      <c r="N21" s="18" t="s">
        <v>122</v>
      </c>
      <c r="O21" s="15"/>
      <c r="P21" s="15" t="s">
        <v>58</v>
      </c>
      <c r="Q21" s="15" t="s">
        <v>37</v>
      </c>
      <c r="R21" s="15"/>
      <c r="S21" s="15"/>
      <c r="T21" s="6" t="s">
        <v>28</v>
      </c>
      <c r="U21" s="19"/>
      <c r="V21" s="7">
        <v>44662</v>
      </c>
      <c r="W21" s="7">
        <v>44662</v>
      </c>
      <c r="X21" s="6"/>
    </row>
    <row r="22" spans="1:24" ht="162.75" customHeight="1">
      <c r="A22" s="14">
        <v>43</v>
      </c>
      <c r="B22" s="15" t="s">
        <v>123</v>
      </c>
      <c r="C22" s="15" t="s">
        <v>124</v>
      </c>
      <c r="D22" s="15" t="s">
        <v>125</v>
      </c>
      <c r="E22" s="15">
        <v>33068760488</v>
      </c>
      <c r="F22" s="15" t="s">
        <v>27</v>
      </c>
      <c r="G22" s="15" t="s">
        <v>126</v>
      </c>
      <c r="H22" s="15">
        <f ca="1">DATEDIF(Tabla1[[#This Row],[FECHA DE NACIMIENTO ]],TODAY(),"Y")</f>
        <v>35</v>
      </c>
      <c r="I22" s="16">
        <v>44683</v>
      </c>
      <c r="J22" s="6">
        <f ca="1">DATEDIF(Tabla1[[#This Row],[FECHA DE INGRESO ]],TODAY(),"Y")</f>
        <v>0</v>
      </c>
      <c r="K22" s="16">
        <v>32022</v>
      </c>
      <c r="L22" s="17" t="s">
        <v>127</v>
      </c>
      <c r="M22" s="15">
        <v>6563008003</v>
      </c>
      <c r="N22" s="18" t="s">
        <v>128</v>
      </c>
      <c r="O22" s="15"/>
      <c r="P22" s="15" t="s">
        <v>129</v>
      </c>
      <c r="Q22" s="15" t="s">
        <v>37</v>
      </c>
      <c r="R22" s="15"/>
      <c r="S22" s="15"/>
      <c r="T22" s="6" t="s">
        <v>28</v>
      </c>
      <c r="U22" s="19"/>
      <c r="V22" s="7">
        <v>44683</v>
      </c>
      <c r="W22" s="7">
        <v>44683</v>
      </c>
      <c r="X22" s="6"/>
    </row>
    <row r="23" spans="1:24" ht="162.75" customHeight="1">
      <c r="A23" s="14">
        <v>44</v>
      </c>
      <c r="B23" s="15" t="s">
        <v>130</v>
      </c>
      <c r="C23" s="15" t="s">
        <v>131</v>
      </c>
      <c r="D23" s="15" t="s">
        <v>132</v>
      </c>
      <c r="E23" s="15">
        <v>25189999532</v>
      </c>
      <c r="F23" s="15" t="s">
        <v>102</v>
      </c>
      <c r="G23" s="15" t="s">
        <v>133</v>
      </c>
      <c r="H23" s="15">
        <f ca="1">DATEDIF(Tabla1[[#This Row],[FECHA DE NACIMIENTO ]],TODAY(),"Y")</f>
        <v>23</v>
      </c>
      <c r="I23" s="16">
        <v>44725</v>
      </c>
      <c r="J23" s="6">
        <f ca="1">DATEDIF(Tabla1[[#This Row],[FECHA DE INGRESO ]],TODAY(),"Y")</f>
        <v>0</v>
      </c>
      <c r="K23" s="16">
        <v>36220</v>
      </c>
      <c r="L23" s="17" t="s">
        <v>134</v>
      </c>
      <c r="M23" s="15">
        <v>6567636864</v>
      </c>
      <c r="N23" s="18" t="s">
        <v>135</v>
      </c>
      <c r="O23" s="15"/>
      <c r="P23" s="15" t="s">
        <v>136</v>
      </c>
      <c r="Q23" s="15" t="s">
        <v>37</v>
      </c>
      <c r="R23" s="15"/>
      <c r="S23" s="15"/>
      <c r="T23" s="6" t="s">
        <v>28</v>
      </c>
      <c r="U23" s="19"/>
      <c r="V23" s="7">
        <v>44725</v>
      </c>
      <c r="W23" s="7">
        <v>44817</v>
      </c>
      <c r="X23" s="6"/>
    </row>
    <row r="24" spans="1:24" ht="162.75" customHeight="1">
      <c r="A24" s="14">
        <v>45</v>
      </c>
      <c r="B24" s="15" t="s">
        <v>137</v>
      </c>
      <c r="C24" s="15" t="s">
        <v>138</v>
      </c>
      <c r="D24" s="15" t="s">
        <v>139</v>
      </c>
      <c r="E24" s="15">
        <v>35139504878</v>
      </c>
      <c r="F24" s="15" t="s">
        <v>102</v>
      </c>
      <c r="G24" s="15" t="s">
        <v>75</v>
      </c>
      <c r="H24" s="15">
        <f ca="1">DATEDIF(Tabla1[[#This Row],[FECHA DE NACIMIENTO ]],TODAY(),"Y")</f>
        <v>27</v>
      </c>
      <c r="I24" s="16">
        <v>44746</v>
      </c>
      <c r="J24" s="6">
        <f ca="1">DATEDIF(Tabla1[[#This Row],[FECHA DE INGRESO ]],TODAY(),"Y")</f>
        <v>0</v>
      </c>
      <c r="K24" s="16">
        <v>34753</v>
      </c>
      <c r="L24" s="17" t="s">
        <v>140</v>
      </c>
      <c r="M24" s="15">
        <v>6565850300</v>
      </c>
      <c r="N24" s="18" t="s">
        <v>141</v>
      </c>
      <c r="O24" s="15"/>
      <c r="P24" s="15" t="s">
        <v>37</v>
      </c>
      <c r="Q24" s="15" t="s">
        <v>37</v>
      </c>
      <c r="R24" s="15"/>
      <c r="S24" s="15"/>
      <c r="T24" s="6" t="s">
        <v>28</v>
      </c>
      <c r="U24" s="19"/>
      <c r="V24" s="7">
        <v>44746</v>
      </c>
      <c r="W24" s="6"/>
      <c r="X24" s="6"/>
    </row>
    <row r="25" spans="1:24" ht="162.75" customHeight="1">
      <c r="A25" s="14">
        <v>49</v>
      </c>
      <c r="B25" s="15" t="s">
        <v>142</v>
      </c>
      <c r="C25" s="15" t="s">
        <v>143</v>
      </c>
      <c r="D25" s="15" t="s">
        <v>144</v>
      </c>
      <c r="E25" s="15">
        <v>8169448159</v>
      </c>
      <c r="F25" s="15" t="s">
        <v>67</v>
      </c>
      <c r="G25" s="15" t="s">
        <v>75</v>
      </c>
      <c r="H25" s="15">
        <f ca="1">DATEDIF(Tabla1[[#This Row],[FECHA DE NACIMIENTO ]],TODAY(),"Y")</f>
        <v>28</v>
      </c>
      <c r="I25" s="16">
        <v>44754</v>
      </c>
      <c r="J25" s="6">
        <f ca="1">DATEDIF(Tabla1[[#This Row],[FECHA DE INGRESO ]],TODAY(),"Y")</f>
        <v>0</v>
      </c>
      <c r="K25" s="16">
        <v>34452</v>
      </c>
      <c r="L25" s="17" t="s">
        <v>145</v>
      </c>
      <c r="M25" s="15">
        <v>6568514555</v>
      </c>
      <c r="N25" s="18" t="s">
        <v>146</v>
      </c>
      <c r="O25" s="15"/>
      <c r="P25" s="15" t="s">
        <v>37</v>
      </c>
      <c r="Q25" s="15" t="s">
        <v>37</v>
      </c>
      <c r="R25" s="15"/>
      <c r="S25" s="15"/>
      <c r="T25" s="6" t="s">
        <v>28</v>
      </c>
      <c r="U25" s="19"/>
      <c r="V25" s="7">
        <v>44754</v>
      </c>
      <c r="W25" s="6"/>
      <c r="X25" s="6"/>
    </row>
    <row r="26" spans="1:24" ht="162.75" customHeight="1">
      <c r="A26" s="14">
        <v>55</v>
      </c>
      <c r="B26" s="15" t="s">
        <v>147</v>
      </c>
      <c r="C26" s="15" t="s">
        <v>148</v>
      </c>
      <c r="D26" s="15" t="s">
        <v>149</v>
      </c>
      <c r="E26" s="15">
        <v>66169990067</v>
      </c>
      <c r="F26" s="15" t="s">
        <v>102</v>
      </c>
      <c r="G26" s="15" t="s">
        <v>150</v>
      </c>
      <c r="H26" s="15">
        <f ca="1">DATEDIF(Tabla1[[#This Row],[FECHA DE NACIMIENTO ]],TODAY(),"Y")</f>
        <v>23</v>
      </c>
      <c r="I26" s="16">
        <v>44844</v>
      </c>
      <c r="J26" s="6">
        <f ca="1">DATEDIF(Tabla1[[#This Row],[FECHA DE INGRESO ]],TODAY(),"Y")</f>
        <v>0</v>
      </c>
      <c r="K26" s="16">
        <v>36319</v>
      </c>
      <c r="L26" s="17" t="s">
        <v>151</v>
      </c>
      <c r="M26" s="15">
        <v>6561840532</v>
      </c>
      <c r="N26" s="18" t="s">
        <v>152</v>
      </c>
      <c r="O26" s="17" t="s">
        <v>153</v>
      </c>
      <c r="P26" s="15" t="s">
        <v>37</v>
      </c>
      <c r="Q26" s="15" t="s">
        <v>37</v>
      </c>
      <c r="R26" s="15" t="s">
        <v>154</v>
      </c>
      <c r="S26" s="15"/>
      <c r="T26" s="6" t="s">
        <v>28</v>
      </c>
      <c r="U26" s="19" t="s">
        <v>155</v>
      </c>
      <c r="V26" s="7">
        <v>44844</v>
      </c>
      <c r="W26" s="7">
        <v>44875</v>
      </c>
      <c r="X26" s="6"/>
    </row>
    <row r="27" spans="1:24" ht="162.75" customHeight="1">
      <c r="A27" s="14">
        <v>56</v>
      </c>
      <c r="B27" s="15" t="s">
        <v>156</v>
      </c>
      <c r="C27" s="15" t="s">
        <v>157</v>
      </c>
      <c r="D27" s="15" t="s">
        <v>158</v>
      </c>
      <c r="E27" s="15">
        <v>58159775053</v>
      </c>
      <c r="F27" s="15" t="s">
        <v>27</v>
      </c>
      <c r="G27" s="15" t="s">
        <v>109</v>
      </c>
      <c r="H27" s="15">
        <f ca="1">DATEDIF(Tabla1[[#This Row],[FECHA DE NACIMIENTO ]],TODAY(),"Y")</f>
        <v>25</v>
      </c>
      <c r="I27" s="15"/>
      <c r="J27" s="6">
        <f ca="1">DATEDIF(Tabla1[[#This Row],[FECHA DE INGRESO ]],TODAY(),"Y")</f>
        <v>123</v>
      </c>
      <c r="K27" s="16">
        <v>35529</v>
      </c>
      <c r="L27" s="17" t="s">
        <v>159</v>
      </c>
      <c r="M27" s="15">
        <v>6564148980</v>
      </c>
      <c r="N27" s="18" t="s">
        <v>160</v>
      </c>
      <c r="O27" s="26">
        <v>6561970275</v>
      </c>
      <c r="P27" s="15" t="s">
        <v>37</v>
      </c>
      <c r="Q27" s="15" t="s">
        <v>37</v>
      </c>
      <c r="R27" s="15"/>
      <c r="S27" s="15"/>
      <c r="T27" s="6" t="s">
        <v>28</v>
      </c>
      <c r="U27" s="19"/>
      <c r="V27" s="7">
        <v>44907</v>
      </c>
      <c r="W27" s="6"/>
      <c r="X27" s="6"/>
    </row>
    <row r="28" spans="1:24" ht="162.75" customHeight="1">
      <c r="A28" s="14">
        <v>50</v>
      </c>
      <c r="B28" s="15" t="s">
        <v>161</v>
      </c>
      <c r="C28" s="15" t="s">
        <v>162</v>
      </c>
      <c r="D28" s="15" t="s">
        <v>163</v>
      </c>
      <c r="E28" s="15">
        <v>17169982299</v>
      </c>
      <c r="F28" s="15"/>
      <c r="G28" s="15" t="s">
        <v>35</v>
      </c>
      <c r="H28" s="15">
        <f ca="1">DATEDIF(Tabla1[[#This Row],[FECHA DE NACIMIENTO ]],TODAY(),"Y")</f>
        <v>23</v>
      </c>
      <c r="I28" s="16"/>
      <c r="J28" s="6">
        <f ca="1">DATEDIF(Tabla1[[#This Row],[FECHA DE INGRESO ]],TODAY(),"Y")</f>
        <v>123</v>
      </c>
      <c r="K28" s="16">
        <v>36411</v>
      </c>
      <c r="L28" s="17"/>
      <c r="M28" s="15"/>
      <c r="N28" s="18"/>
      <c r="O28" s="15"/>
      <c r="P28" s="15"/>
      <c r="Q28" s="15"/>
      <c r="R28" s="15"/>
      <c r="S28" s="15"/>
      <c r="T28" s="6" t="s">
        <v>28</v>
      </c>
      <c r="U28" s="19"/>
      <c r="V28" s="7">
        <v>44789</v>
      </c>
      <c r="W28" s="7">
        <v>44820</v>
      </c>
      <c r="X28" s="6"/>
    </row>
    <row r="29" spans="1:24" ht="162.75" customHeight="1">
      <c r="A29" s="14">
        <v>51</v>
      </c>
      <c r="B29" s="15" t="s">
        <v>164</v>
      </c>
      <c r="C29" s="15" t="s">
        <v>165</v>
      </c>
      <c r="D29" s="15" t="s">
        <v>166</v>
      </c>
      <c r="E29" s="15">
        <v>35968034179</v>
      </c>
      <c r="F29" s="15"/>
      <c r="G29" s="15"/>
      <c r="H29" s="15">
        <f ca="1">DATEDIF(Tabla1[[#This Row],[FECHA DE NACIMIENTO ]],TODAY(),"Y")</f>
        <v>42</v>
      </c>
      <c r="I29" s="16"/>
      <c r="J29" s="6">
        <f ca="1">DATEDIF(Tabla1[[#This Row],[FECHA DE INGRESO ]],TODAY(),"Y")</f>
        <v>123</v>
      </c>
      <c r="K29" s="16">
        <v>29224</v>
      </c>
      <c r="L29" s="17" t="s">
        <v>167</v>
      </c>
      <c r="M29" s="15"/>
      <c r="N29" s="18"/>
      <c r="O29" s="15"/>
      <c r="P29" s="15"/>
      <c r="Q29" s="15"/>
      <c r="R29" s="15"/>
      <c r="S29" s="15"/>
      <c r="T29" s="6" t="s">
        <v>28</v>
      </c>
      <c r="U29" s="19"/>
      <c r="V29" s="7"/>
      <c r="W29" s="7">
        <v>44833</v>
      </c>
      <c r="X29" s="6"/>
    </row>
    <row r="30" spans="1:24" ht="162.75" customHeight="1">
      <c r="A30" s="14">
        <v>53</v>
      </c>
      <c r="B30" s="15" t="s">
        <v>168</v>
      </c>
      <c r="C30" s="15" t="s">
        <v>169</v>
      </c>
      <c r="D30" s="15" t="s">
        <v>170</v>
      </c>
      <c r="E30" s="15">
        <v>33089230164</v>
      </c>
      <c r="F30" s="15" t="s">
        <v>102</v>
      </c>
      <c r="G30" s="15" t="s">
        <v>43</v>
      </c>
      <c r="H30" s="15">
        <f ca="1">DATEDIF(Tabla1[[#This Row],[FECHA DE NACIMIENTO ]],TODAY(),"Y")</f>
        <v>30</v>
      </c>
      <c r="I30" s="16">
        <v>44837</v>
      </c>
      <c r="J30" s="6">
        <f ca="1">DATEDIF(Tabla1[[#This Row],[FECHA DE INGRESO ]],TODAY(),"Y")</f>
        <v>0</v>
      </c>
      <c r="K30" s="16">
        <v>33734</v>
      </c>
      <c r="L30" s="17" t="s">
        <v>171</v>
      </c>
      <c r="M30" s="15"/>
      <c r="N30" s="15"/>
      <c r="O30" s="15"/>
      <c r="P30" s="15"/>
      <c r="Q30" s="15"/>
      <c r="R30" s="15"/>
      <c r="S30" s="15"/>
      <c r="T30" s="23" t="s">
        <v>46</v>
      </c>
      <c r="U30" s="19"/>
      <c r="V30" s="6"/>
      <c r="W30" s="6"/>
      <c r="X30" s="6"/>
    </row>
    <row r="31" spans="1:24" ht="162.75" customHeight="1">
      <c r="A31" s="14">
        <v>57</v>
      </c>
      <c r="B31" s="15" t="s">
        <v>172</v>
      </c>
      <c r="C31" s="15" t="s">
        <v>173</v>
      </c>
      <c r="D31" s="15" t="s">
        <v>174</v>
      </c>
      <c r="E31" s="15">
        <v>62160072849</v>
      </c>
      <c r="F31" s="15" t="s">
        <v>108</v>
      </c>
      <c r="G31" s="15" t="s">
        <v>175</v>
      </c>
      <c r="H31" s="15">
        <f ca="1">DATEDIF(Tabla1[[#This Row],[FECHA DE NACIMIENTO ]],TODAY(),"Y")</f>
        <v>22</v>
      </c>
      <c r="I31" s="15"/>
      <c r="J31" s="6">
        <f ca="1">DATEDIF(Tabla1[[#This Row],[FECHA DE INGRESO ]],TODAY(),"Y")</f>
        <v>123</v>
      </c>
      <c r="K31" s="16">
        <v>36740</v>
      </c>
      <c r="L31" s="17" t="s">
        <v>176</v>
      </c>
      <c r="M31" s="15">
        <v>6564639315</v>
      </c>
      <c r="N31" s="18" t="s">
        <v>177</v>
      </c>
      <c r="O31" s="15">
        <v>6562401194</v>
      </c>
      <c r="P31" s="15" t="s">
        <v>37</v>
      </c>
      <c r="Q31" s="15" t="s">
        <v>37</v>
      </c>
      <c r="R31" s="15"/>
      <c r="S31" s="15"/>
      <c r="T31" s="15" t="s">
        <v>28</v>
      </c>
      <c r="U31" s="19"/>
      <c r="V31" s="7">
        <v>44907</v>
      </c>
      <c r="W31" s="6"/>
      <c r="X31" s="6"/>
    </row>
    <row r="32" spans="1:24" ht="162.75" customHeight="1">
      <c r="A32" s="14">
        <v>58</v>
      </c>
      <c r="B32" s="15" t="s">
        <v>178</v>
      </c>
      <c r="C32" s="15" t="s">
        <v>179</v>
      </c>
      <c r="D32" s="15" t="s">
        <v>180</v>
      </c>
      <c r="E32" s="15">
        <v>35967948338</v>
      </c>
      <c r="F32" s="15" t="s">
        <v>102</v>
      </c>
      <c r="G32" s="15" t="s">
        <v>35</v>
      </c>
      <c r="H32" s="15">
        <f ca="1">DATEDIF(Tabla1[[#This Row],[FECHA DE NACIMIENTO ]],TODAY(),"Y")</f>
        <v>43</v>
      </c>
      <c r="I32" s="16">
        <v>44928</v>
      </c>
      <c r="J32" s="6">
        <f ca="1">DATEDIF(Tabla1[[#This Row],[FECHA DE INGRESO ]],TODAY(),"Y")</f>
        <v>0</v>
      </c>
      <c r="K32" s="16">
        <v>29132</v>
      </c>
      <c r="L32" s="17" t="s">
        <v>181</v>
      </c>
      <c r="M32" s="15">
        <v>6563201487</v>
      </c>
      <c r="N32" s="18" t="s">
        <v>182</v>
      </c>
      <c r="O32" s="15"/>
      <c r="P32" s="15" t="s">
        <v>37</v>
      </c>
      <c r="Q32" s="15" t="s">
        <v>37</v>
      </c>
      <c r="R32" s="15"/>
      <c r="S32" s="15"/>
      <c r="T32" s="15" t="s">
        <v>28</v>
      </c>
      <c r="U32" s="19"/>
      <c r="V32" s="6"/>
      <c r="W32" s="6"/>
      <c r="X32" s="6"/>
    </row>
    <row r="33" spans="1:24" ht="162.75" customHeight="1">
      <c r="A33" s="14">
        <v>54</v>
      </c>
      <c r="B33" s="15" t="s">
        <v>183</v>
      </c>
      <c r="C33" s="15" t="s">
        <v>184</v>
      </c>
      <c r="D33" s="15" t="s">
        <v>185</v>
      </c>
      <c r="E33" s="15">
        <v>18159779885</v>
      </c>
      <c r="F33" s="15" t="s">
        <v>67</v>
      </c>
      <c r="G33" s="15" t="s">
        <v>150</v>
      </c>
      <c r="H33" s="15">
        <f ca="1">DATEDIF(Tabla1[[#This Row],[FECHA DE NACIMIENTO ]],TODAY(),"Y")</f>
        <v>25</v>
      </c>
      <c r="I33" s="16">
        <v>44837</v>
      </c>
      <c r="J33" s="6">
        <f ca="1">DATEDIF(Tabla1[[#This Row],[FECHA DE INGRESO ]],TODAY(),"Y")</f>
        <v>0</v>
      </c>
      <c r="K33" s="16">
        <v>35744</v>
      </c>
      <c r="L33" s="17" t="s">
        <v>186</v>
      </c>
      <c r="M33" s="15"/>
      <c r="N33" s="15"/>
      <c r="O33" s="15"/>
      <c r="P33" s="15"/>
      <c r="Q33" s="15"/>
      <c r="R33" s="15"/>
      <c r="S33" s="15"/>
      <c r="T33" s="15" t="s">
        <v>28</v>
      </c>
      <c r="U33" s="19"/>
      <c r="V33" s="7">
        <v>44837</v>
      </c>
      <c r="W33" s="7">
        <v>44868</v>
      </c>
      <c r="X33" s="6"/>
    </row>
    <row r="34" spans="1:24" ht="162.75" customHeight="1">
      <c r="A34" s="14">
        <v>59</v>
      </c>
      <c r="B34" s="15" t="s">
        <v>187</v>
      </c>
      <c r="C34" s="15" t="s">
        <v>188</v>
      </c>
      <c r="D34" s="15" t="s">
        <v>189</v>
      </c>
      <c r="E34" s="15">
        <v>33089303243</v>
      </c>
      <c r="F34" s="15" t="s">
        <v>108</v>
      </c>
      <c r="G34" s="15" t="s">
        <v>190</v>
      </c>
      <c r="H34" s="15">
        <f ca="1">DATEDIF(Tabla1[[#This Row],[FECHA DE NACIMIENTO ]],TODAY(),"Y")</f>
        <v>29</v>
      </c>
      <c r="I34" s="15"/>
      <c r="J34" s="15">
        <f ca="1">DATEDIF(Tabla1[[#This Row],[FECHA DE INGRESO ]],TODAY(),"Y")</f>
        <v>123</v>
      </c>
      <c r="K34" s="16">
        <v>34228</v>
      </c>
      <c r="L34" s="17" t="s">
        <v>191</v>
      </c>
      <c r="M34" s="15"/>
      <c r="N34" s="15"/>
      <c r="O34" s="15"/>
      <c r="P34" s="15" t="s">
        <v>37</v>
      </c>
      <c r="Q34" s="15" t="s">
        <v>37</v>
      </c>
      <c r="R34" s="15" t="s">
        <v>192</v>
      </c>
      <c r="S34" s="15"/>
      <c r="T34" s="15" t="s">
        <v>28</v>
      </c>
      <c r="U34" s="19"/>
      <c r="V34" s="15"/>
      <c r="W34" s="15"/>
      <c r="X34" s="15"/>
    </row>
    <row r="37" spans="1:24" ht="40.5" customHeight="1"/>
  </sheetData>
  <conditionalFormatting sqref="A5:X893">
    <cfRule type="expression" dxfId="65" priority="1">
      <formula>$T5="BAJA"</formula>
    </cfRule>
  </conditionalFormatting>
  <hyperlinks>
    <hyperlink ref="N8" r:id="rId1" xr:uid="{430C1154-BE9F-4455-9237-3097AD1145DD}"/>
    <hyperlink ref="N12" r:id="rId2" xr:uid="{788322EC-4845-42D3-B06F-1EBD6CA633D4}"/>
    <hyperlink ref="N11" r:id="rId3" xr:uid="{346E4E7E-E0E7-4CE0-B65F-0DBE519545B5}"/>
    <hyperlink ref="N14" r:id="rId4" xr:uid="{DFF1D0E9-4D55-4EA6-B9C6-521F28FB05C5}"/>
    <hyperlink ref="N15" r:id="rId5" xr:uid="{EF419A0F-3E64-4D22-BEDF-97E7CAD1321F}"/>
    <hyperlink ref="N16" r:id="rId6" xr:uid="{EBB2CB7C-7022-4F64-B037-8BAE32001B73}"/>
    <hyperlink ref="N17" r:id="rId7" xr:uid="{3C7745FB-D538-46C3-8D65-2950699D0DA1}"/>
    <hyperlink ref="N13" r:id="rId8" xr:uid="{79D233A8-267D-47E4-8CF1-E470A12F65BF}"/>
    <hyperlink ref="N18" r:id="rId9" xr:uid="{34ED217E-93B6-43BC-8E77-8D65AAC7CEB5}"/>
    <hyperlink ref="N20" r:id="rId10" xr:uid="{A6091B33-6910-4944-B807-80C35976B620}"/>
    <hyperlink ref="N21" r:id="rId11" xr:uid="{CDD1793A-729F-470E-BC11-7492F5C787C0}"/>
    <hyperlink ref="N22" r:id="rId12" xr:uid="{135EE9F5-5535-4BEB-9E12-2A80A5849594}"/>
    <hyperlink ref="N26" r:id="rId13" xr:uid="{79509420-B382-494D-9279-3E3D38CC18DC}"/>
    <hyperlink ref="N25" r:id="rId14" xr:uid="{8E0DACE1-E146-4433-A3FF-F7E6B2D5F901}"/>
    <hyperlink ref="N24" r:id="rId15" xr:uid="{9C24C2B3-6282-42F2-8709-1D5ACEEA01FE}"/>
    <hyperlink ref="N23" r:id="rId16" xr:uid="{DB3C1F2E-A334-4DE7-A92E-3272E114307B}"/>
    <hyperlink ref="N10" r:id="rId17" xr:uid="{CFFFF5DD-84D0-43D9-8C47-055EA77C54C7}"/>
    <hyperlink ref="N9" r:id="rId18" xr:uid="{C7F5B0B3-09B8-4D61-B1D6-EBFEAD11300F}"/>
    <hyperlink ref="N27" r:id="rId19" xr:uid="{6F59A9F9-B008-4FE1-BED3-CA9465BF0BF2}"/>
    <hyperlink ref="N31" r:id="rId20" xr:uid="{18E6200E-6224-4928-B50F-55385A147562}"/>
    <hyperlink ref="N32" r:id="rId21" xr:uid="{254D8AFB-2F64-4972-8BBA-00DAFCDEC4D9}"/>
  </hyperlinks>
  <pageMargins left="0.7" right="0.7" top="0.75" bottom="0.75" header="0.3" footer="0.3"/>
  <pageSetup orientation="portrait" r:id="rId22"/>
  <drawing r:id="rId23"/>
  <legacyDrawing r:id="rId24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7509-9D0E-4D1E-8F91-24E1E0A4340E}">
  <dimension ref="A4:Y11"/>
  <sheetViews>
    <sheetView showGridLines="0" topLeftCell="A8" workbookViewId="0">
      <selection activeCell="H5" sqref="H5"/>
    </sheetView>
  </sheetViews>
  <sheetFormatPr defaultColWidth="11.42578125" defaultRowHeight="15"/>
  <cols>
    <col min="2" max="2" width="37.42578125" customWidth="1"/>
    <col min="3" max="3" width="21.28515625" bestFit="1" customWidth="1"/>
    <col min="4" max="4" width="14.85546875" bestFit="1" customWidth="1"/>
    <col min="5" max="5" width="12.7109375" bestFit="1" customWidth="1"/>
    <col min="6" max="6" width="16.140625" bestFit="1" customWidth="1"/>
    <col min="7" max="7" width="14.5703125" bestFit="1" customWidth="1"/>
    <col min="8" max="8" width="14.5703125" customWidth="1"/>
    <col min="9" max="9" width="22.5703125" customWidth="1"/>
    <col min="10" max="11" width="20.42578125" customWidth="1"/>
    <col min="12" max="12" width="24.140625" customWidth="1"/>
    <col min="13" max="13" width="26.85546875" bestFit="1" customWidth="1"/>
    <col min="14" max="14" width="24.28515625" customWidth="1"/>
    <col min="15" max="15" width="27" bestFit="1" customWidth="1"/>
    <col min="16" max="16" width="26.7109375" customWidth="1"/>
    <col min="17" max="17" width="12.140625" customWidth="1"/>
    <col min="18" max="18" width="17.85546875" customWidth="1"/>
    <col min="19" max="19" width="17.7109375" customWidth="1"/>
    <col min="20" max="20" width="17" customWidth="1"/>
    <col min="22" max="22" width="15.140625" customWidth="1"/>
    <col min="23" max="23" width="16.5703125" customWidth="1"/>
    <col min="24" max="24" width="16.85546875" customWidth="1"/>
    <col min="25" max="25" width="11.7109375" customWidth="1"/>
  </cols>
  <sheetData>
    <row r="4" spans="1:25" ht="4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193</v>
      </c>
      <c r="I4" s="3" t="s">
        <v>194</v>
      </c>
      <c r="J4" s="3" t="s">
        <v>195</v>
      </c>
      <c r="K4" s="3" t="s">
        <v>9</v>
      </c>
      <c r="L4" s="3" t="s">
        <v>10</v>
      </c>
      <c r="M4" s="2" t="s">
        <v>11</v>
      </c>
      <c r="N4" s="2" t="s">
        <v>12</v>
      </c>
      <c r="O4" s="3" t="s">
        <v>13</v>
      </c>
      <c r="P4" s="3" t="s">
        <v>196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37" t="s">
        <v>197</v>
      </c>
      <c r="W4" s="27" t="s">
        <v>198</v>
      </c>
      <c r="X4" s="8" t="s">
        <v>199</v>
      </c>
      <c r="Y4" s="36" t="s">
        <v>200</v>
      </c>
    </row>
    <row r="5" spans="1:25" s="12" customFormat="1" ht="109.5" customHeight="1">
      <c r="A5" s="34">
        <v>1</v>
      </c>
      <c r="B5" s="6" t="s">
        <v>201</v>
      </c>
      <c r="C5" s="6" t="s">
        <v>202</v>
      </c>
      <c r="D5" s="6" t="s">
        <v>203</v>
      </c>
      <c r="E5" s="6">
        <v>71967739302</v>
      </c>
      <c r="F5" s="6" t="s">
        <v>204</v>
      </c>
      <c r="G5" s="6" t="s">
        <v>115</v>
      </c>
      <c r="H5" s="28">
        <f ca="1">DATEDIF(Tabla2[[#This Row],[FECHA DE NACIMIENTO ]],TODAY(),"Y")</f>
        <v>45</v>
      </c>
      <c r="I5" s="31">
        <v>44467</v>
      </c>
      <c r="J5" s="7">
        <v>44683</v>
      </c>
      <c r="K5" s="6">
        <f ca="1">DATEDIF(Tabla2[[#This Row],[FECHA DE INGRESO FERRE STEEL ]],TODAY(),"Y")</f>
        <v>1</v>
      </c>
      <c r="L5" s="7">
        <v>28144</v>
      </c>
      <c r="M5" s="8" t="s">
        <v>205</v>
      </c>
      <c r="N5" s="6">
        <v>6567593822</v>
      </c>
      <c r="O5" s="13" t="s">
        <v>206</v>
      </c>
      <c r="P5" s="6"/>
      <c r="Q5" s="6"/>
      <c r="R5" s="6"/>
      <c r="S5" s="6"/>
      <c r="T5" s="6"/>
      <c r="U5" s="28" t="s">
        <v>207</v>
      </c>
      <c r="V5" s="6"/>
      <c r="W5" s="33">
        <v>44377</v>
      </c>
      <c r="X5" s="35" t="s">
        <v>208</v>
      </c>
      <c r="Y5" s="6"/>
    </row>
    <row r="6" spans="1:25" ht="109.5" customHeight="1">
      <c r="A6" s="32">
        <v>3</v>
      </c>
      <c r="B6" s="28" t="s">
        <v>209</v>
      </c>
      <c r="C6" s="28" t="s">
        <v>210</v>
      </c>
      <c r="D6" s="28" t="s">
        <v>211</v>
      </c>
      <c r="E6" s="28">
        <v>25149309657</v>
      </c>
      <c r="F6" s="28" t="s">
        <v>102</v>
      </c>
      <c r="G6" s="28" t="s">
        <v>212</v>
      </c>
      <c r="H6" s="28">
        <f ca="1">DATEDIF(Tabla2[[#This Row],[FECHA DE NACIMIENTO ]],TODAY(),"Y")</f>
        <v>29</v>
      </c>
      <c r="I6" s="31">
        <v>44662</v>
      </c>
      <c r="J6" s="31">
        <v>44683</v>
      </c>
      <c r="K6" s="6">
        <f ca="1">DATEDIF(Tabla2[[#This Row],[FECHA DE INGRESO FERRE STEEL ]],TODAY(),"Y")</f>
        <v>0</v>
      </c>
      <c r="L6" s="31">
        <v>34228</v>
      </c>
      <c r="M6" s="30" t="s">
        <v>213</v>
      </c>
      <c r="N6" s="28">
        <v>6568556439</v>
      </c>
      <c r="O6" s="29" t="s">
        <v>214</v>
      </c>
      <c r="P6" s="28"/>
      <c r="Q6" s="28"/>
      <c r="R6" s="28"/>
      <c r="S6" s="28"/>
      <c r="T6" s="28"/>
      <c r="U6" s="28" t="s">
        <v>207</v>
      </c>
      <c r="V6" s="28"/>
      <c r="W6" s="33">
        <v>44683</v>
      </c>
      <c r="X6" s="6"/>
      <c r="Y6" s="6"/>
    </row>
    <row r="7" spans="1:25" ht="109.5" customHeight="1">
      <c r="A7" s="32">
        <v>5</v>
      </c>
      <c r="B7" s="28" t="s">
        <v>215</v>
      </c>
      <c r="C7" s="28" t="s">
        <v>216</v>
      </c>
      <c r="D7" s="28" t="s">
        <v>217</v>
      </c>
      <c r="E7" s="28">
        <v>33159805903</v>
      </c>
      <c r="F7" s="28" t="s">
        <v>218</v>
      </c>
      <c r="G7" s="30" t="s">
        <v>219</v>
      </c>
      <c r="H7" s="28">
        <f ca="1">DATEDIF(Tabla2[[#This Row],[FECHA DE NACIMIENTO ]],TODAY(),"Y")</f>
        <v>24</v>
      </c>
      <c r="I7" s="28" t="s">
        <v>220</v>
      </c>
      <c r="J7" s="31">
        <v>44753</v>
      </c>
      <c r="K7" s="28">
        <f ca="1">DATEDIF(Tabla2[[#This Row],[FECHA DE INGRESO MAURO]],TODAY(),"Y")</f>
        <v>0</v>
      </c>
      <c r="L7" s="31">
        <v>35941</v>
      </c>
      <c r="M7" s="30" t="s">
        <v>221</v>
      </c>
      <c r="N7" s="28">
        <v>6564263627</v>
      </c>
      <c r="O7" s="29" t="s">
        <v>222</v>
      </c>
      <c r="P7" s="28"/>
      <c r="Q7" s="28"/>
      <c r="R7" s="28"/>
      <c r="S7" s="28"/>
      <c r="T7" s="28"/>
      <c r="U7" s="28" t="s">
        <v>207</v>
      </c>
      <c r="V7" s="28"/>
      <c r="W7" s="9"/>
      <c r="X7" s="7">
        <v>44753</v>
      </c>
      <c r="Y7" s="6"/>
    </row>
    <row r="8" spans="1:25" ht="109.5" customHeight="1">
      <c r="A8" s="34">
        <v>8</v>
      </c>
      <c r="B8" s="6" t="s">
        <v>223</v>
      </c>
      <c r="C8" s="6" t="s">
        <v>224</v>
      </c>
      <c r="D8" s="6" t="s">
        <v>225</v>
      </c>
      <c r="E8" s="6">
        <v>50897235391</v>
      </c>
      <c r="F8" s="6" t="s">
        <v>226</v>
      </c>
      <c r="G8" s="6" t="s">
        <v>109</v>
      </c>
      <c r="H8" s="28">
        <f ca="1">DATEDIF(Tabla2[[#This Row],[FECHA DE NACIMIENTO ]],TODAY(),"Y")</f>
        <v>50</v>
      </c>
      <c r="I8" s="28" t="s">
        <v>220</v>
      </c>
      <c r="J8" s="7">
        <v>44851</v>
      </c>
      <c r="K8" s="28">
        <f ca="1">DATEDIF(Tabla2[[#This Row],[FECHA DE INGRESO MAURO]],TODAY(),"Y")</f>
        <v>0</v>
      </c>
      <c r="L8" s="7">
        <v>26630</v>
      </c>
      <c r="M8" s="8" t="s">
        <v>227</v>
      </c>
      <c r="N8" s="6">
        <v>6565912021</v>
      </c>
      <c r="O8" s="6"/>
      <c r="P8" s="6"/>
      <c r="Q8" s="6"/>
      <c r="R8" s="6"/>
      <c r="S8" s="6"/>
      <c r="T8" s="6"/>
      <c r="U8" s="28" t="s">
        <v>46</v>
      </c>
      <c r="V8" s="11"/>
      <c r="W8" s="33"/>
      <c r="X8" s="7"/>
      <c r="Y8" s="6"/>
    </row>
    <row r="9" spans="1:25" ht="109.5" customHeight="1">
      <c r="A9" s="32">
        <v>9</v>
      </c>
      <c r="B9" s="28" t="s">
        <v>228</v>
      </c>
      <c r="C9" s="28" t="s">
        <v>229</v>
      </c>
      <c r="D9" s="28" t="s">
        <v>230</v>
      </c>
      <c r="E9" s="28">
        <v>6269727484</v>
      </c>
      <c r="F9" s="28"/>
      <c r="G9" s="28" t="s">
        <v>231</v>
      </c>
      <c r="H9" s="28">
        <f ca="1">DATEDIF(Tabla2[[#This Row],[FECHA DE NACIMIENTO ]],TODAY(),"Y")</f>
        <v>25</v>
      </c>
      <c r="I9" s="28" t="s">
        <v>220</v>
      </c>
      <c r="J9" s="31">
        <v>44851</v>
      </c>
      <c r="K9" s="28">
        <f ca="1">DATEDIF(Tabla2[[#This Row],[FECHA DE INGRESO MAURO]],TODAY(),"Y")</f>
        <v>0</v>
      </c>
      <c r="L9" s="31">
        <v>35748</v>
      </c>
      <c r="M9" s="30" t="s">
        <v>232</v>
      </c>
      <c r="N9" s="28"/>
      <c r="O9" s="29" t="s">
        <v>233</v>
      </c>
      <c r="P9" s="28">
        <v>6565377303</v>
      </c>
      <c r="Q9" s="28" t="s">
        <v>234</v>
      </c>
      <c r="R9" s="28"/>
      <c r="S9" s="28" t="s">
        <v>235</v>
      </c>
      <c r="T9" s="28"/>
      <c r="U9" s="28" t="s">
        <v>207</v>
      </c>
      <c r="V9" s="28"/>
      <c r="W9" s="33">
        <v>44851</v>
      </c>
      <c r="X9" s="7">
        <v>44882</v>
      </c>
      <c r="Y9" s="6"/>
    </row>
    <row r="10" spans="1:25" ht="109.5" customHeight="1">
      <c r="A10" s="34">
        <v>10</v>
      </c>
      <c r="B10" s="6" t="s">
        <v>236</v>
      </c>
      <c r="C10" s="6" t="s">
        <v>237</v>
      </c>
      <c r="D10" s="6" t="s">
        <v>238</v>
      </c>
      <c r="E10" s="6">
        <v>33978242163</v>
      </c>
      <c r="F10" s="6" t="s">
        <v>226</v>
      </c>
      <c r="G10" s="6" t="s">
        <v>75</v>
      </c>
      <c r="H10" s="28">
        <f ca="1">DATEDIF(Tabla2[[#This Row],[FECHA DE NACIMIENTO ]],TODAY(),"Y")</f>
        <v>40</v>
      </c>
      <c r="I10" s="28" t="s">
        <v>220</v>
      </c>
      <c r="J10" s="7">
        <v>44866</v>
      </c>
      <c r="K10" s="28">
        <f ca="1">DATEDIF(Tabla2[[#This Row],[FECHA DE INGRESO MAURO]],TODAY(),"Y")</f>
        <v>0</v>
      </c>
      <c r="L10" s="7">
        <v>30065</v>
      </c>
      <c r="M10" s="8" t="s">
        <v>239</v>
      </c>
      <c r="N10" s="6"/>
      <c r="O10" s="13"/>
      <c r="P10" s="6"/>
      <c r="Q10" s="6"/>
      <c r="R10" s="6"/>
      <c r="S10" s="6"/>
      <c r="T10" s="6"/>
      <c r="U10" s="6" t="s">
        <v>28</v>
      </c>
      <c r="V10" s="6"/>
      <c r="W10" s="33">
        <v>44866</v>
      </c>
      <c r="X10" s="7">
        <v>44896</v>
      </c>
      <c r="Y10" s="6"/>
    </row>
    <row r="11" spans="1:25" ht="109.5" customHeight="1">
      <c r="A11" s="32">
        <v>11</v>
      </c>
      <c r="B11" s="28" t="s">
        <v>240</v>
      </c>
      <c r="C11" s="28" t="s">
        <v>241</v>
      </c>
      <c r="D11" s="28" t="s">
        <v>242</v>
      </c>
      <c r="E11" s="28" t="s">
        <v>243</v>
      </c>
      <c r="F11" s="28" t="s">
        <v>102</v>
      </c>
      <c r="G11" s="28" t="s">
        <v>212</v>
      </c>
      <c r="H11" s="28">
        <f ca="1">DATEDIF(Tabla2[[#This Row],[FECHA DE NACIMIENTO ]],TODAY(),"Y")</f>
        <v>35</v>
      </c>
      <c r="I11" s="28" t="s">
        <v>220</v>
      </c>
      <c r="J11" s="31">
        <v>44879</v>
      </c>
      <c r="K11" s="28">
        <f ca="1">DATEDIF(Tabla2[[#This Row],[FECHA DE INGRESO MAURO]],TODAY(),"Y")</f>
        <v>0</v>
      </c>
      <c r="L11" s="31">
        <v>31819</v>
      </c>
      <c r="M11" s="30" t="s">
        <v>244</v>
      </c>
      <c r="N11" s="28"/>
      <c r="O11" s="29"/>
      <c r="P11" s="28"/>
      <c r="Q11" s="28"/>
      <c r="R11" s="28"/>
      <c r="S11" s="28"/>
      <c r="T11" s="28"/>
      <c r="U11" s="28" t="s">
        <v>28</v>
      </c>
      <c r="V11" s="28"/>
      <c r="W11" s="27" t="s">
        <v>245</v>
      </c>
      <c r="X11" s="7">
        <v>44909</v>
      </c>
      <c r="Y11" s="6"/>
    </row>
  </sheetData>
  <conditionalFormatting sqref="A5:U88">
    <cfRule type="expression" dxfId="35" priority="1">
      <formula>$U5="BAJA"</formula>
    </cfRule>
  </conditionalFormatting>
  <hyperlinks>
    <hyperlink ref="O6" r:id="rId1" xr:uid="{6BB0E917-EAA9-48BF-A609-528C44D20265}"/>
    <hyperlink ref="O9" r:id="rId2" xr:uid="{773C128D-67CB-4DAB-87DC-976675263E71}"/>
    <hyperlink ref="O5" r:id="rId3" xr:uid="{B9A74CD9-5DB2-4743-890A-E7508ABFD206}"/>
    <hyperlink ref="O7" r:id="rId4" xr:uid="{9C9340F6-CF8D-4ADE-AC1D-BE63BDBB58A6}"/>
  </hyperlinks>
  <pageMargins left="0.7" right="0.7" top="0.75" bottom="0.75" header="0.3" footer="0.3"/>
  <pageSetup orientation="portrait" r:id="rId5"/>
  <drawing r:id="rId6"/>
  <legacy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1FCE-93AA-4E29-89FB-95458BD3B643}">
  <dimension ref="A4:Y8"/>
  <sheetViews>
    <sheetView showGridLines="0" workbookViewId="0">
      <pane xSplit="2" ySplit="4" topLeftCell="C5" activePane="bottomRight" state="frozen"/>
      <selection pane="bottomRight" activeCell="C16" sqref="C16"/>
      <selection pane="bottomLeft" activeCell="A17" sqref="A17"/>
      <selection pane="topRight" activeCell="A17" sqref="A17"/>
    </sheetView>
  </sheetViews>
  <sheetFormatPr defaultColWidth="11.42578125" defaultRowHeight="15"/>
  <cols>
    <col min="2" max="2" width="35.85546875" bestFit="1" customWidth="1"/>
    <col min="3" max="3" width="21.5703125" bestFit="1" customWidth="1"/>
    <col min="4" max="4" width="15.42578125" bestFit="1" customWidth="1"/>
    <col min="5" max="5" width="13" bestFit="1" customWidth="1"/>
    <col min="6" max="6" width="15.42578125" customWidth="1"/>
    <col min="7" max="7" width="14.5703125" bestFit="1" customWidth="1"/>
    <col min="9" max="9" width="20.7109375" customWidth="1"/>
    <col min="10" max="10" width="20.42578125" customWidth="1"/>
    <col min="11" max="11" width="16.140625" bestFit="1" customWidth="1"/>
    <col min="12" max="12" width="24.140625" customWidth="1"/>
    <col min="13" max="13" width="26.28515625" customWidth="1"/>
    <col min="14" max="14" width="12.7109375" customWidth="1"/>
    <col min="15" max="15" width="30.28515625" bestFit="1" customWidth="1"/>
    <col min="16" max="16" width="16.140625" customWidth="1"/>
    <col min="17" max="17" width="12.140625" customWidth="1"/>
    <col min="18" max="18" width="17.85546875" customWidth="1"/>
    <col min="19" max="19" width="17.7109375" customWidth="1"/>
    <col min="20" max="20" width="17" customWidth="1"/>
    <col min="22" max="22" width="15.140625" customWidth="1"/>
    <col min="23" max="23" width="16.7109375" customWidth="1"/>
    <col min="24" max="24" width="17.5703125" customWidth="1"/>
    <col min="25" max="25" width="15.28515625" customWidth="1"/>
  </cols>
  <sheetData>
    <row r="4" spans="1:25" ht="45">
      <c r="A4" s="38" t="s">
        <v>0</v>
      </c>
      <c r="B4" s="39" t="s">
        <v>1</v>
      </c>
      <c r="C4" s="39" t="s">
        <v>2</v>
      </c>
      <c r="D4" s="39" t="s">
        <v>3</v>
      </c>
      <c r="E4" s="39" t="s">
        <v>4</v>
      </c>
      <c r="F4" s="39" t="s">
        <v>5</v>
      </c>
      <c r="G4" s="39" t="s">
        <v>6</v>
      </c>
      <c r="H4" s="39" t="s">
        <v>193</v>
      </c>
      <c r="I4" s="40" t="s">
        <v>246</v>
      </c>
      <c r="J4" s="40" t="s">
        <v>8</v>
      </c>
      <c r="K4" s="40" t="s">
        <v>9</v>
      </c>
      <c r="L4" s="40" t="s">
        <v>10</v>
      </c>
      <c r="M4" s="39" t="s">
        <v>11</v>
      </c>
      <c r="N4" s="39" t="s">
        <v>12</v>
      </c>
      <c r="O4" s="40" t="s">
        <v>13</v>
      </c>
      <c r="P4" s="40" t="s">
        <v>14</v>
      </c>
      <c r="Q4" s="39" t="s">
        <v>15</v>
      </c>
      <c r="R4" s="39" t="s">
        <v>16</v>
      </c>
      <c r="S4" s="39" t="s">
        <v>17</v>
      </c>
      <c r="T4" s="39" t="s">
        <v>18</v>
      </c>
      <c r="U4" s="39" t="s">
        <v>19</v>
      </c>
      <c r="V4" s="41" t="s">
        <v>197</v>
      </c>
      <c r="W4" s="42" t="s">
        <v>247</v>
      </c>
      <c r="X4" s="42" t="s">
        <v>199</v>
      </c>
      <c r="Y4" s="39" t="s">
        <v>200</v>
      </c>
    </row>
    <row r="5" spans="1:25" ht="45">
      <c r="A5" s="32">
        <v>1</v>
      </c>
      <c r="B5" s="28" t="s">
        <v>248</v>
      </c>
      <c r="C5" s="28" t="s">
        <v>249</v>
      </c>
      <c r="D5" s="28" t="s">
        <v>250</v>
      </c>
      <c r="E5" s="28">
        <v>58169976261</v>
      </c>
      <c r="F5" s="28" t="s">
        <v>108</v>
      </c>
      <c r="G5" s="28" t="s">
        <v>35</v>
      </c>
      <c r="H5" s="28">
        <f ca="1">DATEDIF(Tabla5[[#This Row],[FECHA DE NACIMIENTO ]],TODAY(),"Y")</f>
        <v>23</v>
      </c>
      <c r="I5" s="31">
        <v>44804</v>
      </c>
      <c r="J5" s="31">
        <v>44683</v>
      </c>
      <c r="K5" s="28">
        <f ca="1">DATEDIF(Tabla5[[#This Row],[FECHA INGRESO FERRE STEEL]],TODAY(),"Y")</f>
        <v>0</v>
      </c>
      <c r="L5" s="31">
        <v>36419</v>
      </c>
      <c r="M5" s="30" t="s">
        <v>251</v>
      </c>
      <c r="N5" s="28">
        <v>6565931820</v>
      </c>
      <c r="O5" s="29" t="s">
        <v>252</v>
      </c>
      <c r="P5" s="28"/>
      <c r="Q5" s="28"/>
      <c r="R5" s="28"/>
      <c r="S5" s="28"/>
      <c r="T5" s="28"/>
      <c r="U5" s="28" t="s">
        <v>28</v>
      </c>
      <c r="V5" s="28"/>
      <c r="W5" s="7">
        <v>44347</v>
      </c>
      <c r="X5" s="8" t="s">
        <v>253</v>
      </c>
    </row>
    <row r="6" spans="1:25" ht="45">
      <c r="A6" s="43">
        <v>2</v>
      </c>
      <c r="B6" s="44" t="s">
        <v>254</v>
      </c>
      <c r="C6" s="44" t="s">
        <v>255</v>
      </c>
      <c r="D6" s="44" t="s">
        <v>256</v>
      </c>
      <c r="E6" s="44">
        <v>2159050984</v>
      </c>
      <c r="F6" s="44" t="s">
        <v>204</v>
      </c>
      <c r="G6" s="44" t="s">
        <v>212</v>
      </c>
      <c r="H6" s="28">
        <f ca="1">DATEDIF(Tabla5[[#This Row],[FECHA DE NACIMIENTO ]],TODAY(),"Y")</f>
        <v>32</v>
      </c>
      <c r="I6" s="28" t="s">
        <v>220</v>
      </c>
      <c r="J6" s="45">
        <v>44683</v>
      </c>
      <c r="K6" s="28">
        <f ca="1">DATEDIF(Tabla5[[#This Row],[FECHA DE INGRESO ]],TODAY(),"Y")</f>
        <v>0</v>
      </c>
      <c r="L6" s="45">
        <v>33130</v>
      </c>
      <c r="M6" s="46" t="s">
        <v>257</v>
      </c>
      <c r="N6" s="44">
        <v>6563612524</v>
      </c>
      <c r="O6" s="47" t="s">
        <v>258</v>
      </c>
      <c r="P6" s="44"/>
      <c r="Q6" s="44"/>
      <c r="R6" s="44"/>
      <c r="S6" s="44"/>
      <c r="T6" s="44"/>
      <c r="U6" s="44" t="s">
        <v>28</v>
      </c>
      <c r="V6" s="44"/>
      <c r="W6" s="6"/>
      <c r="X6" s="7">
        <v>44683</v>
      </c>
    </row>
    <row r="7" spans="1:25" ht="45">
      <c r="A7" s="32">
        <v>3</v>
      </c>
      <c r="B7" s="28" t="s">
        <v>259</v>
      </c>
      <c r="C7" s="28" t="s">
        <v>260</v>
      </c>
      <c r="D7" s="28" t="s">
        <v>261</v>
      </c>
      <c r="E7" s="28">
        <v>8189547618</v>
      </c>
      <c r="F7" s="28" t="s">
        <v>108</v>
      </c>
      <c r="G7" s="28" t="s">
        <v>212</v>
      </c>
      <c r="H7" s="28">
        <f ca="1">DATEDIF(Tabla5[[#This Row],[FECHA DE NACIMIENTO ]],TODAY(),"Y")</f>
        <v>27</v>
      </c>
      <c r="I7" s="31">
        <v>44677</v>
      </c>
      <c r="J7" s="31">
        <v>44683</v>
      </c>
      <c r="K7" s="28">
        <f ca="1">DATEDIF(Tabla5[[#This Row],[FECHA INGRESO FERRE STEEL]],TODAY(),"Y")</f>
        <v>0</v>
      </c>
      <c r="L7" s="31">
        <v>34968</v>
      </c>
      <c r="M7" s="30" t="s">
        <v>251</v>
      </c>
      <c r="N7" s="28">
        <v>6565512890</v>
      </c>
      <c r="O7" s="29"/>
      <c r="P7" s="28"/>
      <c r="Q7" s="28"/>
      <c r="R7" s="28"/>
      <c r="S7" s="28"/>
      <c r="T7" s="28"/>
      <c r="U7" s="28" t="s">
        <v>28</v>
      </c>
      <c r="V7" s="28"/>
      <c r="W7" s="7">
        <v>44677</v>
      </c>
      <c r="X7" s="7">
        <v>44683</v>
      </c>
    </row>
    <row r="8" spans="1:25" ht="40.5" customHeight="1">
      <c r="A8" s="34">
        <v>4</v>
      </c>
      <c r="B8" s="6" t="s">
        <v>262</v>
      </c>
      <c r="C8" s="6" t="s">
        <v>263</v>
      </c>
      <c r="D8" s="6" t="s">
        <v>264</v>
      </c>
      <c r="E8" s="6">
        <v>33058863334</v>
      </c>
      <c r="F8" s="6" t="s">
        <v>204</v>
      </c>
      <c r="G8" s="6" t="s">
        <v>75</v>
      </c>
      <c r="H8" s="28">
        <f ca="1">DATEDIF(Tabla5[[#This Row],[FECHA DE NACIMIENTO ]],TODAY(),"Y")</f>
        <v>34</v>
      </c>
      <c r="I8" s="28" t="s">
        <v>220</v>
      </c>
      <c r="J8" s="7">
        <v>44893</v>
      </c>
      <c r="K8" s="28">
        <f ca="1">DATEDIF(Tabla5[[#This Row],[FECHA DE INGRESO ]],TODAY(),"Y")</f>
        <v>0</v>
      </c>
      <c r="L8" s="7">
        <v>32275</v>
      </c>
      <c r="M8" s="6" t="s">
        <v>265</v>
      </c>
      <c r="N8" s="6">
        <v>6564373950</v>
      </c>
      <c r="O8" s="6"/>
      <c r="P8" s="36"/>
      <c r="Q8" s="36"/>
      <c r="R8" s="36"/>
      <c r="S8" s="36"/>
      <c r="T8" s="36"/>
      <c r="U8" s="6" t="s">
        <v>28</v>
      </c>
      <c r="V8" s="36"/>
      <c r="W8" s="7">
        <v>44893</v>
      </c>
      <c r="X8" s="6"/>
    </row>
  </sheetData>
  <conditionalFormatting sqref="A5:U73">
    <cfRule type="expression" dxfId="8" priority="1">
      <formula>$U5="BAJA"</formula>
    </cfRule>
  </conditionalFormatting>
  <hyperlinks>
    <hyperlink ref="O5" r:id="rId1" xr:uid="{FD2FAF49-8301-4E80-83DE-D0142F60A6C3}"/>
    <hyperlink ref="O6" r:id="rId2" xr:uid="{CC2343C4-B82B-48CD-845F-3D83068AEC42}"/>
  </hyperlinks>
  <pageMargins left="0.7" right="0.7" top="0.75" bottom="0.75" header="0.3" footer="0.3"/>
  <pageSetup orientation="portrait" r:id="rId3"/>
  <drawing r:id="rId4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E79E-644A-4364-8A66-998B8569EA9A}">
  <dimension ref="A1:R33"/>
  <sheetViews>
    <sheetView workbookViewId="0">
      <selection activeCell="D20" sqref="D20"/>
    </sheetView>
  </sheetViews>
  <sheetFormatPr defaultColWidth="11.42578125" defaultRowHeight="15"/>
  <cols>
    <col min="1" max="1" width="44" customWidth="1"/>
    <col min="2" max="2" width="18.85546875" bestFit="1" customWidth="1"/>
    <col min="3" max="3" width="17.42578125" bestFit="1" customWidth="1"/>
    <col min="4" max="4" width="31.28515625" bestFit="1" customWidth="1"/>
    <col min="5" max="5" width="32" bestFit="1" customWidth="1"/>
    <col min="6" max="6" width="25.5703125" bestFit="1" customWidth="1"/>
  </cols>
  <sheetData>
    <row r="1" spans="1:18">
      <c r="A1" s="48" t="s">
        <v>266</v>
      </c>
      <c r="B1" s="48" t="s">
        <v>267</v>
      </c>
      <c r="C1" s="48" t="s">
        <v>268</v>
      </c>
      <c r="D1" s="48" t="s">
        <v>269</v>
      </c>
      <c r="E1" s="48" t="s">
        <v>270</v>
      </c>
      <c r="F1" s="48" t="s">
        <v>271</v>
      </c>
      <c r="G1" s="49" t="s">
        <v>272</v>
      </c>
    </row>
    <row r="2" spans="1:18">
      <c r="A2" s="36" t="s">
        <v>273</v>
      </c>
      <c r="B2" s="36" t="s">
        <v>274</v>
      </c>
      <c r="C2" s="36" t="s">
        <v>275</v>
      </c>
      <c r="D2" s="50" t="s">
        <v>214</v>
      </c>
      <c r="E2" s="50" t="s">
        <v>276</v>
      </c>
      <c r="F2" s="36" t="s">
        <v>277</v>
      </c>
      <c r="G2" s="51" t="s">
        <v>278</v>
      </c>
      <c r="J2" t="s">
        <v>279</v>
      </c>
    </row>
    <row r="3" spans="1:18">
      <c r="A3" s="36" t="s">
        <v>280</v>
      </c>
      <c r="B3" s="36" t="s">
        <v>281</v>
      </c>
      <c r="C3" s="36" t="s">
        <v>282</v>
      </c>
      <c r="D3" s="50" t="s">
        <v>283</v>
      </c>
      <c r="E3" s="50" t="s">
        <v>284</v>
      </c>
      <c r="F3" s="36" t="s">
        <v>285</v>
      </c>
      <c r="G3" s="51" t="s">
        <v>278</v>
      </c>
      <c r="K3" s="54"/>
      <c r="L3" s="54"/>
      <c r="M3" s="54"/>
      <c r="N3" s="54"/>
      <c r="O3" s="54"/>
      <c r="P3" s="54"/>
      <c r="Q3" s="54"/>
      <c r="R3" s="54"/>
    </row>
    <row r="4" spans="1:18">
      <c r="A4" s="36" t="s">
        <v>286</v>
      </c>
      <c r="B4" s="36" t="s">
        <v>287</v>
      </c>
      <c r="C4" s="36" t="s">
        <v>288</v>
      </c>
      <c r="D4" s="50" t="s">
        <v>87</v>
      </c>
      <c r="E4" s="50" t="s">
        <v>289</v>
      </c>
      <c r="F4" s="36" t="s">
        <v>290</v>
      </c>
      <c r="G4" s="51" t="s">
        <v>278</v>
      </c>
      <c r="K4" s="54"/>
      <c r="L4" s="54"/>
      <c r="M4" s="54"/>
      <c r="N4" s="54"/>
      <c r="O4" s="54"/>
      <c r="P4" s="54"/>
      <c r="Q4" s="54"/>
      <c r="R4" s="54"/>
    </row>
    <row r="5" spans="1:18">
      <c r="A5" s="36" t="s">
        <v>291</v>
      </c>
      <c r="B5" s="36" t="s">
        <v>292</v>
      </c>
      <c r="C5" s="36" t="s">
        <v>293</v>
      </c>
      <c r="D5" s="50" t="s">
        <v>294</v>
      </c>
      <c r="E5" s="50" t="s">
        <v>295</v>
      </c>
      <c r="F5" s="36" t="s">
        <v>296</v>
      </c>
      <c r="G5" s="51" t="s">
        <v>278</v>
      </c>
      <c r="K5" s="54"/>
      <c r="L5" s="54"/>
      <c r="M5" s="54"/>
      <c r="N5" s="54"/>
      <c r="O5" s="54"/>
      <c r="P5" s="54"/>
      <c r="Q5" s="54"/>
      <c r="R5" s="54"/>
    </row>
    <row r="6" spans="1:18">
      <c r="A6" s="36" t="s">
        <v>297</v>
      </c>
      <c r="B6" s="36" t="s">
        <v>298</v>
      </c>
      <c r="C6" s="36" t="s">
        <v>299</v>
      </c>
      <c r="D6" s="50" t="s">
        <v>300</v>
      </c>
      <c r="E6" s="50" t="s">
        <v>301</v>
      </c>
      <c r="F6" s="36" t="s">
        <v>302</v>
      </c>
      <c r="G6" s="51" t="s">
        <v>278</v>
      </c>
      <c r="K6" s="54"/>
      <c r="L6" s="54"/>
      <c r="M6" s="54"/>
      <c r="N6" s="54"/>
      <c r="O6" s="54"/>
      <c r="P6" s="54"/>
      <c r="Q6" s="54"/>
      <c r="R6" s="54"/>
    </row>
    <row r="7" spans="1:18">
      <c r="A7" s="36" t="s">
        <v>303</v>
      </c>
      <c r="B7" s="36" t="s">
        <v>304</v>
      </c>
      <c r="C7" s="36"/>
      <c r="D7" s="50" t="s">
        <v>104</v>
      </c>
      <c r="E7" s="50" t="s">
        <v>305</v>
      </c>
      <c r="F7" s="36" t="s">
        <v>306</v>
      </c>
      <c r="G7" s="51" t="s">
        <v>278</v>
      </c>
      <c r="K7" s="54"/>
      <c r="L7" s="54"/>
      <c r="M7" s="54"/>
      <c r="N7" s="54"/>
      <c r="O7" s="54"/>
      <c r="P7" s="54"/>
      <c r="Q7" s="54"/>
      <c r="R7" s="54"/>
    </row>
    <row r="8" spans="1:18">
      <c r="A8" s="36" t="s">
        <v>307</v>
      </c>
      <c r="B8" s="36" t="s">
        <v>308</v>
      </c>
      <c r="C8" s="36"/>
      <c r="D8" s="50" t="s">
        <v>146</v>
      </c>
      <c r="E8" s="50" t="s">
        <v>309</v>
      </c>
      <c r="F8" s="36" t="s">
        <v>310</v>
      </c>
      <c r="G8" s="51" t="s">
        <v>278</v>
      </c>
      <c r="K8" s="54"/>
      <c r="L8" s="54"/>
      <c r="M8" s="54"/>
      <c r="N8" s="54"/>
      <c r="O8" s="54"/>
      <c r="P8" s="54"/>
      <c r="Q8" s="54"/>
      <c r="R8" s="54"/>
    </row>
    <row r="9" spans="1:18">
      <c r="A9" s="36" t="s">
        <v>311</v>
      </c>
      <c r="B9" s="36" t="s">
        <v>312</v>
      </c>
      <c r="C9" s="36" t="s">
        <v>313</v>
      </c>
      <c r="D9" s="50" t="s">
        <v>314</v>
      </c>
      <c r="E9" s="50" t="s">
        <v>315</v>
      </c>
      <c r="F9" s="36" t="s">
        <v>316</v>
      </c>
      <c r="G9" s="51" t="s">
        <v>278</v>
      </c>
      <c r="K9" s="54"/>
      <c r="L9" s="54"/>
      <c r="M9" s="54"/>
      <c r="N9" s="54"/>
      <c r="O9" s="54"/>
      <c r="P9" s="54"/>
      <c r="Q9" s="54"/>
      <c r="R9" s="54"/>
    </row>
    <row r="10" spans="1:18">
      <c r="A10" s="36" t="s">
        <v>317</v>
      </c>
      <c r="B10" s="36" t="s">
        <v>318</v>
      </c>
      <c r="C10" s="36" t="s">
        <v>319</v>
      </c>
      <c r="D10" s="50" t="s">
        <v>63</v>
      </c>
      <c r="E10" s="50" t="s">
        <v>320</v>
      </c>
      <c r="F10" s="36"/>
      <c r="G10" s="51" t="s">
        <v>278</v>
      </c>
      <c r="K10" s="54"/>
      <c r="L10" s="54"/>
      <c r="M10" s="54"/>
      <c r="N10" s="54"/>
      <c r="O10" s="54"/>
      <c r="P10" s="54"/>
      <c r="Q10" s="54"/>
      <c r="R10" s="54"/>
    </row>
    <row r="11" spans="1:18">
      <c r="A11" s="36" t="s">
        <v>321</v>
      </c>
      <c r="B11" s="36" t="s">
        <v>322</v>
      </c>
      <c r="C11" s="36"/>
      <c r="D11" s="50" t="s">
        <v>57</v>
      </c>
      <c r="E11" s="50" t="s">
        <v>323</v>
      </c>
      <c r="F11" s="36" t="s">
        <v>324</v>
      </c>
      <c r="G11" s="51" t="s">
        <v>278</v>
      </c>
      <c r="K11" s="54"/>
      <c r="L11" s="54"/>
      <c r="M11" s="54"/>
      <c r="N11" s="54"/>
      <c r="O11" s="54"/>
      <c r="P11" s="54"/>
      <c r="Q11" s="54"/>
      <c r="R11" s="54"/>
    </row>
    <row r="12" spans="1:18">
      <c r="A12" s="36" t="s">
        <v>325</v>
      </c>
      <c r="B12" s="36" t="s">
        <v>326</v>
      </c>
      <c r="C12" s="36"/>
      <c r="D12" s="50" t="s">
        <v>327</v>
      </c>
      <c r="E12" s="50" t="s">
        <v>328</v>
      </c>
      <c r="F12" s="36" t="s">
        <v>329</v>
      </c>
      <c r="G12" s="51" t="s">
        <v>278</v>
      </c>
      <c r="K12" s="54"/>
      <c r="L12" s="54"/>
      <c r="M12" s="54"/>
      <c r="N12" s="54"/>
      <c r="O12" s="54"/>
      <c r="P12" s="54"/>
      <c r="Q12" s="54"/>
      <c r="R12" s="54"/>
    </row>
    <row r="13" spans="1:18">
      <c r="A13" s="52" t="s">
        <v>330</v>
      </c>
      <c r="B13" s="52" t="s">
        <v>331</v>
      </c>
      <c r="C13" s="52"/>
      <c r="D13" s="53" t="s">
        <v>135</v>
      </c>
      <c r="E13" s="53" t="s">
        <v>332</v>
      </c>
      <c r="F13" s="52" t="s">
        <v>333</v>
      </c>
      <c r="G13" s="51" t="s">
        <v>278</v>
      </c>
    </row>
    <row r="14" spans="1:18">
      <c r="A14" s="36" t="s">
        <v>334</v>
      </c>
      <c r="B14" s="36"/>
      <c r="C14" s="36"/>
      <c r="D14" s="36"/>
      <c r="E14" s="50" t="s">
        <v>335</v>
      </c>
      <c r="F14" s="36"/>
      <c r="G14" s="36" t="s">
        <v>278</v>
      </c>
    </row>
    <row r="15" spans="1:18">
      <c r="A15" s="36" t="s">
        <v>336</v>
      </c>
      <c r="B15" s="36"/>
      <c r="C15" s="36"/>
      <c r="D15" s="36"/>
      <c r="E15" s="50" t="s">
        <v>337</v>
      </c>
      <c r="F15" s="36"/>
      <c r="G15" s="36" t="s">
        <v>278</v>
      </c>
    </row>
    <row r="16" spans="1:18">
      <c r="A16" s="36" t="s">
        <v>338</v>
      </c>
      <c r="B16" s="36"/>
      <c r="C16" s="36"/>
      <c r="D16" s="36"/>
      <c r="E16" s="50" t="s">
        <v>339</v>
      </c>
      <c r="F16" s="36"/>
      <c r="G16" s="36" t="s">
        <v>278</v>
      </c>
    </row>
    <row r="17" spans="1:7">
      <c r="A17" s="36" t="s">
        <v>340</v>
      </c>
      <c r="B17" s="36"/>
      <c r="C17" s="36"/>
      <c r="D17" s="36"/>
      <c r="E17" s="50" t="s">
        <v>341</v>
      </c>
      <c r="F17" s="36"/>
      <c r="G17" s="36" t="s">
        <v>278</v>
      </c>
    </row>
    <row r="18" spans="1:7">
      <c r="A18" s="36" t="s">
        <v>342</v>
      </c>
      <c r="B18" s="36"/>
      <c r="C18" s="36"/>
      <c r="D18" s="36"/>
      <c r="E18" s="50" t="s">
        <v>343</v>
      </c>
      <c r="F18" s="36"/>
      <c r="G18" s="36" t="s">
        <v>278</v>
      </c>
    </row>
    <row r="19" spans="1:7">
      <c r="A19" s="36" t="s">
        <v>344</v>
      </c>
      <c r="B19" s="36"/>
      <c r="C19" s="36"/>
      <c r="D19" s="36"/>
      <c r="E19" s="50" t="s">
        <v>345</v>
      </c>
      <c r="F19" s="36"/>
      <c r="G19" s="36" t="s">
        <v>278</v>
      </c>
    </row>
    <row r="20" spans="1:7">
      <c r="A20" s="36"/>
      <c r="B20" s="36"/>
      <c r="C20" s="36"/>
      <c r="D20" s="36"/>
      <c r="E20" s="50"/>
      <c r="F20" s="36"/>
      <c r="G20" s="36"/>
    </row>
    <row r="21" spans="1:7">
      <c r="A21" s="36"/>
      <c r="B21" s="36"/>
      <c r="C21" s="36"/>
      <c r="D21" s="36"/>
      <c r="E21" s="50"/>
      <c r="F21" s="36"/>
      <c r="G21" s="36"/>
    </row>
    <row r="22" spans="1:7">
      <c r="A22" s="36"/>
      <c r="B22" s="36"/>
      <c r="C22" s="36"/>
      <c r="D22" s="36"/>
      <c r="E22" s="50"/>
      <c r="F22" s="36"/>
      <c r="G22" s="36"/>
    </row>
    <row r="23" spans="1:7">
      <c r="A23" s="36"/>
      <c r="B23" s="36"/>
      <c r="C23" s="36"/>
      <c r="D23" s="36"/>
      <c r="E23" s="50"/>
      <c r="F23" s="36"/>
      <c r="G23" s="36"/>
    </row>
    <row r="24" spans="1:7">
      <c r="A24" s="55" t="s">
        <v>346</v>
      </c>
      <c r="B24" s="56"/>
      <c r="C24" s="56"/>
      <c r="D24" s="56"/>
      <c r="E24" s="56"/>
      <c r="F24" s="56"/>
      <c r="G24" s="57"/>
    </row>
    <row r="25" spans="1:7">
      <c r="A25" s="36" t="s">
        <v>347</v>
      </c>
      <c r="B25" s="36"/>
      <c r="C25" s="36" t="s">
        <v>348</v>
      </c>
      <c r="D25" s="36"/>
      <c r="E25" s="50" t="s">
        <v>349</v>
      </c>
      <c r="F25" s="36" t="s">
        <v>350</v>
      </c>
      <c r="G25" s="36" t="s">
        <v>346</v>
      </c>
    </row>
    <row r="26" spans="1:7">
      <c r="A26" s="36" t="s">
        <v>351</v>
      </c>
      <c r="B26" s="36" t="s">
        <v>352</v>
      </c>
      <c r="C26" s="36"/>
      <c r="D26" s="36"/>
      <c r="E26" s="50" t="s">
        <v>353</v>
      </c>
      <c r="F26" s="36" t="s">
        <v>354</v>
      </c>
      <c r="G26" s="36" t="s">
        <v>346</v>
      </c>
    </row>
    <row r="27" spans="1:7">
      <c r="A27" s="36" t="s">
        <v>355</v>
      </c>
      <c r="B27" s="36"/>
      <c r="C27" s="36" t="s">
        <v>356</v>
      </c>
      <c r="D27" s="50" t="s">
        <v>357</v>
      </c>
      <c r="E27" s="50" t="s">
        <v>358</v>
      </c>
      <c r="F27" s="36" t="s">
        <v>359</v>
      </c>
      <c r="G27" s="36" t="s">
        <v>278</v>
      </c>
    </row>
    <row r="28" spans="1:7">
      <c r="A28" s="36" t="s">
        <v>360</v>
      </c>
      <c r="B28" s="36" t="s">
        <v>361</v>
      </c>
      <c r="C28" s="36" t="s">
        <v>362</v>
      </c>
      <c r="D28" s="50" t="s">
        <v>206</v>
      </c>
      <c r="E28" s="50" t="s">
        <v>363</v>
      </c>
      <c r="F28" s="36" t="s">
        <v>364</v>
      </c>
      <c r="G28" s="36" t="s">
        <v>346</v>
      </c>
    </row>
    <row r="29" spans="1:7">
      <c r="A29" s="36" t="s">
        <v>365</v>
      </c>
      <c r="B29" s="36" t="s">
        <v>366</v>
      </c>
      <c r="C29" s="36" t="s">
        <v>367</v>
      </c>
      <c r="D29" s="50" t="s">
        <v>368</v>
      </c>
      <c r="E29" s="50" t="s">
        <v>369</v>
      </c>
      <c r="F29" s="36" t="s">
        <v>370</v>
      </c>
      <c r="G29" s="36" t="s">
        <v>346</v>
      </c>
    </row>
    <row r="30" spans="1:7">
      <c r="A30" s="36" t="s">
        <v>371</v>
      </c>
      <c r="B30" s="36" t="s">
        <v>372</v>
      </c>
      <c r="C30" s="36"/>
      <c r="D30" s="50" t="s">
        <v>373</v>
      </c>
      <c r="E30" s="50" t="s">
        <v>374</v>
      </c>
      <c r="F30" s="36" t="s">
        <v>375</v>
      </c>
      <c r="G30" s="36" t="s">
        <v>346</v>
      </c>
    </row>
    <row r="31" spans="1:7">
      <c r="A31" s="36" t="s">
        <v>376</v>
      </c>
      <c r="B31" s="36" t="s">
        <v>377</v>
      </c>
      <c r="C31" s="36" t="s">
        <v>378</v>
      </c>
      <c r="D31" s="50" t="s">
        <v>379</v>
      </c>
      <c r="E31" s="36"/>
      <c r="F31" s="36"/>
      <c r="G31" s="36" t="s">
        <v>346</v>
      </c>
    </row>
    <row r="32" spans="1:7">
      <c r="A32" s="36" t="s">
        <v>380</v>
      </c>
      <c r="B32" s="36" t="s">
        <v>381</v>
      </c>
      <c r="C32" s="36"/>
      <c r="D32" s="50" t="s">
        <v>382</v>
      </c>
      <c r="E32" s="50" t="s">
        <v>383</v>
      </c>
      <c r="F32" s="36" t="s">
        <v>384</v>
      </c>
      <c r="G32" s="36" t="s">
        <v>346</v>
      </c>
    </row>
    <row r="33" spans="1:7">
      <c r="A33" s="36" t="s">
        <v>385</v>
      </c>
      <c r="B33" s="36" t="s">
        <v>386</v>
      </c>
      <c r="C33" s="36"/>
      <c r="D33" s="50" t="s">
        <v>233</v>
      </c>
      <c r="E33" s="50" t="s">
        <v>387</v>
      </c>
      <c r="F33" s="36" t="s">
        <v>388</v>
      </c>
      <c r="G33" s="36" t="s">
        <v>346</v>
      </c>
    </row>
  </sheetData>
  <mergeCells count="2">
    <mergeCell ref="K3:R12"/>
    <mergeCell ref="A24:G24"/>
  </mergeCells>
  <hyperlinks>
    <hyperlink ref="D2" r:id="rId1" xr:uid="{69014C8C-CC25-4172-BF7F-CAEBF76438D3}"/>
    <hyperlink ref="E2" r:id="rId2" xr:uid="{8BA37134-57B9-4BFD-A0A9-10A01363D478}"/>
    <hyperlink ref="D3" r:id="rId3" xr:uid="{15A4FEFC-5E63-448E-92CA-6FAA0D572C47}"/>
    <hyperlink ref="E3" r:id="rId4" xr:uid="{3AB5DC26-EB00-47B0-8EEA-E0FE57D72D3A}"/>
    <hyperlink ref="D4" r:id="rId5" xr:uid="{5B003812-61FF-4A9D-AB45-2DCD5CB09719}"/>
    <hyperlink ref="E4" r:id="rId6" xr:uid="{957F88DD-6A50-411B-8EFD-210CBC6E730E}"/>
    <hyperlink ref="D5" r:id="rId7" xr:uid="{E98025A7-AF7D-4E69-8234-1CC1A6E59834}"/>
    <hyperlink ref="E5" r:id="rId8" xr:uid="{C4309A8E-6EDB-4144-9307-E39B6174FCAE}"/>
    <hyperlink ref="D6" r:id="rId9" xr:uid="{DFADCCD1-FA06-4F26-ACC9-D1644FD87D5B}"/>
    <hyperlink ref="E6" r:id="rId10" xr:uid="{0284E1E8-DD0B-401D-AEDB-940B23E2FD3F}"/>
    <hyperlink ref="D7" r:id="rId11" xr:uid="{0889A850-8DA1-42B2-91DD-5BC8DD893FC2}"/>
    <hyperlink ref="E7" r:id="rId12" xr:uid="{44C518FE-375D-415C-8567-2476CCCF65C8}"/>
    <hyperlink ref="D8" r:id="rId13" xr:uid="{0642FEEC-FA70-49EC-88A2-3738FBA92838}"/>
    <hyperlink ref="E8" r:id="rId14" xr:uid="{8E0D970A-11BA-4CF0-BF08-4E3B3A5C092C}"/>
    <hyperlink ref="D9" r:id="rId15" xr:uid="{5AD2FFB5-315E-4036-80F8-82924E0BB97A}"/>
    <hyperlink ref="E9" r:id="rId16" xr:uid="{E1B8C7EC-C8F7-4762-8AA0-F0DE418AB416}"/>
    <hyperlink ref="D10" r:id="rId17" xr:uid="{06334684-6C92-4030-8057-F77DE6CB39E4}"/>
    <hyperlink ref="E10" r:id="rId18" xr:uid="{0C9C62FC-A756-40AA-B24B-97DE399EAB63}"/>
    <hyperlink ref="D11" r:id="rId19" xr:uid="{8361EA44-D582-40DD-859E-A153D973B757}"/>
    <hyperlink ref="E11" r:id="rId20" xr:uid="{092070E7-DC32-4C63-8C6B-55EF2DC33E0A}"/>
    <hyperlink ref="D12" r:id="rId21" xr:uid="{E3A4AC45-344B-4938-98A6-5BF8BB3330BE}"/>
    <hyperlink ref="E12" r:id="rId22" xr:uid="{E3F2AC59-5A1F-4748-9C34-84CC75186428}"/>
    <hyperlink ref="D13" r:id="rId23" xr:uid="{1DE6B69B-1900-4310-ABE8-BE88DF7D3914}"/>
    <hyperlink ref="E13" r:id="rId24" xr:uid="{A8D77E8E-F15C-4A05-AB91-2DD4340AAF37}"/>
    <hyperlink ref="E14" r:id="rId25" xr:uid="{0A1CE87C-6167-4BCC-B954-A5D8FD90D312}"/>
    <hyperlink ref="E25" r:id="rId26" xr:uid="{340E9B12-0895-4E13-9958-967CE6643EFB}"/>
    <hyperlink ref="E26" r:id="rId27" xr:uid="{E1FC2262-63AD-448E-9E68-5FC657112F8B}"/>
    <hyperlink ref="D27" r:id="rId28" xr:uid="{DE8DEC10-E0AC-4682-BC67-0E89A7C6B154}"/>
    <hyperlink ref="E27" r:id="rId29" xr:uid="{BC699270-D558-4ACF-AFBD-AD2A0DF68326}"/>
    <hyperlink ref="D28" r:id="rId30" xr:uid="{5AC6E6CB-DABA-46E6-93A4-03C041FBC944}"/>
    <hyperlink ref="E28" r:id="rId31" xr:uid="{34B91A78-F309-4C6D-B860-C61C772B1B7B}"/>
    <hyperlink ref="D29" r:id="rId32" xr:uid="{03A1EDA9-40E2-420A-99E7-4F6EAF728256}"/>
    <hyperlink ref="E29" r:id="rId33" xr:uid="{5EC8E61A-473A-418B-B0A1-DF19D33A1FF6}"/>
    <hyperlink ref="D30" r:id="rId34" xr:uid="{48EAB6CF-30E8-4F70-8918-EB4DD84038DA}"/>
    <hyperlink ref="E30" r:id="rId35" xr:uid="{2F205CD8-55B6-4DDF-897D-4D456160013D}"/>
    <hyperlink ref="D31" r:id="rId36" xr:uid="{9572EE69-565C-48B6-9BEF-F422F368C203}"/>
    <hyperlink ref="D32" r:id="rId37" xr:uid="{DB8B3086-EF62-4ABB-9EC2-FACF391BC7F8}"/>
    <hyperlink ref="E32" r:id="rId38" xr:uid="{2C35A7EF-3981-4A17-BC05-C8F92CCC1C7B}"/>
    <hyperlink ref="D33" r:id="rId39" xr:uid="{E3BDA34E-2566-4015-9E4A-46C408FBE692}"/>
    <hyperlink ref="E33" r:id="rId40" xr:uid="{09C98A4F-2914-498A-853B-1E036EFDF00A}"/>
    <hyperlink ref="E15" r:id="rId41" xr:uid="{8E459306-1C23-43B3-8686-971E1A556CB7}"/>
    <hyperlink ref="E16" r:id="rId42" xr:uid="{7B0A1D59-D01F-43DF-A728-80FBA0F5AAEE}"/>
    <hyperlink ref="E17" r:id="rId43" xr:uid="{7A9F8667-178F-4177-977F-E64A246AA6EE}"/>
    <hyperlink ref="E18" r:id="rId44" xr:uid="{ABA26AE0-55E4-4A0A-A953-00BD127921B7}"/>
    <hyperlink ref="E19" r:id="rId45" xr:uid="{161D2286-CC4C-49F8-AAD2-0675C4BED7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Ortega</dc:creator>
  <cp:keywords/>
  <dc:description/>
  <cp:lastModifiedBy>Miguel Angel Varela Espinoza</cp:lastModifiedBy>
  <cp:revision/>
  <dcterms:created xsi:type="dcterms:W3CDTF">2023-01-02T16:29:24Z</dcterms:created>
  <dcterms:modified xsi:type="dcterms:W3CDTF">2023-01-02T22:10:15Z</dcterms:modified>
  <cp:category/>
  <cp:contentStatus/>
</cp:coreProperties>
</file>