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HorizontalScaling/Shared Documents/General/Stage/Analyseren/Cloud Computing/"/>
    </mc:Choice>
  </mc:AlternateContent>
  <xr:revisionPtr revIDLastSave="6504" documentId="8_{3B83B9CB-4921-B941-9F00-981F36F8D9A0}" xr6:coauthVersionLast="47" xr6:coauthVersionMax="47" xr10:uidLastSave="{BA683033-3EED-4D4C-9A02-6490C7DDF1C6}"/>
  <bookViews>
    <workbookView xWindow="-1940" yWindow="-21080" windowWidth="38400" windowHeight="21100" activeTab="2" xr2:uid="{00000000-000D-0000-FFFF-FFFF00000000}"/>
  </bookViews>
  <sheets>
    <sheet name="VM's" sheetId="1" r:id="rId1"/>
    <sheet name="Regular Performance" sheetId="3" r:id="rId2"/>
    <sheet name="High Performance (Intel)" sheetId="5" r:id="rId3"/>
    <sheet name="High Performance (AMD)" sheetId="4" r:id="rId4"/>
    <sheet name="High Frequency" sheetId="6" r:id="rId5"/>
    <sheet name="General Purpose" sheetId="7" r:id="rId6"/>
    <sheet name="CPU Optimized" sheetId="8" r:id="rId7"/>
    <sheet name="Memory Optimized" sheetId="9" r:id="rId8"/>
    <sheet name="Sheet2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N58" i="2"/>
  <c r="M58" i="2"/>
  <c r="K46" i="2"/>
  <c r="M6" i="3"/>
  <c r="M8" i="3"/>
  <c r="M10" i="3"/>
  <c r="M4" i="3"/>
  <c r="N8" i="5"/>
  <c r="N10" i="5"/>
  <c r="N4" i="5"/>
  <c r="N6" i="5"/>
  <c r="BJ20" i="5"/>
  <c r="BJ21" i="5"/>
  <c r="BJ22" i="5"/>
  <c r="BJ23" i="5"/>
  <c r="BJ24" i="5"/>
  <c r="BJ19" i="5"/>
  <c r="BJ18" i="5"/>
  <c r="BJ17" i="5"/>
  <c r="AL116" i="3"/>
  <c r="AL115" i="3"/>
  <c r="AL114" i="3"/>
  <c r="AL113" i="3"/>
  <c r="AL112" i="3"/>
  <c r="AL111" i="3"/>
  <c r="AL108" i="3"/>
  <c r="AL109" i="3"/>
  <c r="AL110" i="3"/>
  <c r="AL105" i="3"/>
  <c r="AL106" i="3"/>
  <c r="AL107" i="3"/>
  <c r="AL103" i="3"/>
  <c r="AL104" i="3"/>
  <c r="AL102" i="3"/>
  <c r="AL101" i="3"/>
  <c r="AL95" i="3"/>
  <c r="AL96" i="3"/>
  <c r="AL98" i="3"/>
  <c r="AL99" i="3"/>
  <c r="AL93" i="3"/>
  <c r="AL92" i="3"/>
  <c r="AL90" i="3"/>
  <c r="AL89" i="3"/>
  <c r="AL77" i="3"/>
  <c r="AL87" i="3"/>
  <c r="AL86" i="3"/>
  <c r="AL84" i="3"/>
  <c r="AL83" i="3"/>
  <c r="AL81" i="3"/>
  <c r="AL80" i="3"/>
  <c r="AL79" i="3"/>
  <c r="AL78" i="3"/>
  <c r="AL76" i="3"/>
  <c r="AL75" i="3"/>
  <c r="R97" i="3"/>
  <c r="R98" i="3"/>
  <c r="R92" i="3"/>
  <c r="R93" i="3"/>
  <c r="R94" i="3"/>
  <c r="R95" i="3"/>
  <c r="R96" i="3"/>
  <c r="R84" i="3"/>
  <c r="R85" i="3"/>
  <c r="R86" i="3"/>
  <c r="R87" i="3"/>
  <c r="R88" i="3"/>
  <c r="R89" i="3"/>
  <c r="R90" i="3"/>
  <c r="R91" i="3"/>
  <c r="R80" i="3"/>
  <c r="R81" i="3"/>
  <c r="R82" i="3"/>
  <c r="R83" i="3"/>
  <c r="R73" i="3"/>
  <c r="R74" i="3"/>
  <c r="R75" i="3"/>
  <c r="R76" i="3"/>
  <c r="R77" i="3"/>
  <c r="R78" i="3"/>
  <c r="R79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0" i="3"/>
  <c r="R51" i="3"/>
  <c r="R52" i="3"/>
  <c r="R53" i="3"/>
  <c r="R54" i="3"/>
  <c r="R55" i="3"/>
  <c r="R56" i="3"/>
  <c r="R57" i="3"/>
  <c r="AL73" i="3"/>
  <c r="AL74" i="3"/>
  <c r="AL70" i="3"/>
  <c r="AL71" i="3"/>
  <c r="AL72" i="3"/>
  <c r="R48" i="3"/>
  <c r="R49" i="3"/>
  <c r="R58" i="3"/>
  <c r="R59" i="3"/>
  <c r="R47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55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27" i="3"/>
  <c r="R28" i="3"/>
  <c r="R29" i="3"/>
  <c r="R30" i="3"/>
  <c r="R31" i="3"/>
  <c r="R32" i="3"/>
  <c r="R20" i="3"/>
  <c r="R21" i="3"/>
  <c r="R22" i="3"/>
  <c r="R23" i="3"/>
  <c r="R24" i="3"/>
  <c r="R25" i="3"/>
  <c r="R26" i="3"/>
  <c r="R19" i="3"/>
  <c r="R142" i="5"/>
  <c r="R141" i="5"/>
  <c r="R139" i="5"/>
  <c r="R138" i="5"/>
  <c r="R136" i="5"/>
  <c r="R135" i="5"/>
  <c r="R133" i="5"/>
  <c r="R132" i="5"/>
  <c r="R130" i="5"/>
  <c r="R129" i="5"/>
  <c r="R127" i="5"/>
  <c r="R126" i="5"/>
  <c r="R124" i="5"/>
  <c r="R123" i="5"/>
  <c r="R121" i="5"/>
  <c r="R120" i="5"/>
  <c r="R118" i="5"/>
  <c r="R117" i="5"/>
  <c r="R115" i="5"/>
  <c r="R114" i="5"/>
  <c r="R112" i="5"/>
  <c r="R111" i="5"/>
  <c r="R109" i="5"/>
  <c r="R108" i="5"/>
  <c r="R106" i="5"/>
  <c r="R105" i="5"/>
  <c r="R103" i="5"/>
  <c r="R102" i="5"/>
  <c r="R100" i="5"/>
  <c r="R99" i="5"/>
  <c r="R97" i="5"/>
  <c r="R96" i="5"/>
  <c r="R94" i="5"/>
  <c r="R93" i="5"/>
  <c r="R91" i="5"/>
  <c r="R90" i="5"/>
  <c r="R88" i="5"/>
  <c r="R87" i="5"/>
  <c r="R85" i="5"/>
  <c r="R84" i="5"/>
  <c r="R82" i="5"/>
  <c r="R81" i="5"/>
  <c r="R77" i="5"/>
  <c r="R78" i="5"/>
  <c r="R79" i="5"/>
  <c r="R80" i="5"/>
  <c r="R69" i="5"/>
  <c r="R70" i="5"/>
  <c r="R71" i="5"/>
  <c r="R72" i="5"/>
  <c r="R73" i="5"/>
  <c r="R74" i="5"/>
  <c r="R75" i="5"/>
  <c r="R76" i="5"/>
  <c r="AM114" i="5"/>
  <c r="AM113" i="5"/>
  <c r="AM111" i="5"/>
  <c r="AM110" i="5"/>
  <c r="AM108" i="5"/>
  <c r="AM107" i="5"/>
  <c r="AM105" i="5"/>
  <c r="AM104" i="5"/>
  <c r="AM102" i="5"/>
  <c r="AM101" i="5"/>
  <c r="AM99" i="5"/>
  <c r="AM98" i="5"/>
  <c r="AM96" i="5"/>
  <c r="AM95" i="5"/>
  <c r="AM86" i="5"/>
  <c r="AM87" i="5"/>
  <c r="AM89" i="5"/>
  <c r="AM90" i="5"/>
  <c r="AM92" i="5"/>
  <c r="AM93" i="5"/>
  <c r="AM81" i="5"/>
  <c r="AM83" i="5"/>
  <c r="AM84" i="5"/>
  <c r="AM77" i="5"/>
  <c r="AM78" i="5"/>
  <c r="AM80" i="5"/>
  <c r="AM74" i="5"/>
  <c r="AM75" i="5"/>
  <c r="AM73" i="5"/>
  <c r="AM71" i="5"/>
  <c r="AM72" i="5"/>
  <c r="AM58" i="5"/>
  <c r="AM59" i="5"/>
  <c r="AM48" i="5"/>
  <c r="AM49" i="5"/>
  <c r="AM50" i="5"/>
  <c r="AM51" i="5"/>
  <c r="AM52" i="5"/>
  <c r="AM53" i="5"/>
  <c r="AM54" i="5"/>
  <c r="AM55" i="5"/>
  <c r="AM56" i="5"/>
  <c r="AM57" i="5"/>
  <c r="R57" i="5"/>
  <c r="R53" i="5"/>
  <c r="R54" i="5"/>
  <c r="R55" i="5"/>
  <c r="R56" i="5"/>
  <c r="R45" i="5"/>
  <c r="R46" i="5"/>
  <c r="R47" i="5"/>
  <c r="R48" i="5"/>
  <c r="R49" i="5"/>
  <c r="R50" i="5"/>
  <c r="R51" i="5"/>
  <c r="R52" i="5"/>
  <c r="R40" i="5"/>
  <c r="R41" i="5"/>
  <c r="R42" i="5"/>
  <c r="R43" i="5"/>
  <c r="R44" i="5"/>
  <c r="R39" i="5"/>
  <c r="R33" i="5"/>
  <c r="AM70" i="5"/>
  <c r="AM69" i="5"/>
  <c r="AM68" i="5"/>
  <c r="AM67" i="5"/>
  <c r="AM66" i="5"/>
  <c r="AM65" i="5"/>
  <c r="AM64" i="5"/>
  <c r="AM63" i="5"/>
  <c r="AM62" i="5"/>
  <c r="AM61" i="5"/>
  <c r="AM60" i="5"/>
  <c r="R58" i="5"/>
  <c r="R59" i="5"/>
  <c r="R60" i="5"/>
  <c r="R61" i="5"/>
  <c r="R62" i="5"/>
  <c r="R63" i="5"/>
  <c r="R64" i="5"/>
  <c r="R65" i="5"/>
  <c r="R66" i="5"/>
  <c r="R67" i="5"/>
  <c r="R68" i="5"/>
  <c r="AM47" i="5"/>
  <c r="AM46" i="5"/>
  <c r="AM45" i="5"/>
  <c r="AM44" i="5"/>
  <c r="AM43" i="5"/>
  <c r="AM42" i="5"/>
  <c r="AM41" i="5"/>
  <c r="AM40" i="5"/>
  <c r="AM39" i="5"/>
  <c r="AM38" i="5"/>
  <c r="AM37" i="5"/>
  <c r="R38" i="5"/>
  <c r="R37" i="5"/>
  <c r="R36" i="5"/>
  <c r="R35" i="5"/>
  <c r="R34" i="5"/>
  <c r="R32" i="5"/>
  <c r="R31" i="5"/>
  <c r="R30" i="5"/>
  <c r="R29" i="5"/>
  <c r="R28" i="5"/>
  <c r="K5" i="1"/>
  <c r="J5" i="1"/>
  <c r="K2" i="1"/>
  <c r="K3" i="1"/>
  <c r="K4" i="1"/>
  <c r="K6" i="1"/>
  <c r="K7" i="1"/>
  <c r="K8" i="1"/>
  <c r="K9" i="1"/>
  <c r="J2" i="1"/>
  <c r="J3" i="1"/>
  <c r="J4" i="1"/>
  <c r="J6" i="1"/>
  <c r="J7" i="1"/>
  <c r="J8" i="1"/>
  <c r="J9" i="1"/>
  <c r="R22" i="5"/>
  <c r="R23" i="5"/>
  <c r="R24" i="5"/>
  <c r="R25" i="5"/>
  <c r="R26" i="5"/>
  <c r="R27" i="5"/>
  <c r="R21" i="5"/>
  <c r="AM32" i="5"/>
  <c r="AM33" i="5"/>
  <c r="AM34" i="5"/>
  <c r="AM35" i="5"/>
  <c r="AM36" i="5"/>
  <c r="AL40" i="4"/>
  <c r="AL41" i="4"/>
  <c r="AL42" i="4"/>
  <c r="AL43" i="4"/>
  <c r="AL44" i="4"/>
  <c r="AL35" i="4"/>
  <c r="AL36" i="4"/>
  <c r="AL37" i="4"/>
  <c r="AL38" i="4"/>
  <c r="AL39" i="4"/>
  <c r="AL26" i="4"/>
  <c r="AL27" i="4"/>
  <c r="AL28" i="4"/>
  <c r="AL29" i="4"/>
  <c r="AL30" i="4"/>
  <c r="AL31" i="4"/>
  <c r="AL32" i="4"/>
  <c r="AL33" i="4"/>
  <c r="AL34" i="4"/>
  <c r="AL38" i="3"/>
  <c r="AL39" i="3"/>
  <c r="AL40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R20" i="5"/>
  <c r="R19" i="5"/>
  <c r="R18" i="5"/>
  <c r="R17" i="5"/>
  <c r="R25" i="4"/>
  <c r="R18" i="4"/>
  <c r="R19" i="4"/>
  <c r="R20" i="4"/>
  <c r="R21" i="4"/>
  <c r="R22" i="4"/>
  <c r="R23" i="4"/>
  <c r="R24" i="4"/>
  <c r="R13" i="4"/>
  <c r="R14" i="4"/>
  <c r="R15" i="4"/>
  <c r="R16" i="4"/>
  <c r="R17" i="4"/>
  <c r="R12" i="4"/>
  <c r="R11" i="4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19" i="3"/>
  <c r="W6" i="9"/>
  <c r="O6" i="9"/>
  <c r="X6" i="9" s="1"/>
  <c r="N6" i="9"/>
  <c r="W5" i="9"/>
  <c r="N5" i="9"/>
  <c r="O5" i="9" s="1"/>
  <c r="X5" i="9" s="1"/>
  <c r="X4" i="9"/>
  <c r="O4" i="9"/>
  <c r="W6" i="8"/>
  <c r="N6" i="8"/>
  <c r="O6" i="8" s="1"/>
  <c r="X6" i="8" s="1"/>
  <c r="W5" i="8"/>
  <c r="N5" i="8"/>
  <c r="O5" i="8" s="1"/>
  <c r="X5" i="8" s="1"/>
  <c r="X4" i="8"/>
  <c r="N4" i="8"/>
  <c r="O4" i="8" s="1"/>
  <c r="W6" i="7"/>
  <c r="N6" i="7"/>
  <c r="O6" i="7" s="1"/>
  <c r="X6" i="7" s="1"/>
  <c r="W5" i="7"/>
  <c r="N5" i="7"/>
  <c r="O5" i="7" s="1"/>
  <c r="X5" i="7" s="1"/>
  <c r="X4" i="7"/>
  <c r="N4" i="7"/>
  <c r="O4" i="7" s="1"/>
  <c r="W6" i="6"/>
  <c r="N6" i="6"/>
  <c r="O6" i="6" s="1"/>
  <c r="X6" i="6" s="1"/>
  <c r="W5" i="6"/>
  <c r="N5" i="6"/>
  <c r="O5" i="6" s="1"/>
  <c r="X5" i="6" s="1"/>
  <c r="X4" i="6"/>
  <c r="N4" i="6"/>
  <c r="O4" i="6" s="1"/>
  <c r="BI20" i="3"/>
  <c r="BI21" i="3"/>
</calcChain>
</file>

<file path=xl/sharedStrings.xml><?xml version="1.0" encoding="utf-8"?>
<sst xmlns="http://schemas.openxmlformats.org/spreadsheetml/2006/main" count="4683" uniqueCount="962">
  <si>
    <t>VM-types</t>
  </si>
  <si>
    <t>High Frequency</t>
  </si>
  <si>
    <t>General Purpose</t>
  </si>
  <si>
    <t>Memory Optimized</t>
  </si>
  <si>
    <t>Vcpu</t>
  </si>
  <si>
    <t>Memory</t>
  </si>
  <si>
    <t>Storage</t>
  </si>
  <si>
    <t>Prijs</t>
  </si>
  <si>
    <t>55 GB</t>
  </si>
  <si>
    <t>verschil in data met gedeelde cpus op tijd</t>
  </si>
  <si>
    <t>controle: verschillende tijd dedecated vm</t>
  </si>
  <si>
    <t>test2 verschillende nodes binnen een node-type prijs/request verhouding linear?</t>
  </si>
  <si>
    <t>test1 tverschillende tijd bij shared vm. Zelfde max requests op andere tijd?</t>
  </si>
  <si>
    <t>controle: meerdere node-types, meerdere nodespecs</t>
  </si>
  <si>
    <t>test3 als 1 &amp; 2 goed, alle node-types voor front- en backend, aantal reqeusts/cent</t>
  </si>
  <si>
    <t>controle naast goedkoopste specs ook 1 en 2 duurder</t>
  </si>
  <si>
    <t>2000 GB</t>
  </si>
  <si>
    <t>CPU Optimized</t>
  </si>
  <si>
    <t>2048 MB</t>
  </si>
  <si>
    <t>4000 GB</t>
  </si>
  <si>
    <t>60 GB</t>
  </si>
  <si>
    <t>Bandwith</t>
  </si>
  <si>
    <t>4000 Gb</t>
  </si>
  <si>
    <t>64 GB NVMe</t>
  </si>
  <si>
    <t>AMD High Performance</t>
  </si>
  <si>
    <t>Intel High Performance</t>
  </si>
  <si>
    <t>Regular Cloud Compute</t>
  </si>
  <si>
    <t>16384 MB</t>
  </si>
  <si>
    <t>80 GB</t>
  </si>
  <si>
    <t>6000 GB</t>
  </si>
  <si>
    <t>5000 GB</t>
  </si>
  <si>
    <t>75 GB</t>
  </si>
  <si>
    <t>4096 MB</t>
  </si>
  <si>
    <t>100 GB</t>
  </si>
  <si>
    <t>CPUs</t>
  </si>
  <si>
    <t># VM-Spec</t>
  </si>
  <si>
    <t>Virtual Users</t>
  </si>
  <si>
    <t>Request interval</t>
  </si>
  <si>
    <t>Total test time</t>
  </si>
  <si>
    <t>Total requests sent</t>
  </si>
  <si>
    <t>All virtual machines</t>
  </si>
  <si>
    <t>60s</t>
  </si>
  <si>
    <t>1s</t>
  </si>
  <si>
    <t>Lost requests</t>
  </si>
  <si>
    <t>Total requests received</t>
  </si>
  <si>
    <t>Price per request</t>
  </si>
  <si>
    <t>Price in $ /hr</t>
  </si>
  <si>
    <t>Backend test</t>
  </si>
  <si>
    <t>Frontend</t>
  </si>
  <si>
    <t>Reg_per-test-01</t>
  </si>
  <si>
    <t># Node name</t>
  </si>
  <si>
    <t>180s</t>
  </si>
  <si>
    <t>Test type</t>
  </si>
  <si>
    <t>Breakpoint</t>
  </si>
  <si>
    <t>Set virtual users</t>
  </si>
  <si>
    <t>Virtual users created</t>
  </si>
  <si>
    <t>Max test time</t>
  </si>
  <si>
    <t>32.6s</t>
  </si>
  <si>
    <t>12.8s</t>
  </si>
  <si>
    <t>28.7s</t>
  </si>
  <si>
    <t>12.7s</t>
  </si>
  <si>
    <t>MaxRPS</t>
  </si>
  <si>
    <t>Endpoints</t>
  </si>
  <si>
    <t># Test</t>
  </si>
  <si>
    <t>Died</t>
  </si>
  <si>
    <t>No</t>
  </si>
  <si>
    <t>Threshold</t>
  </si>
  <si>
    <t>0.1% van requests</t>
  </si>
  <si>
    <t>21.9s</t>
  </si>
  <si>
    <t>9148 rps</t>
  </si>
  <si>
    <t>4296 rps</t>
  </si>
  <si>
    <t>5850 rps</t>
  </si>
  <si>
    <t>3368 rps</t>
  </si>
  <si>
    <t>Req_per-test-01</t>
  </si>
  <si>
    <t>0% fail &amp; 95% within 1000ms</t>
  </si>
  <si>
    <t>1.9s</t>
  </si>
  <si>
    <t>2.0s</t>
  </si>
  <si>
    <t>Amount of tests</t>
  </si>
  <si>
    <t>VM-Spec</t>
  </si>
  <si>
    <t>Rampup time</t>
  </si>
  <si>
    <t>5s</t>
  </si>
  <si>
    <t>2.9s</t>
  </si>
  <si>
    <t>Median</t>
  </si>
  <si>
    <t>p(90)</t>
  </si>
  <si>
    <t>1.15s</t>
  </si>
  <si>
    <t>1.12s</t>
  </si>
  <si>
    <t>Instances</t>
  </si>
  <si>
    <t>VU Breakpoint</t>
  </si>
  <si>
    <t>9.04ms</t>
  </si>
  <si>
    <t>19.97ms</t>
  </si>
  <si>
    <t>9.5ms</t>
  </si>
  <si>
    <t>23.87ms</t>
  </si>
  <si>
    <t>9.92ms</t>
  </si>
  <si>
    <t>26.21ms</t>
  </si>
  <si>
    <t>11.53ms</t>
  </si>
  <si>
    <t>36.97ms</t>
  </si>
  <si>
    <t>16.21ms</t>
  </si>
  <si>
    <t>63.66ms</t>
  </si>
  <si>
    <t>38.43ms</t>
  </si>
  <si>
    <t>141.25ms</t>
  </si>
  <si>
    <t>2.8s</t>
  </si>
  <si>
    <t>325.74ms</t>
  </si>
  <si>
    <t>1.2s</t>
  </si>
  <si>
    <t>164.98ms</t>
  </si>
  <si>
    <t>52.16ms</t>
  </si>
  <si>
    <t>299.99ms</t>
  </si>
  <si>
    <t>1.11s</t>
  </si>
  <si>
    <t>82.62ms</t>
  </si>
  <si>
    <t>216.33ms</t>
  </si>
  <si>
    <t>357.36ms</t>
  </si>
  <si>
    <t>931.74ms</t>
  </si>
  <si>
    <t>62.83ms</t>
  </si>
  <si>
    <t>191.76ms</t>
  </si>
  <si>
    <t>Yes</t>
  </si>
  <si>
    <t>158.96ms</t>
  </si>
  <si>
    <t>43.99ms</t>
  </si>
  <si>
    <t>66.09ms</t>
  </si>
  <si>
    <t>192.53ms</t>
  </si>
  <si>
    <t>57.72ms</t>
  </si>
  <si>
    <t>170.47ms</t>
  </si>
  <si>
    <t>13.45ms</t>
  </si>
  <si>
    <t>23.04ms</t>
  </si>
  <si>
    <t>23.25ms</t>
  </si>
  <si>
    <t>12.47ms</t>
  </si>
  <si>
    <t>21.42ms</t>
  </si>
  <si>
    <t>11.43ms</t>
  </si>
  <si>
    <t>12ms</t>
  </si>
  <si>
    <t>31.24ms</t>
  </si>
  <si>
    <t>31.27ms</t>
  </si>
  <si>
    <t>14.21ms</t>
  </si>
  <si>
    <t>60.76ms</t>
  </si>
  <si>
    <t>20.3ms</t>
  </si>
  <si>
    <t>134.35ms</t>
  </si>
  <si>
    <t>22.53ms</t>
  </si>
  <si>
    <t>88.77ms</t>
  </si>
  <si>
    <t>111.37ms</t>
  </si>
  <si>
    <t>261.91ms</t>
  </si>
  <si>
    <t>3s</t>
  </si>
  <si>
    <t>302.43ms</t>
  </si>
  <si>
    <t>403.82ms</t>
  </si>
  <si>
    <t>914.24ms</t>
  </si>
  <si>
    <t>358.43ms</t>
  </si>
  <si>
    <t>1.06s</t>
  </si>
  <si>
    <t>283.42ms</t>
  </si>
  <si>
    <t>967.92ms</t>
  </si>
  <si>
    <t>6.44ms</t>
  </si>
  <si>
    <t>191.85ms</t>
  </si>
  <si>
    <t>267.33ms</t>
  </si>
  <si>
    <t>818.74ms</t>
  </si>
  <si>
    <t>59.98ms</t>
  </si>
  <si>
    <t>169.64ms</t>
  </si>
  <si>
    <t>74.54ms</t>
  </si>
  <si>
    <t>193.9ms</t>
  </si>
  <si>
    <t>279.52ms</t>
  </si>
  <si>
    <t>56.53ms</t>
  </si>
  <si>
    <t>165.51ms</t>
  </si>
  <si>
    <t>44.94ms</t>
  </si>
  <si>
    <t>153.06ms</t>
  </si>
  <si>
    <t>30.53ms</t>
  </si>
  <si>
    <t>124.65ms</t>
  </si>
  <si>
    <t>34.9ms</t>
  </si>
  <si>
    <t>133.55ms</t>
  </si>
  <si>
    <t>636.63ms</t>
  </si>
  <si>
    <t>2.14s</t>
  </si>
  <si>
    <t>1.19s</t>
  </si>
  <si>
    <t>11.11ms</t>
  </si>
  <si>
    <t>11.04ms</t>
  </si>
  <si>
    <t>20.6ms</t>
  </si>
  <si>
    <t>12.85ms</t>
  </si>
  <si>
    <t>73.21ms</t>
  </si>
  <si>
    <t>13.87ms</t>
  </si>
  <si>
    <t>38.96ms</t>
  </si>
  <si>
    <t>16.31ms</t>
  </si>
  <si>
    <t>50.91ms</t>
  </si>
  <si>
    <t>70.91ms</t>
  </si>
  <si>
    <t>23.19ms</t>
  </si>
  <si>
    <t>38.81ms</t>
  </si>
  <si>
    <t>120.7ms</t>
  </si>
  <si>
    <t>6.9s</t>
  </si>
  <si>
    <t>87.2ms</t>
  </si>
  <si>
    <t>412.23ms</t>
  </si>
  <si>
    <t>54.41ms</t>
  </si>
  <si>
    <t>178.82ms</t>
  </si>
  <si>
    <t>86.58ms</t>
  </si>
  <si>
    <t>215.56ms</t>
  </si>
  <si>
    <t>186.19ms</t>
  </si>
  <si>
    <t>57.48ms</t>
  </si>
  <si>
    <t>176.62</t>
  </si>
  <si>
    <t>62.71ms</t>
  </si>
  <si>
    <t>205.5ms</t>
  </si>
  <si>
    <t>86.27ms</t>
  </si>
  <si>
    <t>233.09ms</t>
  </si>
  <si>
    <t>63.34ms</t>
  </si>
  <si>
    <t>183.26ms</t>
  </si>
  <si>
    <t>93.64ms</t>
  </si>
  <si>
    <t>243.41ms</t>
  </si>
  <si>
    <t>App</t>
  </si>
  <si>
    <t>Backend</t>
  </si>
  <si>
    <t>65.62ms</t>
  </si>
  <si>
    <t>170.88ms</t>
  </si>
  <si>
    <t>104.09ms</t>
  </si>
  <si>
    <t>269.6ms</t>
  </si>
  <si>
    <t>74.9ms</t>
  </si>
  <si>
    <t>197.02ms</t>
  </si>
  <si>
    <t>125.06ms</t>
  </si>
  <si>
    <t>301.24ms</t>
  </si>
  <si>
    <t>171.25ms</t>
  </si>
  <si>
    <t>778.99ms</t>
  </si>
  <si>
    <t>135.45ms</t>
  </si>
  <si>
    <t>284.45ms</t>
  </si>
  <si>
    <t>247.03ms</t>
  </si>
  <si>
    <t>909.64ms</t>
  </si>
  <si>
    <t>379.72ms</t>
  </si>
  <si>
    <t>1.59s</t>
  </si>
  <si>
    <t>164.24ms</t>
  </si>
  <si>
    <t>359.63ms</t>
  </si>
  <si>
    <t>150.12ms</t>
  </si>
  <si>
    <t>322.94ms</t>
  </si>
  <si>
    <t>294.85ms</t>
  </si>
  <si>
    <t>887.49ms</t>
  </si>
  <si>
    <t>258.91ms</t>
  </si>
  <si>
    <t>929.9ms</t>
  </si>
  <si>
    <t>113.77ms</t>
  </si>
  <si>
    <t>275.61ms</t>
  </si>
  <si>
    <t>663.94ms</t>
  </si>
  <si>
    <t>955.12ms</t>
  </si>
  <si>
    <t>114.03ms</t>
  </si>
  <si>
    <t>267.04ms</t>
  </si>
  <si>
    <t>102.35ms</t>
  </si>
  <si>
    <t>259.99ms</t>
  </si>
  <si>
    <t>99.73ms</t>
  </si>
  <si>
    <t>239.27ms</t>
  </si>
  <si>
    <t>100.48ms</t>
  </si>
  <si>
    <t>240.33ms</t>
  </si>
  <si>
    <t>90.93ms</t>
  </si>
  <si>
    <t>232.68ms</t>
  </si>
  <si>
    <t>11.47ms</t>
  </si>
  <si>
    <t>14.26ms</t>
  </si>
  <si>
    <t>48.42ms</t>
  </si>
  <si>
    <t>18.09ms</t>
  </si>
  <si>
    <t>66.88ms</t>
  </si>
  <si>
    <t>22.32ms</t>
  </si>
  <si>
    <t>72.58ms</t>
  </si>
  <si>
    <t>54.64ms</t>
  </si>
  <si>
    <t>161.29ms</t>
  </si>
  <si>
    <t>46.14ms</t>
  </si>
  <si>
    <t>117.07ms</t>
  </si>
  <si>
    <t>70.04ms</t>
  </si>
  <si>
    <t>170.48ms</t>
  </si>
  <si>
    <t>224.27ms</t>
  </si>
  <si>
    <t>102.17ms</t>
  </si>
  <si>
    <t>267.16ms</t>
  </si>
  <si>
    <t>134.16ms</t>
  </si>
  <si>
    <t>272.98ms</t>
  </si>
  <si>
    <t>559.64ms</t>
  </si>
  <si>
    <t>745.5ms</t>
  </si>
  <si>
    <t>156.31ms</t>
  </si>
  <si>
    <t>381.8ms</t>
  </si>
  <si>
    <t>630.05ms</t>
  </si>
  <si>
    <t>930.59ms</t>
  </si>
  <si>
    <t>258.49ms</t>
  </si>
  <si>
    <t>925.98ms</t>
  </si>
  <si>
    <t>736.63ms</t>
  </si>
  <si>
    <t>130.27ms</t>
  </si>
  <si>
    <t>227.23ms</t>
  </si>
  <si>
    <t>748.43ms</t>
  </si>
  <si>
    <t>246.88ms</t>
  </si>
  <si>
    <t>115.27ms</t>
  </si>
  <si>
    <t>242.96ms</t>
  </si>
  <si>
    <t>119.79ms</t>
  </si>
  <si>
    <t>246.84ms</t>
  </si>
  <si>
    <t>112.9ms</t>
  </si>
  <si>
    <t>242.68ms</t>
  </si>
  <si>
    <t>115.52ms</t>
  </si>
  <si>
    <t>15.72ms</t>
  </si>
  <si>
    <t>58.97ms</t>
  </si>
  <si>
    <t>20.16ms</t>
  </si>
  <si>
    <t>75.85ms</t>
  </si>
  <si>
    <t>93.97ms</t>
  </si>
  <si>
    <t>28.96ms</t>
  </si>
  <si>
    <t>VU Breakpoint API</t>
  </si>
  <si>
    <t>VU Breakpoint Client</t>
  </si>
  <si>
    <t>40.46ms</t>
  </si>
  <si>
    <t>111.14ms</t>
  </si>
  <si>
    <t>534.9ms</t>
  </si>
  <si>
    <t>74.22ms</t>
  </si>
  <si>
    <t>583.15ms</t>
  </si>
  <si>
    <t>76.54ms</t>
  </si>
  <si>
    <t>146.86ms</t>
  </si>
  <si>
    <t>51.92ms</t>
  </si>
  <si>
    <t>132.39ms</t>
  </si>
  <si>
    <t>46.18ms</t>
  </si>
  <si>
    <t>50.46ms</t>
  </si>
  <si>
    <t>169.99ms</t>
  </si>
  <si>
    <t>42.56ms</t>
  </si>
  <si>
    <t>122.98ms</t>
  </si>
  <si>
    <t>46.23ms</t>
  </si>
  <si>
    <t>127.91ms</t>
  </si>
  <si>
    <t>Price per Request api</t>
  </si>
  <si>
    <t>Price per Request client</t>
  </si>
  <si>
    <t>65 GB</t>
  </si>
  <si>
    <t>3000 GB</t>
  </si>
  <si>
    <t>0.022</t>
  </si>
  <si>
    <t>8192 MB</t>
  </si>
  <si>
    <t>180 GB</t>
  </si>
  <si>
    <t>350 GB</t>
  </si>
  <si>
    <t>8000 GB</t>
  </si>
  <si>
    <t>10.13ms</t>
  </si>
  <si>
    <t>21.41ms</t>
  </si>
  <si>
    <t>10.19ms</t>
  </si>
  <si>
    <t>26.6ms</t>
  </si>
  <si>
    <t>11.76ms</t>
  </si>
  <si>
    <t>42.79ms</t>
  </si>
  <si>
    <t>12.63ms</t>
  </si>
  <si>
    <t>87.25ms</t>
  </si>
  <si>
    <t>11.41ms</t>
  </si>
  <si>
    <t>43.71ms</t>
  </si>
  <si>
    <t>18.27ms</t>
  </si>
  <si>
    <t>165.03ms</t>
  </si>
  <si>
    <t>15.03ms</t>
  </si>
  <si>
    <t>41.02ms</t>
  </si>
  <si>
    <t>18.64ms</t>
  </si>
  <si>
    <t>48.53ms</t>
  </si>
  <si>
    <t>26.61ms</t>
  </si>
  <si>
    <t>74.76ms</t>
  </si>
  <si>
    <t>43.67ms</t>
  </si>
  <si>
    <t>116.35ms</t>
  </si>
  <si>
    <t>2.3s</t>
  </si>
  <si>
    <t>323.71ms</t>
  </si>
  <si>
    <t>931.36ms</t>
  </si>
  <si>
    <t>54.75ms</t>
  </si>
  <si>
    <t>141.42ms</t>
  </si>
  <si>
    <t>59.44ms</t>
  </si>
  <si>
    <t>162.05ms</t>
  </si>
  <si>
    <t>92.4ms</t>
  </si>
  <si>
    <t>195.37ms</t>
  </si>
  <si>
    <t>2.1s</t>
  </si>
  <si>
    <t>333.47ms</t>
  </si>
  <si>
    <t>896.15ms</t>
  </si>
  <si>
    <t>117.27ms</t>
  </si>
  <si>
    <t>150.01ms</t>
  </si>
  <si>
    <t>248.91ms</t>
  </si>
  <si>
    <t>274.39ms</t>
  </si>
  <si>
    <t>181.04ms</t>
  </si>
  <si>
    <t>321.8ms</t>
  </si>
  <si>
    <t>3.8s</t>
  </si>
  <si>
    <t>436.39ms</t>
  </si>
  <si>
    <t>986.13ms</t>
  </si>
  <si>
    <t>4.5s</t>
  </si>
  <si>
    <t>247.96ms</t>
  </si>
  <si>
    <t>1.03s</t>
  </si>
  <si>
    <t>2.4s</t>
  </si>
  <si>
    <t>578.63ms</t>
  </si>
  <si>
    <t>533.77ms</t>
  </si>
  <si>
    <t>982.77ms</t>
  </si>
  <si>
    <t>489.02ms</t>
  </si>
  <si>
    <t>1.17s</t>
  </si>
  <si>
    <t>2.6s</t>
  </si>
  <si>
    <t>448.37ms</t>
  </si>
  <si>
    <t>971.54ms</t>
  </si>
  <si>
    <t>2.5s</t>
  </si>
  <si>
    <t>433.48ms</t>
  </si>
  <si>
    <t>935.74ms</t>
  </si>
  <si>
    <t>113.92ms</t>
  </si>
  <si>
    <t>219.56ms</t>
  </si>
  <si>
    <t>112.08ms</t>
  </si>
  <si>
    <t>214.8ms</t>
  </si>
  <si>
    <t>105.19ms</t>
  </si>
  <si>
    <t>206.65ms</t>
  </si>
  <si>
    <t>107.71ms</t>
  </si>
  <si>
    <t>215.69ms</t>
  </si>
  <si>
    <t>105.59ms</t>
  </si>
  <si>
    <t>220ms</t>
  </si>
  <si>
    <t>15.36ms</t>
  </si>
  <si>
    <t>14.42ms</t>
  </si>
  <si>
    <t>32.57ms</t>
  </si>
  <si>
    <t>29.21ms</t>
  </si>
  <si>
    <t>36.34ms</t>
  </si>
  <si>
    <t>98.24ms</t>
  </si>
  <si>
    <t>94.36ms</t>
  </si>
  <si>
    <t>140.35ms</t>
  </si>
  <si>
    <t>142.48ms</t>
  </si>
  <si>
    <t>202.09ms</t>
  </si>
  <si>
    <t>220.01ms</t>
  </si>
  <si>
    <t>267.86ms</t>
  </si>
  <si>
    <t>274.14ms</t>
  </si>
  <si>
    <t>327.32ms</t>
  </si>
  <si>
    <t>770.16ms</t>
  </si>
  <si>
    <t>784.61ms</t>
  </si>
  <si>
    <t>622.89ms</t>
  </si>
  <si>
    <t>1.05s</t>
  </si>
  <si>
    <t>2.7s</t>
  </si>
  <si>
    <t>734.64ms</t>
  </si>
  <si>
    <t>890.13s</t>
  </si>
  <si>
    <t>626.24ms</t>
  </si>
  <si>
    <t>1.03ms</t>
  </si>
  <si>
    <t>225.58ms</t>
  </si>
  <si>
    <t>283.68ms</t>
  </si>
  <si>
    <t>230.99ms</t>
  </si>
  <si>
    <t>281.49ms</t>
  </si>
  <si>
    <t>2.7ms</t>
  </si>
  <si>
    <t>548ms</t>
  </si>
  <si>
    <t>930.77ms</t>
  </si>
  <si>
    <t>602.7ms</t>
  </si>
  <si>
    <t>827.55ms</t>
  </si>
  <si>
    <t>220.5ms</t>
  </si>
  <si>
    <t>267.73ms</t>
  </si>
  <si>
    <t>201.63ms</t>
  </si>
  <si>
    <t>558.53ms</t>
  </si>
  <si>
    <t>253.94ms</t>
  </si>
  <si>
    <t>903.8ms</t>
  </si>
  <si>
    <t>183.34ms</t>
  </si>
  <si>
    <t>207.61ms</t>
  </si>
  <si>
    <t>177.02ms</t>
  </si>
  <si>
    <t>221.97ms</t>
  </si>
  <si>
    <t>131.71ms</t>
  </si>
  <si>
    <t>180.56ms</t>
  </si>
  <si>
    <t>134.15ms</t>
  </si>
  <si>
    <t>181.28ms</t>
  </si>
  <si>
    <t>176.67ms</t>
  </si>
  <si>
    <t>138.95ms</t>
  </si>
  <si>
    <t>280.81ms</t>
  </si>
  <si>
    <t>233.24ms</t>
  </si>
  <si>
    <t>210.61ms</t>
  </si>
  <si>
    <t>290.21ms</t>
  </si>
  <si>
    <t>467.42ms</t>
  </si>
  <si>
    <t>1.01ms</t>
  </si>
  <si>
    <t>477.22ms</t>
  </si>
  <si>
    <t>786.83ms</t>
  </si>
  <si>
    <t>2.6ms</t>
  </si>
  <si>
    <t>460.31ms</t>
  </si>
  <si>
    <t>700.73ms</t>
  </si>
  <si>
    <t>169.04ms</t>
  </si>
  <si>
    <t>202.91ms</t>
  </si>
  <si>
    <t>154.79ms</t>
  </si>
  <si>
    <t>191.26ms</t>
  </si>
  <si>
    <t>460.94ms</t>
  </si>
  <si>
    <t>799.91ms</t>
  </si>
  <si>
    <t>164.93ms</t>
  </si>
  <si>
    <t>304.46ms</t>
  </si>
  <si>
    <t>141.84ms</t>
  </si>
  <si>
    <t>189.1ms</t>
  </si>
  <si>
    <t>123.67ms</t>
  </si>
  <si>
    <t>261.17ms</t>
  </si>
  <si>
    <t>123.13ms</t>
  </si>
  <si>
    <t>158.69ms</t>
  </si>
  <si>
    <t>137.26ms</t>
  </si>
  <si>
    <t>169.11ms</t>
  </si>
  <si>
    <t>63.47ms</t>
  </si>
  <si>
    <t>268.55ms</t>
  </si>
  <si>
    <t>83.25ms</t>
  </si>
  <si>
    <t>141.08ms</t>
  </si>
  <si>
    <t>Teun</t>
  </si>
  <si>
    <t>Martijn</t>
  </si>
  <si>
    <t>198ms</t>
  </si>
  <si>
    <t>487.73ms</t>
  </si>
  <si>
    <t>420.27ms</t>
  </si>
  <si>
    <t>530.97ms</t>
  </si>
  <si>
    <t>207.6ms</t>
  </si>
  <si>
    <t>385.53ms</t>
  </si>
  <si>
    <t>254.86ms</t>
  </si>
  <si>
    <t>531.54ms</t>
  </si>
  <si>
    <t>1.08ms</t>
  </si>
  <si>
    <t>1.53s</t>
  </si>
  <si>
    <t>16.73ms</t>
  </si>
  <si>
    <t>77.87ms</t>
  </si>
  <si>
    <t>926.85ms</t>
  </si>
  <si>
    <t>1.29s</t>
  </si>
  <si>
    <t>22.6ms</t>
  </si>
  <si>
    <t>88.9ms</t>
  </si>
  <si>
    <t>3.0s</t>
  </si>
  <si>
    <t>919.37ms</t>
  </si>
  <si>
    <t>1.38s</t>
  </si>
  <si>
    <t>971.77s</t>
  </si>
  <si>
    <t>7s</t>
  </si>
  <si>
    <t>17.16ms</t>
  </si>
  <si>
    <t>26.44ms</t>
  </si>
  <si>
    <t>104.53ms</t>
  </si>
  <si>
    <t>786.57ms</t>
  </si>
  <si>
    <t>1.1s</t>
  </si>
  <si>
    <t>23.89ms</t>
  </si>
  <si>
    <t>269.57ms</t>
  </si>
  <si>
    <t>37.05ms</t>
  </si>
  <si>
    <t>254.22ms</t>
  </si>
  <si>
    <t>334.81ms</t>
  </si>
  <si>
    <t>404.33ms</t>
  </si>
  <si>
    <t>317.45ms</t>
  </si>
  <si>
    <t>415.36ms</t>
  </si>
  <si>
    <t>106.25ms</t>
  </si>
  <si>
    <t>306.65ms</t>
  </si>
  <si>
    <t>789.13ms</t>
  </si>
  <si>
    <t>1.01s</t>
  </si>
  <si>
    <t>17.7ms</t>
  </si>
  <si>
    <t>29.99ms</t>
  </si>
  <si>
    <t>272.02ms</t>
  </si>
  <si>
    <t>355.43ms</t>
  </si>
  <si>
    <t>218.16ms</t>
  </si>
  <si>
    <t>374.87ms</t>
  </si>
  <si>
    <t>256.81ms</t>
  </si>
  <si>
    <t>354.83ms</t>
  </si>
  <si>
    <t>307.05ms</t>
  </si>
  <si>
    <t>404.48ms</t>
  </si>
  <si>
    <t>225.14ms</t>
  </si>
  <si>
    <t>353.5ms</t>
  </si>
  <si>
    <t>348.5ms</t>
  </si>
  <si>
    <t>524ms</t>
  </si>
  <si>
    <t>58.79ms</t>
  </si>
  <si>
    <t>13.77ms</t>
  </si>
  <si>
    <t>24.58ms</t>
  </si>
  <si>
    <t>18.76ms</t>
  </si>
  <si>
    <t>147.6ms</t>
  </si>
  <si>
    <t>18.74ms</t>
  </si>
  <si>
    <t>122.95ms</t>
  </si>
  <si>
    <t>22.18ms</t>
  </si>
  <si>
    <t>77.24ms</t>
  </si>
  <si>
    <t>256.65ms</t>
  </si>
  <si>
    <t>1.14s</t>
  </si>
  <si>
    <t>7.7s</t>
  </si>
  <si>
    <t>279.24ms</t>
  </si>
  <si>
    <t>1.71s</t>
  </si>
  <si>
    <t>21.33ms</t>
  </si>
  <si>
    <t>103.9ms</t>
  </si>
  <si>
    <t>7.8s</t>
  </si>
  <si>
    <t>43.51ms</t>
  </si>
  <si>
    <t>1.08s</t>
  </si>
  <si>
    <t>19.24ms</t>
  </si>
  <si>
    <t>91.12ms</t>
  </si>
  <si>
    <t>16.18ms</t>
  </si>
  <si>
    <t>24.87ms</t>
  </si>
  <si>
    <t>127.23ms</t>
  </si>
  <si>
    <t>17.38ms</t>
  </si>
  <si>
    <t>74.57ms</t>
  </si>
  <si>
    <t>29.25ms</t>
  </si>
  <si>
    <t>150.61ms</t>
  </si>
  <si>
    <t>19.28ms</t>
  </si>
  <si>
    <t>69.24ms</t>
  </si>
  <si>
    <t>18.68ms</t>
  </si>
  <si>
    <t>93.98ms</t>
  </si>
  <si>
    <t>19.79ms</t>
  </si>
  <si>
    <t>121.15ms</t>
  </si>
  <si>
    <t>17.59ms</t>
  </si>
  <si>
    <t>81.44ms</t>
  </si>
  <si>
    <t>236.29ms</t>
  </si>
  <si>
    <t>1.55s</t>
  </si>
  <si>
    <t>13.8s</t>
  </si>
  <si>
    <t>73.38ms</t>
  </si>
  <si>
    <t>447.24ms</t>
  </si>
  <si>
    <t>14.85ms</t>
  </si>
  <si>
    <t>48.61ms</t>
  </si>
  <si>
    <t>18.83ms</t>
  </si>
  <si>
    <t>68.96ms</t>
  </si>
  <si>
    <t>15.87ms</t>
  </si>
  <si>
    <t>55.39ms</t>
  </si>
  <si>
    <t>Martijn &amp; Teun</t>
  </si>
  <si>
    <t>Tester</t>
  </si>
  <si>
    <t>13.18ms</t>
  </si>
  <si>
    <t>46.2ms</t>
  </si>
  <si>
    <t>12.68ms</t>
  </si>
  <si>
    <t>42.31ms</t>
  </si>
  <si>
    <t>13.53ms</t>
  </si>
  <si>
    <t>32.01ms</t>
  </si>
  <si>
    <t>12.79ms</t>
  </si>
  <si>
    <t>30.96ms</t>
  </si>
  <si>
    <t>14.15ms</t>
  </si>
  <si>
    <t>41.96ms</t>
  </si>
  <si>
    <t>13.92ms</t>
  </si>
  <si>
    <t>41.8ms</t>
  </si>
  <si>
    <t>15.84ms</t>
  </si>
  <si>
    <t>60.77ms</t>
  </si>
  <si>
    <t>15.38ms</t>
  </si>
  <si>
    <t>24.27ms</t>
  </si>
  <si>
    <t>91.06ms</t>
  </si>
  <si>
    <t>20.81ms</t>
  </si>
  <si>
    <t>65.09ms</t>
  </si>
  <si>
    <t>34.17ms</t>
  </si>
  <si>
    <t>146.87ms</t>
  </si>
  <si>
    <t>46.92ms</t>
  </si>
  <si>
    <t>193.51</t>
  </si>
  <si>
    <t>16.66ms</t>
  </si>
  <si>
    <t>46.75ms</t>
  </si>
  <si>
    <t>16.09ms</t>
  </si>
  <si>
    <t>51.86ms</t>
  </si>
  <si>
    <t>18.46ms</t>
  </si>
  <si>
    <t>59.47ms</t>
  </si>
  <si>
    <t>18.56ms</t>
  </si>
  <si>
    <t>61.94ms</t>
  </si>
  <si>
    <t>18.85ms</t>
  </si>
  <si>
    <t>71.53ms</t>
  </si>
  <si>
    <t>18.6ms</t>
  </si>
  <si>
    <t>75ms</t>
  </si>
  <si>
    <t>23.14ms</t>
  </si>
  <si>
    <t>93.04ms</t>
  </si>
  <si>
    <t>88.37ms</t>
  </si>
  <si>
    <t>22.48ms</t>
  </si>
  <si>
    <t>77.33ms</t>
  </si>
  <si>
    <t>22.64ms</t>
  </si>
  <si>
    <t>22.76ms</t>
  </si>
  <si>
    <t>79.19ms</t>
  </si>
  <si>
    <t>40.22ms</t>
  </si>
  <si>
    <t>208.41ms</t>
  </si>
  <si>
    <t>28.52ms</t>
  </si>
  <si>
    <t>101ms</t>
  </si>
  <si>
    <t>26.8ms</t>
  </si>
  <si>
    <t>89.44ms</t>
  </si>
  <si>
    <t>26.19ms</t>
  </si>
  <si>
    <t>88.95ms</t>
  </si>
  <si>
    <t>33.07ms</t>
  </si>
  <si>
    <t>108.7ms</t>
  </si>
  <si>
    <t>25.35ms</t>
  </si>
  <si>
    <t>122.28ms</t>
  </si>
  <si>
    <t>40.87ms</t>
  </si>
  <si>
    <t>121.72ms</t>
  </si>
  <si>
    <t>40.3ms</t>
  </si>
  <si>
    <t>120.35ms</t>
  </si>
  <si>
    <t>26.9s</t>
  </si>
  <si>
    <t>53.33ms</t>
  </si>
  <si>
    <t>367.73ms</t>
  </si>
  <si>
    <t>20.38ms</t>
  </si>
  <si>
    <t>92.29ms</t>
  </si>
  <si>
    <t>114.77ms</t>
  </si>
  <si>
    <t>588.69ms</t>
  </si>
  <si>
    <t>11.89ms</t>
  </si>
  <si>
    <t>32.95</t>
  </si>
  <si>
    <t>49.72ms</t>
  </si>
  <si>
    <t>152.25ms</t>
  </si>
  <si>
    <t>42.6ms</t>
  </si>
  <si>
    <t>47.05ms</t>
  </si>
  <si>
    <t>160.67ms</t>
  </si>
  <si>
    <t>40.19ms</t>
  </si>
  <si>
    <t>131.27ms</t>
  </si>
  <si>
    <t>38.5ms</t>
  </si>
  <si>
    <t>126.92ms</t>
  </si>
  <si>
    <t>36.84ms</t>
  </si>
  <si>
    <t>121.04ms</t>
  </si>
  <si>
    <t>142.66ms</t>
  </si>
  <si>
    <t>44.25ms</t>
  </si>
  <si>
    <t>160.85ms</t>
  </si>
  <si>
    <t>p(95)</t>
  </si>
  <si>
    <t>Eerste test runs</t>
  </si>
  <si>
    <t>8GB</t>
  </si>
  <si>
    <t>160GB</t>
  </si>
  <si>
    <t>0.06</t>
  </si>
  <si>
    <t>2GB</t>
  </si>
  <si>
    <t xml:space="preserve">4000 GB </t>
  </si>
  <si>
    <t>0.024</t>
  </si>
  <si>
    <t>640GB</t>
  </si>
  <si>
    <t>32GB</t>
  </si>
  <si>
    <t>9.82ms</t>
  </si>
  <si>
    <t>104.98ms</t>
  </si>
  <si>
    <t>72.02ms</t>
  </si>
  <si>
    <t>10.55m</t>
  </si>
  <si>
    <t>14.71ms</t>
  </si>
  <si>
    <t>130.47ms</t>
  </si>
  <si>
    <t>3.92s</t>
  </si>
  <si>
    <t>4.18s</t>
  </si>
  <si>
    <t>4.9s</t>
  </si>
  <si>
    <t>34.96ms</t>
  </si>
  <si>
    <t>149.69ms</t>
  </si>
  <si>
    <t>117.22ms</t>
  </si>
  <si>
    <t>306.15ms</t>
  </si>
  <si>
    <t>239.06ms</t>
  </si>
  <si>
    <t>508.06ms</t>
  </si>
  <si>
    <t>891.26ms</t>
  </si>
  <si>
    <t>1.29ms</t>
  </si>
  <si>
    <t>994.35ms</t>
  </si>
  <si>
    <t>1.43s</t>
  </si>
  <si>
    <t>680.9ms</t>
  </si>
  <si>
    <t>38.62ms</t>
  </si>
  <si>
    <t>161.49ms</t>
  </si>
  <si>
    <t>41.31ms</t>
  </si>
  <si>
    <t>180.59ms</t>
  </si>
  <si>
    <t>37.94ms</t>
  </si>
  <si>
    <t>171.73ms</t>
  </si>
  <si>
    <t>42.4ms</t>
  </si>
  <si>
    <t>199.66ms</t>
  </si>
  <si>
    <t>9.93ms</t>
  </si>
  <si>
    <t>110.52ms</t>
  </si>
  <si>
    <t>8.92ms</t>
  </si>
  <si>
    <t>91.14ms</t>
  </si>
  <si>
    <t>8.99ms</t>
  </si>
  <si>
    <t>11.03ms</t>
  </si>
  <si>
    <t>9.66ms</t>
  </si>
  <si>
    <t>12.82ms</t>
  </si>
  <si>
    <t>40.02ms</t>
  </si>
  <si>
    <t>39.71ms</t>
  </si>
  <si>
    <t>62.59ms</t>
  </si>
  <si>
    <t>63.32ms</t>
  </si>
  <si>
    <t>101.14ms</t>
  </si>
  <si>
    <t>18.55ms</t>
  </si>
  <si>
    <t>41.88ms</t>
  </si>
  <si>
    <t>151.96ms</t>
  </si>
  <si>
    <t>70.31ms</t>
  </si>
  <si>
    <t>234.2ms</t>
  </si>
  <si>
    <t>344.69ms</t>
  </si>
  <si>
    <t>214.48ms</t>
  </si>
  <si>
    <t>76.17ms</t>
  </si>
  <si>
    <t>71.94ms</t>
  </si>
  <si>
    <t>228.02ms</t>
  </si>
  <si>
    <t>198.42ms</t>
  </si>
  <si>
    <t>68.34ms</t>
  </si>
  <si>
    <t>72.79ms</t>
  </si>
  <si>
    <t>228.84ms</t>
  </si>
  <si>
    <t>10.18ms</t>
  </si>
  <si>
    <t>30.267ms</t>
  </si>
  <si>
    <t>10.46ms</t>
  </si>
  <si>
    <t>36.99ms</t>
  </si>
  <si>
    <t>11.44ms</t>
  </si>
  <si>
    <t>49.96</t>
  </si>
  <si>
    <t>16.74ms</t>
  </si>
  <si>
    <t>166.42ms</t>
  </si>
  <si>
    <t>41.04ms</t>
  </si>
  <si>
    <t>158.98ms</t>
  </si>
  <si>
    <t>77.1ms</t>
  </si>
  <si>
    <t>228.41ms</t>
  </si>
  <si>
    <t>657.07ms</t>
  </si>
  <si>
    <t>74.53ms</t>
  </si>
  <si>
    <t>264.43ms</t>
  </si>
  <si>
    <t>1.24s</t>
  </si>
  <si>
    <t>602.22ms</t>
  </si>
  <si>
    <t>40.07ms</t>
  </si>
  <si>
    <t>28.27ms</t>
  </si>
  <si>
    <t>137.57ms</t>
  </si>
  <si>
    <t>156.59ms</t>
  </si>
  <si>
    <t>31.13ms</t>
  </si>
  <si>
    <t>139.49</t>
  </si>
  <si>
    <t>41.71ms</t>
  </si>
  <si>
    <t>174.85ms</t>
  </si>
  <si>
    <t>44.23ms</t>
  </si>
  <si>
    <t>165.87ms</t>
  </si>
  <si>
    <t>10.48ms</t>
  </si>
  <si>
    <t>64.4ms</t>
  </si>
  <si>
    <t>11.31ms</t>
  </si>
  <si>
    <t>29.88ms</t>
  </si>
  <si>
    <t>25.52ms</t>
  </si>
  <si>
    <t>10.29ms</t>
  </si>
  <si>
    <t>13.09ms</t>
  </si>
  <si>
    <t>37.31ms</t>
  </si>
  <si>
    <t>16.44</t>
  </si>
  <si>
    <t>61.04ms</t>
  </si>
  <si>
    <t>30.05ms</t>
  </si>
  <si>
    <t>212.26ms</t>
  </si>
  <si>
    <t>53.49ms</t>
  </si>
  <si>
    <t>130.79ms</t>
  </si>
  <si>
    <t>72.93ms</t>
  </si>
  <si>
    <t>152.09ms</t>
  </si>
  <si>
    <t>103.66ms</t>
  </si>
  <si>
    <t>205.49ms</t>
  </si>
  <si>
    <t>125.4ms</t>
  </si>
  <si>
    <t>247.87ms</t>
  </si>
  <si>
    <t>191.97ms</t>
  </si>
  <si>
    <t>295.47ms</t>
  </si>
  <si>
    <t>186.78ms</t>
  </si>
  <si>
    <t>359.76ms</t>
  </si>
  <si>
    <t>633.5ms</t>
  </si>
  <si>
    <t>1.04s</t>
  </si>
  <si>
    <t>2.9</t>
  </si>
  <si>
    <t>179.54ms</t>
  </si>
  <si>
    <t>375.79ms</t>
  </si>
  <si>
    <t>516ms</t>
  </si>
  <si>
    <t>521.74ms</t>
  </si>
  <si>
    <t>124.08ms</t>
  </si>
  <si>
    <t>258.4ms</t>
  </si>
  <si>
    <t>100.21ms</t>
  </si>
  <si>
    <t>295.14ms</t>
  </si>
  <si>
    <t>121.83ms</t>
  </si>
  <si>
    <t>220.63ms</t>
  </si>
  <si>
    <t>100.88ms</t>
  </si>
  <si>
    <t>208.72ms</t>
  </si>
  <si>
    <t>8.86ms</t>
  </si>
  <si>
    <t>24.7ms</t>
  </si>
  <si>
    <t>8.98ms</t>
  </si>
  <si>
    <t>34.43ms</t>
  </si>
  <si>
    <t>8.88ms</t>
  </si>
  <si>
    <t>85.7ms</t>
  </si>
  <si>
    <t>24.75ms</t>
  </si>
  <si>
    <t>10.01ms</t>
  </si>
  <si>
    <t>42.87ms</t>
  </si>
  <si>
    <t>10.52ms</t>
  </si>
  <si>
    <t>44.89ms</t>
  </si>
  <si>
    <t>16.55ms</t>
  </si>
  <si>
    <t>75.74ms</t>
  </si>
  <si>
    <t>215.25ms</t>
  </si>
  <si>
    <t>946.87ms</t>
  </si>
  <si>
    <t>295.59ms</t>
  </si>
  <si>
    <t>1.09s</t>
  </si>
  <si>
    <t>34.23ms</t>
  </si>
  <si>
    <t>152.96ms</t>
  </si>
  <si>
    <t>35.8ms</t>
  </si>
  <si>
    <t>124.89ms</t>
  </si>
  <si>
    <t>31.98ms</t>
  </si>
  <si>
    <t>120.3ms</t>
  </si>
  <si>
    <t>34.94ms</t>
  </si>
  <si>
    <t>148.02ms</t>
  </si>
  <si>
    <t>732.12ms</t>
  </si>
  <si>
    <t>36.42ms</t>
  </si>
  <si>
    <t>135.51ms</t>
  </si>
  <si>
    <t>30.6s</t>
  </si>
  <si>
    <t>39.24ms</t>
  </si>
  <si>
    <t>2.57ms</t>
  </si>
  <si>
    <t>50.37ms</t>
  </si>
  <si>
    <t>882.1ms</t>
  </si>
  <si>
    <t>24.59ms</t>
  </si>
  <si>
    <t>135.42ms</t>
  </si>
  <si>
    <t>20.73ms</t>
  </si>
  <si>
    <t>216.83ms</t>
  </si>
  <si>
    <t>10.75ms</t>
  </si>
  <si>
    <t>32.38ms</t>
  </si>
  <si>
    <t>30.1ms</t>
  </si>
  <si>
    <t>10.21ms</t>
  </si>
  <si>
    <t>26.41ms</t>
  </si>
  <si>
    <t>10.12ms</t>
  </si>
  <si>
    <t>27.92ms</t>
  </si>
  <si>
    <t>10.49ms</t>
  </si>
  <si>
    <t>32.34ms</t>
  </si>
  <si>
    <t>10.39ms</t>
  </si>
  <si>
    <t>30.43ms</t>
  </si>
  <si>
    <t>9.94ms</t>
  </si>
  <si>
    <t>27.63ms</t>
  </si>
  <si>
    <t>9.99ms</t>
  </si>
  <si>
    <t>31.58ms</t>
  </si>
  <si>
    <t>9.17ms</t>
  </si>
  <si>
    <t>23.66ms</t>
  </si>
  <si>
    <t>10.26ms</t>
  </si>
  <si>
    <t>38.29ms</t>
  </si>
  <si>
    <t>10.94ms</t>
  </si>
  <si>
    <t>34.3ms</t>
  </si>
  <si>
    <t>11.61ms</t>
  </si>
  <si>
    <t>40.53ms</t>
  </si>
  <si>
    <t>12.8ms</t>
  </si>
  <si>
    <t>45.69ms</t>
  </si>
  <si>
    <t>15.48ms</t>
  </si>
  <si>
    <t>146.38ms</t>
  </si>
  <si>
    <t>18.62ms</t>
  </si>
  <si>
    <t>86.25ms</t>
  </si>
  <si>
    <t>23.07ms</t>
  </si>
  <si>
    <t>90.3ms</t>
  </si>
  <si>
    <t>37.42ms</t>
  </si>
  <si>
    <t>132.86ms</t>
  </si>
  <si>
    <t>46.7ms</t>
  </si>
  <si>
    <t>179.7ms</t>
  </si>
  <si>
    <t>70.19ms</t>
  </si>
  <si>
    <t>244.19ms</t>
  </si>
  <si>
    <t>93.56ms</t>
  </si>
  <si>
    <t>261.29ms</t>
  </si>
  <si>
    <t>111.29ms</t>
  </si>
  <si>
    <t>325.36ms</t>
  </si>
  <si>
    <t>401.23ms</t>
  </si>
  <si>
    <t>446.28ms</t>
  </si>
  <si>
    <t>90.51ms</t>
  </si>
  <si>
    <t>249.31ms</t>
  </si>
  <si>
    <t>93.69ms</t>
  </si>
  <si>
    <t>235.72ms</t>
  </si>
  <si>
    <t>98.56ms</t>
  </si>
  <si>
    <t>262.18ms</t>
  </si>
  <si>
    <t>379.7ms</t>
  </si>
  <si>
    <t>72.97ms</t>
  </si>
  <si>
    <t>220.84ms</t>
  </si>
  <si>
    <t>438.33ms</t>
  </si>
  <si>
    <t>51.35ms</t>
  </si>
  <si>
    <t>173.78ms</t>
  </si>
  <si>
    <t>53.61ms</t>
  </si>
  <si>
    <t>177.14ms</t>
  </si>
  <si>
    <t>52.1ms</t>
  </si>
  <si>
    <t>178.87ms</t>
  </si>
  <si>
    <t>54.76ms</t>
  </si>
  <si>
    <t>185.4ms</t>
  </si>
  <si>
    <t>reg-test01-backend</t>
  </si>
  <si>
    <t>intelhighperf-test01-frontend</t>
  </si>
  <si>
    <t>reg-test02-backend</t>
  </si>
  <si>
    <t>reg-test03-backend</t>
  </si>
  <si>
    <t>reg-test04-backend</t>
  </si>
  <si>
    <t>intelhighperf-test01-backend</t>
  </si>
  <si>
    <t>reg-test02-frontend</t>
  </si>
  <si>
    <t>reg-test03-frontend</t>
  </si>
  <si>
    <t>reg-test04-frontend</t>
  </si>
  <si>
    <t>reg-test-01-frontend</t>
  </si>
  <si>
    <t>amdhighperf-test01-backend</t>
  </si>
  <si>
    <t>amdhighperf-test01-frontend</t>
  </si>
  <si>
    <t>Resultaat</t>
  </si>
  <si>
    <t>Virtual machines</t>
  </si>
  <si>
    <t>62.49ms</t>
  </si>
  <si>
    <t>170.34ms</t>
  </si>
  <si>
    <t>289.84ms</t>
  </si>
  <si>
    <t>142.07ms</t>
  </si>
  <si>
    <t>452.62ms</t>
  </si>
  <si>
    <t>1.41s</t>
  </si>
  <si>
    <t>186.51ms</t>
  </si>
  <si>
    <t>292.78ms</t>
  </si>
  <si>
    <t>202.16ms</t>
  </si>
  <si>
    <t>315.56ms</t>
  </si>
  <si>
    <t>426.76ms</t>
  </si>
  <si>
    <t>573.85ms</t>
  </si>
  <si>
    <t>Jasper</t>
  </si>
  <si>
    <t>305.73ms</t>
  </si>
  <si>
    <t>316.77ms</t>
  </si>
  <si>
    <t>513.96ms</t>
  </si>
  <si>
    <t>544.96ms</t>
  </si>
  <si>
    <t>393.87ms</t>
  </si>
  <si>
    <t>381.22ms</t>
  </si>
  <si>
    <t>766.67ms</t>
  </si>
  <si>
    <t>550.54</t>
  </si>
  <si>
    <t>922.65</t>
  </si>
  <si>
    <t>1.58s</t>
  </si>
  <si>
    <t>1.39s</t>
  </si>
  <si>
    <t>856.9ms</t>
  </si>
  <si>
    <t>913.39ms</t>
  </si>
  <si>
    <t>1.32s</t>
  </si>
  <si>
    <t>328.48ms</t>
  </si>
  <si>
    <t>322.16ms</t>
  </si>
  <si>
    <t>507.51ms</t>
  </si>
  <si>
    <t>837.69ms</t>
  </si>
  <si>
    <t>842.69ms</t>
  </si>
  <si>
    <t>588.51ms</t>
  </si>
  <si>
    <t>779.6ms</t>
  </si>
  <si>
    <t>892.35ms</t>
  </si>
  <si>
    <t>1.07s</t>
  </si>
  <si>
    <t>1.02s</t>
  </si>
  <si>
    <t>628ms</t>
  </si>
  <si>
    <t>1.79s</t>
  </si>
  <si>
    <t>534.89ms</t>
  </si>
  <si>
    <t>1.18s</t>
  </si>
  <si>
    <t>640.71ms</t>
  </si>
  <si>
    <t>97.61ms</t>
  </si>
  <si>
    <t>261.36ms</t>
  </si>
  <si>
    <t>14.9s</t>
  </si>
  <si>
    <t>397.07ms</t>
  </si>
  <si>
    <t>105.77ms</t>
  </si>
  <si>
    <t>185.47ms</t>
  </si>
  <si>
    <t>115.97ms</t>
  </si>
  <si>
    <t>163.63ms</t>
  </si>
  <si>
    <t>109.53ms</t>
  </si>
  <si>
    <t>153.12ms</t>
  </si>
  <si>
    <t>87.91ms</t>
  </si>
  <si>
    <t>217.08ms</t>
  </si>
  <si>
    <t>NO</t>
  </si>
  <si>
    <t>142/35ms</t>
  </si>
  <si>
    <t>190.42ms</t>
  </si>
  <si>
    <t>110.68ms</t>
  </si>
  <si>
    <t>165.37ms</t>
  </si>
  <si>
    <t>139.68ms</t>
  </si>
  <si>
    <t>218.88ms</t>
  </si>
  <si>
    <t>117.48ms</t>
  </si>
  <si>
    <t>169.14ms</t>
  </si>
  <si>
    <t>151.1ms</t>
  </si>
  <si>
    <t>213.71ms</t>
  </si>
  <si>
    <t>Combinatie</t>
  </si>
  <si>
    <t>intelhighperf-test01-frontend-backend</t>
  </si>
  <si>
    <t>Test name</t>
  </si>
  <si>
    <t>1 op 1</t>
  </si>
  <si>
    <t>3 client 1 backend</t>
  </si>
  <si>
    <t>5 cleint 3 backend</t>
  </si>
  <si>
    <t>Clients</t>
  </si>
  <si>
    <t>Backends</t>
  </si>
  <si>
    <t>9.9ms</t>
  </si>
  <si>
    <t>28.29ms</t>
  </si>
  <si>
    <t>Verhouding 1:x</t>
  </si>
  <si>
    <t>Frontend intel</t>
  </si>
  <si>
    <t>Backend intel</t>
  </si>
  <si>
    <t>Median (MS)</t>
  </si>
  <si>
    <t>95% of response time (MS)</t>
  </si>
  <si>
    <t>95% RT (MS)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</si>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</sst>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i/>
      <sz val="11"/>
      <color rgb="FF000000"/>
      <name val="Aptos Narrow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scheme val="minor"/>
    </font>
    <font>
      <sz val="11"/>
      <name val="Aptos Narrow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7E7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7" borderId="0" applyNumberFormat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0" fontId="0" fillId="6" borderId="0" xfId="0" applyFill="1"/>
    <xf numFmtId="165" fontId="2" fillId="6" borderId="1" xfId="0" applyNumberFormat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8" borderId="12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9" fontId="1" fillId="0" borderId="4" xfId="0" applyNumberFormat="1" applyFont="1" applyBorder="1" applyAlignment="1">
      <alignment horizontal="center"/>
    </xf>
    <xf numFmtId="2" fontId="0" fillId="0" borderId="0" xfId="0" applyNumberFormat="1"/>
    <xf numFmtId="2" fontId="1" fillId="8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0" fillId="0" borderId="15" xfId="0" applyNumberFormat="1" applyBorder="1"/>
    <xf numFmtId="2" fontId="0" fillId="12" borderId="0" xfId="0" applyNumberFormat="1" applyFill="1"/>
    <xf numFmtId="2" fontId="0" fillId="12" borderId="15" xfId="0" applyNumberFormat="1" applyFill="1" applyBorder="1"/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60% - Accent3" xfId="1" builtinId="40"/>
    <cellStyle name="Normal" xfId="0" builtinId="0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indexed="64"/>
        </top>
      </border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family val="2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7E79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medium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73FB79"/>
      <color rgb="FFFF7E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Resultaten</a:t>
            </a:r>
            <a:r>
              <a:rPr lang="en-US" baseline="0"/>
              <a:t> - Client &amp; API </a:t>
            </a:r>
            <a:r>
              <a:rPr lang="en-US" sz="900" baseline="0"/>
              <a:t>(High Performance Intel)</a:t>
            </a: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 Performance (Intel)'!$L$3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33-3741-8CF5-4629E949ADF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3-3741-8CF5-4629E949ADF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3-3741-8CF5-4629E949ADF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33-3741-8CF5-4629E949ADF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33-3741-8CF5-4629E949ADF8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3-3741-8CF5-4629E949ADF8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3-3741-8CF5-4629E949ADF8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33-3741-8CF5-4629E949A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'High Performance (Intel)'!$H$4:$K$11</c15:sqref>
                  </c15:fullRef>
                  <c15:levelRef>
                    <c15:sqref>'High Performance (Intel)'!$H$4:$H$11</c15:sqref>
                  </c15:levelRef>
                </c:ext>
              </c:extLst>
              <c:f>'High Performance (Intel)'!$H$4:$H$11</c:f>
              <c:strCach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strCache>
            </c:strRef>
          </c:cat>
          <c:val>
            <c:numRef>
              <c:f>'High Performance (Intel)'!$L$4:$L$11</c:f>
              <c:numCache>
                <c:formatCode>General</c:formatCode>
                <c:ptCount val="8"/>
                <c:pt idx="0" formatCode="0">
                  <c:v>950</c:v>
                </c:pt>
                <c:pt idx="1">
                  <c:v>475</c:v>
                </c:pt>
                <c:pt idx="2">
                  <c:v>2200</c:v>
                </c:pt>
                <c:pt idx="3">
                  <c:v>800</c:v>
                </c:pt>
                <c:pt idx="4">
                  <c:v>2400</c:v>
                </c:pt>
                <c:pt idx="5">
                  <c:v>750</c:v>
                </c:pt>
                <c:pt idx="6">
                  <c:v>3600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3-3741-8CF5-4629E949A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123887"/>
        <c:axId val="1268125615"/>
      </c:barChart>
      <c:catAx>
        <c:axId val="12681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Node-Plan (#NP)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5615"/>
        <c:crosses val="autoZero"/>
        <c:auto val="1"/>
        <c:lblAlgn val="ctr"/>
        <c:lblOffset val="100"/>
        <c:noMultiLvlLbl val="0"/>
      </c:catAx>
      <c:valAx>
        <c:axId val="12681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Virtual</a:t>
                </a:r>
                <a:r>
                  <a:rPr lang="en-US" baseline="0"/>
                  <a:t> Users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81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API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VU Breakpoint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Sheet2!$B$3:$B$6</c:f>
              <c:numCache>
                <c:formatCode>General</c:formatCode>
                <c:ptCount val="4"/>
                <c:pt idx="0" formatCode="0">
                  <c:v>950</c:v>
                </c:pt>
                <c:pt idx="1">
                  <c:v>2200</c:v>
                </c:pt>
                <c:pt idx="2">
                  <c:v>2400</c:v>
                </c:pt>
                <c:pt idx="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0-E247-8FAD-2C6B90E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627072"/>
        <c:axId val="890144176"/>
      </c:lineChart>
      <c:catAx>
        <c:axId val="17846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0144176"/>
        <c:crosses val="autoZero"/>
        <c:auto val="1"/>
        <c:lblAlgn val="ctr"/>
        <c:lblOffset val="100"/>
        <c:noMultiLvlLbl val="0"/>
      </c:catAx>
      <c:valAx>
        <c:axId val="890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62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Client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Sheet2!$B$15</c:f>
              <c:strCache>
                <c:ptCount val="1"/>
                <c:pt idx="0">
                  <c:v>VU Breakpoint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Sheet2!$B$16:$B$19</c:f>
              <c:numCache>
                <c:formatCode>General</c:formatCode>
                <c:ptCount val="4"/>
                <c:pt idx="0">
                  <c:v>475</c:v>
                </c:pt>
                <c:pt idx="1">
                  <c:v>800</c:v>
                </c:pt>
                <c:pt idx="2">
                  <c:v>750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1-414F-8DB4-0E223680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47552"/>
        <c:axId val="1257716591"/>
      </c:lineChart>
      <c:catAx>
        <c:axId val="4851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716591"/>
        <c:crosses val="autoZero"/>
        <c:auto val="1"/>
        <c:lblAlgn val="ctr"/>
        <c:lblOffset val="100"/>
        <c:noMultiLvlLbl val="0"/>
      </c:catAx>
      <c:valAx>
        <c:axId val="12577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Performance (Intel)</a:t>
            </a:r>
            <a:r>
              <a:rPr lang="en-US" baseline="0"/>
              <a:t> - Backend VU Breakpoint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cat>
          <c:val>
            <c:numRef>
              <c:f>Sheet2!$B$3:$B$6</c:f>
              <c:numCache>
                <c:formatCode>General</c:formatCode>
                <c:ptCount val="4"/>
                <c:pt idx="0" formatCode="0">
                  <c:v>950</c:v>
                </c:pt>
                <c:pt idx="1">
                  <c:v>2200</c:v>
                </c:pt>
                <c:pt idx="2">
                  <c:v>2400</c:v>
                </c:pt>
                <c:pt idx="3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E-AA4C-9445-13765D45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24799"/>
        <c:axId val="1257387663"/>
      </c:barChart>
      <c:catAx>
        <c:axId val="12573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387663"/>
        <c:crosses val="autoZero"/>
        <c:auto val="1"/>
        <c:lblAlgn val="ctr"/>
        <c:lblOffset val="100"/>
        <c:noMultiLvlLbl val="0"/>
      </c:catAx>
      <c:valAx>
        <c:axId val="12573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73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High Performance (Intel) - Frontend VU Breakpoint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VU Breakpoint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cat>
          <c:val>
            <c:numRef>
              <c:f>Sheet2!$B$16:$B$19</c:f>
              <c:numCache>
                <c:formatCode>General</c:formatCode>
                <c:ptCount val="4"/>
                <c:pt idx="0">
                  <c:v>475</c:v>
                </c:pt>
                <c:pt idx="1">
                  <c:v>800</c:v>
                </c:pt>
                <c:pt idx="2">
                  <c:v>750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5-F04A-9A03-3A51D10B7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662960"/>
        <c:axId val="1606994992"/>
      </c:barChart>
      <c:catAx>
        <c:axId val="17846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6994992"/>
        <c:crosses val="autoZero"/>
        <c:auto val="1"/>
        <c:lblAlgn val="ctr"/>
        <c:lblOffset val="100"/>
        <c:noMultiLvlLbl val="0"/>
      </c:catAx>
      <c:valAx>
        <c:axId val="16069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6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Performance (Intel) - Client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Sheet2!$Z$3</c:f>
              <c:strCache>
                <c:ptCount val="1"/>
                <c:pt idx="0">
                  <c:v>Median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Sheet2!$Z$4:$Z$7</c:f>
              <c:numCache>
                <c:formatCode>0.00</c:formatCode>
                <c:ptCount val="4"/>
                <c:pt idx="0">
                  <c:v>115.87</c:v>
                </c:pt>
                <c:pt idx="1">
                  <c:v>156.56</c:v>
                </c:pt>
                <c:pt idx="2">
                  <c:v>138.16999999999999</c:v>
                </c:pt>
                <c:pt idx="3">
                  <c:v>269.17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DE4F-B81D-4DE850AD03AC}"/>
            </c:ext>
          </c:extLst>
        </c:ser>
        <c:ser>
          <c:idx val="2"/>
          <c:order val="1"/>
          <c:tx>
            <c:strRef>
              <c:f>Sheet2!$AA$3</c:f>
              <c:strCache>
                <c:ptCount val="1"/>
                <c:pt idx="0">
                  <c:v>95% RT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Sheet2!$AA$4:$AA$7</c:f>
              <c:numCache>
                <c:formatCode>0.00</c:formatCode>
                <c:ptCount val="4"/>
                <c:pt idx="0">
                  <c:v>244.84</c:v>
                </c:pt>
                <c:pt idx="1">
                  <c:v>197.86</c:v>
                </c:pt>
                <c:pt idx="2">
                  <c:v>216.51</c:v>
                </c:pt>
                <c:pt idx="3">
                  <c:v>398.22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DE4F-B81D-4DE850AD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91920"/>
        <c:axId val="1333962431"/>
      </c:lineChart>
      <c:catAx>
        <c:axId val="17845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VM-type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3962431"/>
        <c:crosses val="autoZero"/>
        <c:auto val="1"/>
        <c:lblAlgn val="ctr"/>
        <c:lblOffset val="100"/>
        <c:noMultiLvlLbl val="0"/>
      </c:catAx>
      <c:valAx>
        <c:axId val="133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Responce</a:t>
                </a:r>
                <a:r>
                  <a:rPr lang="nl-NL" baseline="0"/>
                  <a:t> tijd (ms)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45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Performance (Intel) - API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Median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Sheet2!$Z$9:$Z$12</c:f>
              <c:numCache>
                <c:formatCode>0.00</c:formatCode>
                <c:ptCount val="4"/>
                <c:pt idx="0">
                  <c:v>46.36</c:v>
                </c:pt>
                <c:pt idx="1">
                  <c:v>107.64</c:v>
                </c:pt>
                <c:pt idx="2">
                  <c:v>16.52</c:v>
                </c:pt>
                <c:pt idx="3">
                  <c:v>42.42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6-4640-8AB4-D743FCBBA4C4}"/>
            </c:ext>
          </c:extLst>
        </c:ser>
        <c:ser>
          <c:idx val="2"/>
          <c:order val="1"/>
          <c:tx>
            <c:v>95% RT (MS)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Sheet2!$AA$9:$AA$12</c:f>
              <c:numCache>
                <c:formatCode>0.00</c:formatCode>
                <c:ptCount val="4"/>
                <c:pt idx="0">
                  <c:v>138.32</c:v>
                </c:pt>
                <c:pt idx="1">
                  <c:v>214.29</c:v>
                </c:pt>
                <c:pt idx="2">
                  <c:v>57.56</c:v>
                </c:pt>
                <c:pt idx="3">
                  <c:v>139.66999999999999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6-4640-8AB4-D743FCBB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18303"/>
        <c:axId val="1315920015"/>
      </c:lineChart>
      <c:catAx>
        <c:axId val="131591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VM-type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5920015"/>
        <c:crosses val="autoZero"/>
        <c:auto val="1"/>
        <c:lblAlgn val="ctr"/>
        <c:lblOffset val="100"/>
        <c:noMultiLvlLbl val="0"/>
      </c:catAx>
      <c:valAx>
        <c:axId val="13159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Responce tijd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59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1</xdr:row>
      <xdr:rowOff>76200</xdr:rowOff>
    </xdr:from>
    <xdr:to>
      <xdr:col>18</xdr:col>
      <xdr:colOff>152400</xdr:colOff>
      <xdr:row>14</xdr:row>
      <xdr:rowOff>76200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D2B6496-C525-1541-4E34-B76C9B100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862169</xdr:colOff>
      <xdr:row>1</xdr:row>
      <xdr:rowOff>5723</xdr:rowOff>
    </xdr:from>
    <xdr:to>
      <xdr:col>8</xdr:col>
      <xdr:colOff>175296</xdr:colOff>
      <xdr:row>15</xdr:row>
      <xdr:rowOff>119486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CD289-6707-D424-A869-D4F413A1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30408</xdr:colOff>
      <xdr:row>16</xdr:row>
      <xdr:rowOff>104104</xdr:rowOff>
    </xdr:from>
    <xdr:to>
      <xdr:col>8</xdr:col>
      <xdr:colOff>220014</xdr:colOff>
      <xdr:row>31</xdr:row>
      <xdr:rowOff>30050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A262B-68A1-2C23-6262-7F803B85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567028</xdr:colOff>
      <xdr:row>1</xdr:row>
      <xdr:rowOff>130935</xdr:rowOff>
    </xdr:from>
    <xdr:to>
      <xdr:col>13</xdr:col>
      <xdr:colOff>756634</xdr:colOff>
      <xdr:row>16</xdr:row>
      <xdr:rowOff>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D2C6F8-ABF5-F3D9-FC28-5A23755F0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620690</xdr:colOff>
      <xdr:row>17</xdr:row>
      <xdr:rowOff>14667</xdr:rowOff>
    </xdr:from>
    <xdr:to>
      <xdr:col>13</xdr:col>
      <xdr:colOff>810296</xdr:colOff>
      <xdr:row>31</xdr:row>
      <xdr:rowOff>128430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86272-0D7C-6136-9FFB-85AD06DA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236113</xdr:colOff>
      <xdr:row>14</xdr:row>
      <xdr:rowOff>14667</xdr:rowOff>
    </xdr:from>
    <xdr:to>
      <xdr:col>27</xdr:col>
      <xdr:colOff>363113</xdr:colOff>
      <xdr:row>28</xdr:row>
      <xdr:rowOff>128431</xdr:rowOff>
    </xdr:to>
    <xdr:graphicFrame macro="">
      <xdr:nvGraphicFramePr>
        <xdr:cNvPr id="64" name="Chart 5">
          <a:extLst>
            <a:ext uri="{FF2B5EF4-FFF2-40B4-BE49-F238E27FC236}">
              <a16:creationId xmlns:a16="http://schemas.microsoft.com/office/drawing/2014/main" id="{C49A1A46-05E1-077F-6F75-C08CDF2F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808507</xdr:colOff>
      <xdr:row>14</xdr:row>
      <xdr:rowOff>23611</xdr:rowOff>
    </xdr:from>
    <xdr:to>
      <xdr:col>33</xdr:col>
      <xdr:colOff>121634</xdr:colOff>
      <xdr:row>28</xdr:row>
      <xdr:rowOff>137375</xdr:rowOff>
    </xdr:to>
    <xdr:graphicFrame macro="">
      <xdr:nvGraphicFramePr>
        <xdr:cNvPr id="73" name="Chart 6">
          <a:extLst>
            <a:ext uri="{FF2B5EF4-FFF2-40B4-BE49-F238E27FC236}">
              <a16:creationId xmlns:a16="http://schemas.microsoft.com/office/drawing/2014/main" id="{0210BCAF-4A75-C342-28BB-AE89134D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F6309-01EA-4398-93E6-DCF1C746698E}" name="Table1" displayName="Table1" ref="B1:K9" totalsRowShown="0" headerRowDxfId="209" headerRowBorderDxfId="208" tableBorderDxfId="207">
  <autoFilter ref="B1:K9" xr:uid="{6EAF6309-01EA-4398-93E6-DCF1C746698E}"/>
  <tableColumns count="10">
    <tableColumn id="1" xr3:uid="{8A6E94AA-B104-45B7-B03F-24781900B8B9}" name="VM-types" dataDxfId="206"/>
    <tableColumn id="2" xr3:uid="{5FE94500-AFAB-47CA-88EA-475FA8DCF188}" name="Vcpu" dataDxfId="205"/>
    <tableColumn id="3" xr3:uid="{18739BD7-B4AE-4CF7-8A9F-8CABA95D4202}" name="Memory" dataDxfId="204"/>
    <tableColumn id="4" xr3:uid="{C48235EF-92E6-4BBD-B707-9E5ABA161BBA}" name="Storage" dataDxfId="203"/>
    <tableColumn id="5" xr3:uid="{2A12C1B7-40F6-4792-95E9-440B63C73AD0}" name="Bandwith" dataDxfId="202"/>
    <tableColumn id="6" xr3:uid="{6F2BACED-3736-4C42-9C77-2221FA936887}" name="Prijs" dataDxfId="201"/>
    <tableColumn id="7" xr3:uid="{8DBC6BA4-6E2B-EF47-B51B-1147089D70BC}" name="VU Breakpoint API" dataDxfId="200"/>
    <tableColumn id="8" xr3:uid="{BFE804A2-7228-7444-8A51-1AA797867163}" name="VU Breakpoint Client" dataDxfId="199"/>
    <tableColumn id="9" xr3:uid="{AC7CD2BA-7B58-484D-BE17-2A625B5D60E8}" name="Price per Request api" dataDxfId="198">
      <calculatedColumnFormula>Table1[[#This Row],[Prijs]]/Table1[[#This Row],[VU Breakpoint API]]*2</calculatedColumnFormula>
    </tableColumn>
    <tableColumn id="10" xr3:uid="{DB1288DC-23C1-3D41-A7D1-675B6B8272FA}" name="Price per Request client" dataDxfId="197">
      <calculatedColumnFormula>Table1[[#This Row],[Prijs]]/Table1[[#This Row],[VU Breakpoint Client]]*3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8DBBB87-08F3-C340-9CA9-FEE89194EDDC}" name="Table12" displayName="Table12" ref="H3:M11" totalsRowShown="0" headerRowDxfId="56" headerRowBorderDxfId="55" tableBorderDxfId="54" totalsRowBorderDxfId="53">
  <autoFilter ref="H3:M11" xr:uid="{E8DBBB87-08F3-C340-9CA9-FEE89194EDDC}"/>
  <tableColumns count="6">
    <tableColumn id="1" xr3:uid="{9149ABAA-1584-9A4A-BF5C-376FE565E818}" name="VM-Spec"/>
    <tableColumn id="2" xr3:uid="{B584F5AF-36CB-7F44-80F3-01E1BBD119CA}" name="App"/>
    <tableColumn id="3" xr3:uid="{027FA1BA-D983-4540-9EEB-537EBBA0A322}" name="Test type"/>
    <tableColumn id="4" xr3:uid="{7D89CE44-B64A-1141-BDAF-CDE24E26492F}" name="Threshold"/>
    <tableColumn id="5" xr3:uid="{D953E83C-ADB0-3C45-908F-0E27136F8A6C}" name="VU Breakpoint"/>
    <tableColumn id="6" xr3:uid="{99991052-C730-4F4E-8EE5-F2278DDC7402}" name="Tester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D48F08-E2D5-4090-8922-3A3F1A668F31}" name="Tabel5" displayName="Tabel5" ref="U10:AL44" totalsRowShown="0" headerRowDxfId="52" dataDxfId="51" tableBorderDxfId="50">
  <autoFilter ref="U10:AL44" xr:uid="{B8D48F08-E2D5-4090-8922-3A3F1A668F31}"/>
  <tableColumns count="18">
    <tableColumn id="1" xr3:uid="{1A0FD85A-0E80-4660-9F64-3786FC38785E}" name="# Test" dataDxfId="49"/>
    <tableColumn id="2" xr3:uid="{990586EB-11B1-4FC5-BC1F-413AB5CB1E5C}" name="# Node name" dataDxfId="48"/>
    <tableColumn id="3" xr3:uid="{8BF1F2A0-0E73-497A-A246-B1BC7A6323BC}" name="# VM-Spec" dataDxfId="47"/>
    <tableColumn id="4" xr3:uid="{18E9366E-0341-4F60-81D6-C7653FE18590}" name="Instances" dataDxfId="46"/>
    <tableColumn id="5" xr3:uid="{6A598F4F-3CC9-4408-BC07-E6BD68E2162E}" name="Test type" dataDxfId="45"/>
    <tableColumn id="6" xr3:uid="{58BE0AA2-9C5E-449D-B9EB-B6741A25E2CB}" name="Set virtual users" dataDxfId="44"/>
    <tableColumn id="7" xr3:uid="{114619BA-6F1C-4017-B72B-99D2291D0F7B}" name="Endpoints" dataDxfId="43"/>
    <tableColumn id="8" xr3:uid="{5C85C099-BEEC-49E5-B38F-0FB2295DF458}" name="Threshold" dataDxfId="42"/>
    <tableColumn id="9" xr3:uid="{9F621D1E-A29F-445A-97F8-72FF590FA817}" name="Rampup time" dataDxfId="41"/>
    <tableColumn id="10" xr3:uid="{91B638E5-BD04-404E-9C46-E9F8DC8E2843}" name="Max test time" dataDxfId="40"/>
    <tableColumn id="11" xr3:uid="{16CC8763-916C-4FE1-86A4-8A0957E891E8}" name="Virtual users created" dataDxfId="39"/>
    <tableColumn id="12" xr3:uid="{98F1DA9D-8B75-4425-8833-369FC9BD6C44}" name="Total test time" dataDxfId="38"/>
    <tableColumn id="13" xr3:uid="{567F93CF-7319-4288-81FB-35BB8F88A202}" name="Total requests sent" dataDxfId="37"/>
    <tableColumn id="14" xr3:uid="{A7F882F7-0BD6-43E8-9F87-E7AEA8B189FC}" name="Median" dataDxfId="36"/>
    <tableColumn id="15" xr3:uid="{1357ABC0-9087-46E2-9268-B1CA29A78221}" name="p(90)" dataDxfId="35"/>
    <tableColumn id="16" xr3:uid="{4CEBF357-42AA-46AA-8838-9E9F991B560D}" name="Lost requests" dataDxfId="34"/>
    <tableColumn id="17" xr3:uid="{EA147648-F200-488B-8F62-D152C5ACF7D2}" name="Died" dataDxfId="33"/>
    <tableColumn id="18" xr3:uid="{3480CA2F-B032-4F4D-A5AA-E4AF66A1C9C3}" name="Total requests received" dataDxfId="32">
      <calculatedColumnFormula>AG11-AJ11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D137C-F9F6-47D5-A3F3-0D36C5E7CC49}" name="Tabel6" displayName="Tabel6" ref="A10:R25" totalsRowShown="0" headerRowDxfId="31" dataDxfId="30" tableBorderDxfId="29">
  <autoFilter ref="A10:R25" xr:uid="{07DD137C-F9F6-47D5-A3F3-0D36C5E7CC49}"/>
  <tableColumns count="18">
    <tableColumn id="1" xr3:uid="{C0BAABC0-ED91-4BB5-BB68-7CD3786C589E}" name="# Test" dataDxfId="28"/>
    <tableColumn id="2" xr3:uid="{DFAFF4AE-BA8A-4C43-A390-BB1A6E6B99DF}" name="# Node name" dataDxfId="27"/>
    <tableColumn id="3" xr3:uid="{98756A0A-202B-47D7-B808-E2FD074A2F76}" name="# VM-Spec" dataDxfId="26"/>
    <tableColumn id="4" xr3:uid="{1D7A281B-A39A-4700-8441-4A9E99E09375}" name="Instances" dataDxfId="25"/>
    <tableColumn id="5" xr3:uid="{BD76C9F9-9976-48D2-92F3-B5C15756F902}" name="Test type" dataDxfId="24"/>
    <tableColumn id="6" xr3:uid="{A5749E70-AD24-4BFE-91FA-79219F0DCBCE}" name="Set virtual users" dataDxfId="23"/>
    <tableColumn id="7" xr3:uid="{5F96ECC8-0802-4F6B-B59B-725D9988F232}" name="Endpoints" dataDxfId="22"/>
    <tableColumn id="8" xr3:uid="{EA6A8DB8-9C8E-4069-A008-97AECAE02000}" name="Threshold" dataDxfId="21"/>
    <tableColumn id="9" xr3:uid="{18A08081-CDE5-4D78-93BF-EF18C58D6557}" name="Rampup time" dataDxfId="20"/>
    <tableColumn id="10" xr3:uid="{E09C00C6-E12F-4F33-B113-61B7DB881301}" name="Max test time" dataDxfId="19"/>
    <tableColumn id="11" xr3:uid="{9F675284-BEB1-4188-A430-76A621930CDA}" name="Virtual users created" dataDxfId="18"/>
    <tableColumn id="12" xr3:uid="{4EEABB8A-4258-4A32-9846-56D057B73AA8}" name="Total test time" dataDxfId="17"/>
    <tableColumn id="13" xr3:uid="{248C5EFC-7A26-4ECC-8FD5-9EDEC30DAEB0}" name="Total requests sent" dataDxfId="16"/>
    <tableColumn id="14" xr3:uid="{84EDCC62-B86A-458A-954D-6ADAFC964578}" name="Median" dataDxfId="15"/>
    <tableColumn id="15" xr3:uid="{C03D131F-0058-4D09-94CA-F822CD8373BE}" name="p(90)" dataDxfId="14"/>
    <tableColumn id="16" xr3:uid="{7086E37A-9C4C-4AB5-943C-7E7103EFFFF6}" name="Lost requests" dataDxfId="13"/>
    <tableColumn id="17" xr3:uid="{DEAB417C-2418-41A0-9E57-E9AA59BCC9E9}" name="Died" dataDxfId="12"/>
    <tableColumn id="18" xr3:uid="{845A96E6-332B-4AFD-BBE9-CB868A0DA9DD}" name="Total requests received" dataDxfId="11">
      <calculatedColumnFormula>M11-P11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B3AD16-B05E-6A4D-B7FD-60D66117A4E1}" name="Table1214" displayName="Table1214" ref="P3:W11" totalsRowShown="0" headerRowDxfId="10" headerRowBorderDxfId="9" tableBorderDxfId="8" totalsRowBorderDxfId="7">
  <autoFilter ref="P3:W11" xr:uid="{EAB3AD16-B05E-6A4D-B7FD-60D66117A4E1}"/>
  <tableColumns count="8">
    <tableColumn id="1" xr3:uid="{16305210-70B6-7141-AC60-BD2BC8E35E84}" name="VM-Spec"/>
    <tableColumn id="2" xr3:uid="{9F76EB0B-1AD9-DA40-AD82-D3CB45E9A1B6}" name="App"/>
    <tableColumn id="3" xr3:uid="{B8921553-3D43-AE4D-BBCD-67C9BE9BDC13}" name="Test type"/>
    <tableColumn id="4" xr3:uid="{00F98B76-295F-3C4E-A6BF-F5F2BDB46A4D}" name="Threshold"/>
    <tableColumn id="5" xr3:uid="{79BBA111-5580-514C-8D7C-847D15201B6A}" name="VU Breakpoint"/>
    <tableColumn id="6" xr3:uid="{17E09DFE-BEFF-E34A-947A-6964666998B0}" name="Tester"/>
    <tableColumn id="7" xr3:uid="{346B0F1D-92AA-8F4B-B1B5-01000C6E7DD5}" name="Median (MS)" dataDxfId="6">
      <calculatedColumnFormula>AVERAGE(J42:J45)</calculatedColumnFormula>
    </tableColumn>
    <tableColumn id="8" xr3:uid="{23E54C24-87E9-334A-BA1F-5017B6799583}" name="95% of response time (MS)" dataDxfId="5">
      <calculatedColumnFormula>AVERAGE(K42:K45)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126318-478E-0049-B9F8-D0B6FB8D8290}" name="Table15" displayName="Table15" ref="Y8:AA12" totalsRowShown="0" tableBorderDxfId="4">
  <autoFilter ref="Y8:AA12" xr:uid="{84126318-478E-0049-B9F8-D0B6FB8D8290}"/>
  <tableColumns count="3">
    <tableColumn id="1" xr3:uid="{F5DFB7FA-9858-FD49-87F2-953E6D610F95}" name="#"/>
    <tableColumn id="2" xr3:uid="{C9E8E438-1D17-4C4A-9505-6425E30CCC75}" name="Median (MS)" dataDxfId="3"/>
    <tableColumn id="3" xr3:uid="{20392B03-BB2F-E04A-9558-D32C9F4B7B1E}" name="95% RT (MS)" dataDxfId="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85ECC7-DA04-274E-84A4-B1AEB16C3D77}" name="Table16" displayName="Table16" ref="Y3:AA7" totalsRowShown="0">
  <autoFilter ref="Y3:AA7" xr:uid="{BA85ECC7-DA04-274E-84A4-B1AEB16C3D77}"/>
  <tableColumns count="3">
    <tableColumn id="1" xr3:uid="{0ED46EC7-353B-5A41-98AE-DAE5810260C9}" name="#"/>
    <tableColumn id="2" xr3:uid="{88413CBD-A6DE-5340-B699-4027B6E1BD18}" name="Median (MS)" dataDxfId="1"/>
    <tableColumn id="3" xr3:uid="{C19EDF64-33F5-A847-87EC-2CEE644FE83A}" name="95% RT (MS)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D2A68C-9AEF-4DAC-953C-E4BB99611D03}" name="Tabel3" displayName="Tabel3" ref="A18:R98" totalsRowShown="0" headerRowDxfId="196" dataDxfId="195" tableBorderDxfId="194">
  <autoFilter ref="A18:R98" xr:uid="{B8D2A68C-9AEF-4DAC-953C-E4BB99611D03}"/>
  <tableColumns count="18">
    <tableColumn id="1" xr3:uid="{7D17CDF0-5253-4FE5-884B-C755C4491563}" name="# Test" dataDxfId="193"/>
    <tableColumn id="2" xr3:uid="{DD781ED1-0378-4DCA-B1A8-7A834F6D4BAC}" name="# Node name" dataDxfId="192"/>
    <tableColumn id="3" xr3:uid="{353CD99E-CB43-4D8A-9E36-B26E6F66D4F5}" name="# VM-Spec" dataDxfId="191"/>
    <tableColumn id="4" xr3:uid="{62731528-EB90-4BE9-AE81-E159A226FDAD}" name="Instances" dataDxfId="190"/>
    <tableColumn id="5" xr3:uid="{5104153E-F8C9-4437-B400-4A90AC3771BE}" name="Test type" dataDxfId="189"/>
    <tableColumn id="6" xr3:uid="{01A06E11-EB58-4BB5-8949-023814165E33}" name="Set virtual users" dataDxfId="188"/>
    <tableColumn id="7" xr3:uid="{1EE58FD3-1C26-458E-8542-CB4ED773E4B0}" name="Endpoints" dataDxfId="187"/>
    <tableColumn id="8" xr3:uid="{BF2ED88E-664B-4BCE-A750-7259083675E4}" name="Threshold" dataDxfId="186"/>
    <tableColumn id="9" xr3:uid="{BF62E4BE-2DC7-490D-8F43-EEDD82DAEBAD}" name="Rampup time" dataDxfId="185"/>
    <tableColumn id="10" xr3:uid="{2337AA0A-F24D-40D4-998A-DB372A37AE38}" name="Max test time" dataDxfId="184"/>
    <tableColumn id="11" xr3:uid="{8A5894F6-7375-4E86-BFB0-8F843819BA5B}" name="Virtual users created" dataDxfId="183"/>
    <tableColumn id="12" xr3:uid="{1BD9574B-A1F2-43FD-8B55-FBD4D236123E}" name="Total test time" dataDxfId="182"/>
    <tableColumn id="13" xr3:uid="{F1B2F00E-3BC2-47CD-B91A-A1562BBF4121}" name="Total requests sent" dataDxfId="181"/>
    <tableColumn id="14" xr3:uid="{5192EC3D-ADD8-40DD-8301-EAA0E0D23203}" name="Median" dataDxfId="180"/>
    <tableColumn id="15" xr3:uid="{4566DCBE-CCDE-4059-9908-AAEB3CEB416F}" name="p(95)" dataDxfId="179"/>
    <tableColumn id="16" xr3:uid="{AB827495-1B2E-4103-8C91-16D343BD01DC}" name="Lost requests" dataDxfId="178"/>
    <tableColumn id="17" xr3:uid="{262A42CE-FDD5-4CB6-8197-DFC9D47ED3FF}" name="Died" dataDxfId="177"/>
    <tableColumn id="18" xr3:uid="{029688DF-1987-4BEA-8E3A-AE3467C7B51D}" name="Total requests received" dataDxfId="176">
      <calculatedColumnFormula>M19-P19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42CE57-FF5C-42D3-84A8-D81D6275B39E}" name="Tabel4" displayName="Tabel4" ref="U18:AM116" totalsRowShown="0" headerRowDxfId="175" dataDxfId="174" tableBorderDxfId="173">
  <autoFilter ref="U18:AM116" xr:uid="{9D42CE57-FF5C-42D3-84A8-D81D6275B39E}"/>
  <tableColumns count="19">
    <tableColumn id="1" xr3:uid="{128C2B65-DDA3-48BD-9A17-5560CD28EBD3}" name="# Test" dataDxfId="172"/>
    <tableColumn id="2" xr3:uid="{92E23CEB-D2CC-4166-A7BE-FE7FBF94F555}" name="# Node name" dataDxfId="171"/>
    <tableColumn id="3" xr3:uid="{BCF81BB3-382F-4DA2-8D0D-BC0815E636E5}" name="# VM-Spec" dataDxfId="170"/>
    <tableColumn id="4" xr3:uid="{418606A6-4725-4F0C-BF35-09BB52D0CAA3}" name="Instances" dataDxfId="169"/>
    <tableColumn id="5" xr3:uid="{941E0CCB-7A3C-438B-BDE8-29BD525FE33D}" name="Test type" dataDxfId="168"/>
    <tableColumn id="6" xr3:uid="{BF54B103-90C1-403A-B54D-9C2CC41DD5E9}" name="Set virtual users" dataDxfId="167"/>
    <tableColumn id="7" xr3:uid="{1596D09D-8F35-4ABC-90DC-5F7F13BE9734}" name="Endpoints" dataDxfId="166"/>
    <tableColumn id="8" xr3:uid="{FF8127EB-F6B4-4CA5-B709-59F909091714}" name="Threshold" dataDxfId="165"/>
    <tableColumn id="9" xr3:uid="{77301F21-B4DD-4158-BF42-CEA592A0FAB4}" name="Rampup time" dataDxfId="164"/>
    <tableColumn id="10" xr3:uid="{2597A9D0-95E1-4731-885F-7B6520F96878}" name="Max test time" dataDxfId="163"/>
    <tableColumn id="11" xr3:uid="{A051A61F-697F-4715-8463-6C5B4D55C791}" name="Virtual users created" dataDxfId="162"/>
    <tableColumn id="12" xr3:uid="{1EED5213-0AA0-44C6-9C61-61C73346CDA8}" name="Total test time" dataDxfId="161"/>
    <tableColumn id="13" xr3:uid="{ACD4D356-A85C-4FEF-B35F-EE7DFE87E7EC}" name="Total requests sent" dataDxfId="160"/>
    <tableColumn id="14" xr3:uid="{7510D852-ABFF-4A0C-A349-1B3F00AA9379}" name="Median" dataDxfId="159"/>
    <tableColumn id="15" xr3:uid="{BB22C765-A731-4C71-8F82-0616AD3AE7B3}" name="p(90)" dataDxfId="158"/>
    <tableColumn id="16" xr3:uid="{1055FBB7-895A-4A04-AF0E-814F7A127FD0}" name="Lost requests" dataDxfId="157"/>
    <tableColumn id="17" xr3:uid="{73AE9EA8-CE9E-4067-86A0-59B10BA4D4E3}" name="Died" dataDxfId="156"/>
    <tableColumn id="18" xr3:uid="{709BB1A5-DC1A-449C-AB29-DB365976F4C3}" name="Total requests received" dataDxfId="155">
      <calculatedColumnFormula>AG19-AJ19</calculatedColumnFormula>
    </tableColumn>
    <tableColumn id="19" xr3:uid="{505C360C-F5F7-4833-8575-22B2AB2FE8C0}" name="Tester" dataDxfId="1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7B0681-CF84-4100-B4EF-22FA4CE8D353}" name="Tabel9" displayName="Tabel9" ref="A3:F7" totalsRowShown="0" headerRowDxfId="153" tableBorderDxfId="152">
  <autoFilter ref="A3:F7" xr:uid="{6A7B0681-CF84-4100-B4EF-22FA4CE8D353}"/>
  <tableColumns count="6">
    <tableColumn id="1" xr3:uid="{04972B67-009B-4A4C-81D5-57BC47AFFA46}" name="# VM-Spec"/>
    <tableColumn id="2" xr3:uid="{1306B67D-E726-47D6-B0E0-AC9425AB7C9B}" name="CPUs"/>
    <tableColumn id="3" xr3:uid="{63F8D6C8-BE42-4A8B-BFAE-A7B8E3328BE5}" name="Memory"/>
    <tableColumn id="4" xr3:uid="{CE6C3EAE-4325-4B06-A0AD-001BBDAB8334}" name="Storage"/>
    <tableColumn id="5" xr3:uid="{15D6509E-717B-4953-9B27-AD36BED1697C}" name="Bandwith"/>
    <tableColumn id="6" xr3:uid="{78B1EEA4-39A1-4C85-BB6B-2F25C6B6A182}" name="Price in $ /h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AAE122-EABC-460F-8BF5-802F59311FEF}" name="Tabel10" displayName="Tabel10" ref="H3:L11" totalsRowShown="0" headerRowDxfId="151" headerRowBorderDxfId="150" tableBorderDxfId="149" totalsRowBorderDxfId="148">
  <autoFilter ref="H3:L11" xr:uid="{04AAE122-EABC-460F-8BF5-802F59311FEF}"/>
  <tableColumns count="5">
    <tableColumn id="1" xr3:uid="{7B61751F-EF9B-41E5-A855-E847AB570C4D}" name="VM-Spec"/>
    <tableColumn id="2" xr3:uid="{A670CD31-10AC-4B37-990A-9EA40FEF3C6F}" name="App"/>
    <tableColumn id="3" xr3:uid="{B40AB617-2E47-43F1-913D-06BFEB76324A}" name="Test type"/>
    <tableColumn id="4" xr3:uid="{6334DB95-A7B5-4ACC-873F-FA8A00A25C71}" name="Threshold"/>
    <tableColumn id="5" xr3:uid="{5436B00A-AB6C-43BE-9E46-D91D0E001802}" name="VU Breakpoi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134E73-C41C-42D7-AE26-2A0452D1FBB7}" name="Tabel2" displayName="Tabel2" ref="AR18:BI43" totalsRowShown="0" headerRowDxfId="147" dataDxfId="146" tableBorderDxfId="145">
  <autoFilter ref="AR18:BI43" xr:uid="{29134E73-C41C-42D7-AE26-2A0452D1FBB7}"/>
  <tableColumns count="18">
    <tableColumn id="1" xr3:uid="{DE359ACF-EC96-4EA1-829A-DD12EE57149C}" name="# Test" dataDxfId="144"/>
    <tableColumn id="2" xr3:uid="{0F769159-8B43-4D41-8C9C-52F117623242}" name="# Node name" dataDxfId="143"/>
    <tableColumn id="3" xr3:uid="{B86D640A-2137-4F15-833F-732136204267}" name="# VM-Spec" dataDxfId="142"/>
    <tableColumn id="4" xr3:uid="{614AFF2E-45C6-4E9B-9B3C-C0F1524D86B8}" name="Instances" dataDxfId="141"/>
    <tableColumn id="5" xr3:uid="{2C8E618C-8137-4FC8-9AE5-7DA089A6806F}" name="Test type" dataDxfId="140"/>
    <tableColumn id="6" xr3:uid="{379CA09F-7369-4F82-A2AB-7F85CE55726B}" name="Set virtual users" dataDxfId="139"/>
    <tableColumn id="7" xr3:uid="{6331BE0F-988C-449F-ADEA-CC0884B07FBF}" name="Endpoints" dataDxfId="138"/>
    <tableColumn id="8" xr3:uid="{B840E8C3-264F-4C71-A76F-75D0F5D8F046}" name="Threshold" dataDxfId="137"/>
    <tableColumn id="9" xr3:uid="{9ECDF635-EE8A-43EB-BBCE-0A2DA09C895D}" name="Rampup time" dataDxfId="136"/>
    <tableColumn id="10" xr3:uid="{1D4CF888-92F6-41ED-8EB0-9B12EB430794}" name="Max test time" dataDxfId="135"/>
    <tableColumn id="11" xr3:uid="{28441D48-7C86-4BD5-91B0-1BC058B186C1}" name="Virtual users created" dataDxfId="134"/>
    <tableColumn id="12" xr3:uid="{88E5EADB-4B8D-47BB-871C-4E5F9CF2C62D}" name="Total test time" dataDxfId="133"/>
    <tableColumn id="13" xr3:uid="{83E716E1-3AB7-47FE-A96D-520D895A4116}" name="Total requests sent" dataDxfId="132"/>
    <tableColumn id="14" xr3:uid="{E90CF549-5FD5-4612-B058-5A920854773F}" name="Median" dataDxfId="131"/>
    <tableColumn id="15" xr3:uid="{E1847515-7E24-4208-B0FC-A319E7539FA8}" name="p(95)" dataDxfId="130"/>
    <tableColumn id="16" xr3:uid="{C5B5BC31-66EA-4B25-957A-DF0429E6C034}" name="Lost requests" dataDxfId="129"/>
    <tableColumn id="17" xr3:uid="{0C5529A1-41EC-4D0A-944A-3C68C29C13EE}" name="Died" dataDxfId="128"/>
    <tableColumn id="18" xr3:uid="{74163A0B-8A31-4B32-BF2A-023DDB6E6537}" name="Total requests received" dataDxfId="127">
      <calculatedColumnFormula>BD19-BG19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241E09-4240-4C30-93F4-2893FE615C97}" name="Tabel7" displayName="Tabel7" ref="A16:S142" totalsRowShown="0" headerRowDxfId="126" dataDxfId="125">
  <autoFilter ref="A16:S142" xr:uid="{AC241E09-4240-4C30-93F4-2893FE615C97}"/>
  <tableColumns count="19">
    <tableColumn id="1" xr3:uid="{95BFED10-EBA3-4BA1-8D8A-D54AD6FD06AE}" name="# Test" dataDxfId="124"/>
    <tableColumn id="2" xr3:uid="{B519D731-15F2-4B05-B794-8082C823C405}" name="Test name" dataDxfId="123"/>
    <tableColumn id="3" xr3:uid="{46D39F1F-8B9D-4676-8140-1A98FE88D0B4}" name="VM-Spec" dataDxfId="122"/>
    <tableColumn id="4" xr3:uid="{0F65A4D1-9454-464D-B600-69E44C09DB08}" name="Instances" dataDxfId="121"/>
    <tableColumn id="5" xr3:uid="{85A1EC19-8825-451F-83D6-93E98D6740EF}" name="Test type" dataDxfId="120"/>
    <tableColumn id="6" xr3:uid="{3E6B9FAC-DEAA-421A-BCE3-7E7AEE5E9271}" name="Set virtual users" dataDxfId="119"/>
    <tableColumn id="7" xr3:uid="{0E3A573C-82F5-4147-99D6-24973A0B22BD}" name="Endpoints" dataDxfId="118"/>
    <tableColumn id="8" xr3:uid="{6A91DC65-1B5B-4136-87A9-E45E698FD3A5}" name="Threshold" dataDxfId="117"/>
    <tableColumn id="9" xr3:uid="{82CEDC9A-D8A9-4F8E-A5B2-AFB8A3CCD45F}" name="Rampup time" dataDxfId="116"/>
    <tableColumn id="10" xr3:uid="{3D10ED2C-F251-43AE-AA38-BA9F827A3228}" name="Max test time" dataDxfId="115"/>
    <tableColumn id="11" xr3:uid="{C4B4C5BD-BA5A-47D9-B069-B063D80C123B}" name="Virtual users created" dataDxfId="114"/>
    <tableColumn id="12" xr3:uid="{2FB859B4-B152-4C72-874C-692D9DA5C655}" name="Total test time" dataDxfId="113"/>
    <tableColumn id="13" xr3:uid="{532B1754-1036-4A23-92B9-932B947E31CD}" name="Total requests sent" dataDxfId="112"/>
    <tableColumn id="14" xr3:uid="{8B445400-8828-48FF-A177-FC123F9B50AB}" name="Median" dataDxfId="111"/>
    <tableColumn id="15" xr3:uid="{7C2F65A4-E001-488E-91E9-4B069AE73A5F}" name="p(95)" dataDxfId="110"/>
    <tableColumn id="16" xr3:uid="{9C19BE70-6DCF-4489-A8D6-FF357C837D1B}" name="Lost requests" dataDxfId="109"/>
    <tableColumn id="17" xr3:uid="{050F2B92-C8B0-4BDF-8EA2-2F351FE4A01F}" name="Died" dataDxfId="108"/>
    <tableColumn id="18" xr3:uid="{54DB604D-95CA-4711-966C-14FEA0B8DDEE}" name="Total requests received" dataDxfId="107"/>
    <tableColumn id="19" xr3:uid="{FC83282F-D695-4520-9EEC-ED2732D10754}" name="Tester" dataDxfId="1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E9272D-9542-4D49-9D92-0752E4A6C113}" name="Tabel8" displayName="Tabel8" ref="V16:AN114" totalsRowShown="0" headerRowDxfId="105" dataDxfId="103" headerRowBorderDxfId="104" tableBorderDxfId="102" totalsRowBorderDxfId="101">
  <autoFilter ref="V16:AN114" xr:uid="{D6E9272D-9542-4D49-9D92-0752E4A6C113}"/>
  <tableColumns count="19">
    <tableColumn id="1" xr3:uid="{20D7BE29-D38C-4637-BAF3-7FE96DD29F06}" name="# Test" dataDxfId="100"/>
    <tableColumn id="2" xr3:uid="{66090D27-79CA-4D69-8535-745DF72527A1}" name="Test name" dataDxfId="99"/>
    <tableColumn id="3" xr3:uid="{4F72A9F1-0753-41BE-B3CE-F1E92FD5FFDE}" name="VM-Spec" dataDxfId="98"/>
    <tableColumn id="4" xr3:uid="{4749173D-5B4E-4CE1-B63A-C61C11244309}" name="Instances" dataDxfId="97"/>
    <tableColumn id="5" xr3:uid="{D5DA52B4-DC90-43F2-942D-BFC875CAC106}" name="Test type" dataDxfId="96"/>
    <tableColumn id="6" xr3:uid="{3C54D7A8-DDFE-423C-AB82-72E8F93B8228}" name="Set virtual users" dataDxfId="95"/>
    <tableColumn id="7" xr3:uid="{F46AFCAE-87EA-4841-82CE-CED444C4EC87}" name="Endpoints" dataDxfId="94"/>
    <tableColumn id="8" xr3:uid="{26417825-FAD8-4833-884C-EF8CAFB11F87}" name="Threshold" dataDxfId="93"/>
    <tableColumn id="9" xr3:uid="{896C9D39-8063-497F-A718-C4729F2A2602}" name="Rampup time" dataDxfId="92"/>
    <tableColumn id="10" xr3:uid="{7EAC11E4-E1B4-4FF1-AA6D-2C533DA321B6}" name="Max test time" dataDxfId="91"/>
    <tableColumn id="11" xr3:uid="{399ED78E-D602-4C59-95F5-23F021619B9B}" name="Virtual users created" dataDxfId="90"/>
    <tableColumn id="12" xr3:uid="{C6A3FC31-B427-4D49-82F0-AB07E4DD8689}" name="Total test time" dataDxfId="89"/>
    <tableColumn id="13" xr3:uid="{DD1D6224-F442-4527-85BE-C10F30A8F7BE}" name="Total requests sent" dataDxfId="88"/>
    <tableColumn id="14" xr3:uid="{0A90D0D3-D63B-472C-9907-4AF478769E29}" name="Median" dataDxfId="87"/>
    <tableColumn id="15" xr3:uid="{4E8896C5-3839-409D-AD3A-C40C76D9B511}" name="p(90)" dataDxfId="86"/>
    <tableColumn id="16" xr3:uid="{20C5504F-710C-44F8-8668-7D284C628701}" name="Lost requests" dataDxfId="85"/>
    <tableColumn id="17" xr3:uid="{EB07F962-57D5-4DCF-B884-45C6F8ACF0C9}" name="Died" dataDxfId="84"/>
    <tableColumn id="18" xr3:uid="{A4275B83-30AC-473E-92F8-7CB6BFFCB3C6}" name="Total requests received" dataDxfId="83">
      <calculatedColumnFormula>AH17-AK17</calculatedColumnFormula>
    </tableColumn>
    <tableColumn id="19" xr3:uid="{F136FA67-E950-48EA-ACF7-3F74FAFF3304}" name="Tester" dataDxfId="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9F9467-A298-4898-AE2B-E112BBDC772B}" name="Tabel11" displayName="Tabel11" ref="AQ16:BJ24" totalsRowShown="0" headerRowDxfId="81" dataDxfId="79" headerRowBorderDxfId="80" tableBorderDxfId="78" totalsRowBorderDxfId="77">
  <autoFilter ref="AQ16:BJ24" xr:uid="{1D9F9467-A298-4898-AE2B-E112BBDC772B}"/>
  <tableColumns count="20">
    <tableColumn id="1" xr3:uid="{68087E6F-3B89-4BE5-B74C-15AAFF54E1D5}" name="# Test" dataDxfId="76"/>
    <tableColumn id="2" xr3:uid="{37DEA834-57AB-4764-A002-76D50D4DFD66}" name="Test name" dataDxfId="75"/>
    <tableColumn id="3" xr3:uid="{02A7216E-A74E-4F81-9340-3D516182F86D}" name="VM-Spec" dataDxfId="74"/>
    <tableColumn id="4" xr3:uid="{5C2ABCDB-4049-45E6-BE59-338C784ADDED}" name="Instances" dataDxfId="73"/>
    <tableColumn id="5" xr3:uid="{2B6377F9-573F-48E1-B1A9-EC58C055560D}" name="Test type" dataDxfId="72"/>
    <tableColumn id="6" xr3:uid="{57BAEEF9-1157-4549-9ADB-0977681F764B}" name="Set virtual users" dataDxfId="71"/>
    <tableColumn id="7" xr3:uid="{6D54794A-E8B9-4CF5-90B6-FFD6D9B9F4A9}" name="Endpoints" dataDxfId="70"/>
    <tableColumn id="8" xr3:uid="{22DEA196-AC01-4BFA-8904-9D6FB0FBB124}" name="Threshold" dataDxfId="69"/>
    <tableColumn id="9" xr3:uid="{60A108CB-9F4A-4F8A-8A75-BA6CFD4B432F}" name="Rampup time" dataDxfId="68"/>
    <tableColumn id="10" xr3:uid="{1EE3F2C5-3D03-4937-BA66-C91C4F0BDECD}" name="Max test time" dataDxfId="67"/>
    <tableColumn id="20" xr3:uid="{31289EA8-B828-4D45-81F3-2532BA4B713E}" name="Clients" dataDxfId="66"/>
    <tableColumn id="21" xr3:uid="{4BAFD1E7-0EC5-4126-92F8-2DE9201AF4CF}" name="Backends" dataDxfId="65"/>
    <tableColumn id="11" xr3:uid="{BC1AE964-A9BB-40E1-AB29-E3676C329FCD}" name="Virtual users created" dataDxfId="64"/>
    <tableColumn id="12" xr3:uid="{0B3648EF-2AFD-4889-B945-9BB4BCCC6A6C}" name="Total test time" dataDxfId="63"/>
    <tableColumn id="13" xr3:uid="{46744621-3629-4A36-AE6A-10B564C7FCE6}" name="Total requests sent" dataDxfId="62"/>
    <tableColumn id="14" xr3:uid="{AE017DCD-0B28-4C82-B553-29A2706578B5}" name="Median" dataDxfId="61"/>
    <tableColumn id="15" xr3:uid="{FCA582F1-4EE7-4D4B-8BF2-C73997E17FDD}" name="p(95)" dataDxfId="60"/>
    <tableColumn id="16" xr3:uid="{3F54E40B-4FAC-4F5D-B620-736AEF8A4A32}" name="Lost requests" dataDxfId="59"/>
    <tableColumn id="17" xr3:uid="{0E3704A9-EE9F-45F5-9C7C-51AD69C3A282}" name="Died" dataDxfId="58"/>
    <tableColumn id="18" xr3:uid="{B4E568C2-CC46-459B-9303-03EEFF98B10D}" name="Total requests received" dataDxfId="57">
      <calculatedColumnFormula>BE17-BH17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"/>
  <sheetViews>
    <sheetView zoomScale="113" workbookViewId="0">
      <selection activeCell="F23" sqref="F23"/>
    </sheetView>
  </sheetViews>
  <sheetFormatPr baseColWidth="10" defaultColWidth="8.83203125" defaultRowHeight="15" x14ac:dyDescent="0.2"/>
  <cols>
    <col min="2" max="2" width="22" bestFit="1" customWidth="1"/>
    <col min="3" max="3" width="10.83203125" customWidth="1"/>
    <col min="4" max="4" width="11" customWidth="1"/>
    <col min="5" max="5" width="10.33203125" bestFit="1" customWidth="1"/>
    <col min="6" max="6" width="11" customWidth="1"/>
    <col min="7" max="7" width="10.83203125" customWidth="1"/>
    <col min="8" max="8" width="24.33203125" bestFit="1" customWidth="1"/>
    <col min="9" max="9" width="24.33203125" customWidth="1"/>
    <col min="10" max="10" width="22.6640625" bestFit="1" customWidth="1"/>
    <col min="11" max="11" width="22.6640625" customWidth="1"/>
    <col min="12" max="12" width="72" customWidth="1"/>
    <col min="13" max="13" width="43.1640625" customWidth="1"/>
  </cols>
  <sheetData>
    <row r="1" spans="2:13" ht="16" thickBot="1" x14ac:dyDescent="0.25">
      <c r="B1" s="14" t="s">
        <v>0</v>
      </c>
      <c r="C1" s="14" t="s">
        <v>4</v>
      </c>
      <c r="D1" s="14" t="s">
        <v>5</v>
      </c>
      <c r="E1" s="14" t="s">
        <v>6</v>
      </c>
      <c r="F1" t="s">
        <v>21</v>
      </c>
      <c r="G1" s="15" t="s">
        <v>7</v>
      </c>
      <c r="H1" s="29" t="s">
        <v>280</v>
      </c>
      <c r="I1" s="29" t="s">
        <v>281</v>
      </c>
      <c r="J1" s="29" t="s">
        <v>298</v>
      </c>
      <c r="K1" s="29" t="s">
        <v>299</v>
      </c>
      <c r="L1" t="s">
        <v>9</v>
      </c>
    </row>
    <row r="2" spans="2:13" x14ac:dyDescent="0.2">
      <c r="B2" s="16" t="s">
        <v>26</v>
      </c>
      <c r="C2" s="8">
        <v>1</v>
      </c>
      <c r="D2" s="8" t="s">
        <v>18</v>
      </c>
      <c r="E2" s="17" t="s">
        <v>8</v>
      </c>
      <c r="F2" s="18" t="s">
        <v>16</v>
      </c>
      <c r="G2" s="8">
        <v>1.4999999999999999E-2</v>
      </c>
      <c r="H2" s="28">
        <v>300</v>
      </c>
      <c r="I2" s="28">
        <v>150</v>
      </c>
      <c r="J2" s="31">
        <f>Table1[[#This Row],[Prijs]]/Table1[[#This Row],[VU Breakpoint API]]*2</f>
        <v>9.9999999999999991E-5</v>
      </c>
      <c r="K2" s="31">
        <f>Table1[[#This Row],[Prijs]]/Table1[[#This Row],[VU Breakpoint Client]]*3</f>
        <v>2.9999999999999997E-4</v>
      </c>
    </row>
    <row r="3" spans="2:13" x14ac:dyDescent="0.2">
      <c r="B3" s="16" t="s">
        <v>24</v>
      </c>
      <c r="C3" s="8">
        <v>2</v>
      </c>
      <c r="D3" s="8" t="s">
        <v>18</v>
      </c>
      <c r="E3" s="18" t="s">
        <v>20</v>
      </c>
      <c r="F3" s="18" t="s">
        <v>22</v>
      </c>
      <c r="G3" s="8">
        <v>2.7E-2</v>
      </c>
      <c r="H3" s="8">
        <v>850</v>
      </c>
      <c r="I3" s="8">
        <v>400</v>
      </c>
      <c r="J3" s="32">
        <f>Table1[[#This Row],[Prijs]]/Table1[[#This Row],[VU Breakpoint API]]*2</f>
        <v>6.3529411764705877E-5</v>
      </c>
      <c r="K3" s="32">
        <f>Table1[[#This Row],[Prijs]]/Table1[[#This Row],[VU Breakpoint Client]]*3</f>
        <v>2.0249999999999999E-4</v>
      </c>
    </row>
    <row r="4" spans="2:13" x14ac:dyDescent="0.2">
      <c r="B4" s="16" t="s">
        <v>25</v>
      </c>
      <c r="C4" s="8">
        <v>2</v>
      </c>
      <c r="D4" s="8" t="s">
        <v>18</v>
      </c>
      <c r="E4" s="18" t="s">
        <v>20</v>
      </c>
      <c r="F4" s="18" t="s">
        <v>19</v>
      </c>
      <c r="G4" s="8">
        <v>2.7E-2</v>
      </c>
      <c r="H4" s="8">
        <v>950</v>
      </c>
      <c r="I4" s="8">
        <v>475</v>
      </c>
      <c r="J4" s="32">
        <f>Table1[[#This Row],[Prijs]]/Table1[[#This Row],[VU Breakpoint API]]*2</f>
        <v>5.6842105263157893E-5</v>
      </c>
      <c r="K4" s="32">
        <f>Table1[[#This Row],[Prijs]]/Table1[[#This Row],[VU Breakpoint Client]]*3</f>
        <v>1.7052631578947367E-4</v>
      </c>
      <c r="L4" t="s">
        <v>12</v>
      </c>
      <c r="M4" t="s">
        <v>10</v>
      </c>
    </row>
    <row r="5" spans="2:13" x14ac:dyDescent="0.2">
      <c r="B5" s="16" t="s">
        <v>26</v>
      </c>
      <c r="C5" s="8">
        <v>2</v>
      </c>
      <c r="D5" s="8" t="s">
        <v>18</v>
      </c>
      <c r="E5" s="18" t="s">
        <v>8</v>
      </c>
      <c r="F5" s="18" t="s">
        <v>16</v>
      </c>
      <c r="G5" s="8">
        <v>2.3E-2</v>
      </c>
      <c r="H5" s="8">
        <v>550</v>
      </c>
      <c r="I5" s="8"/>
      <c r="J5" s="32">
        <f>Table1[[#This Row],[Prijs]]/Table1[[#This Row],[VU Breakpoint API]]*2</f>
        <v>8.3636363636363639E-5</v>
      </c>
      <c r="K5" s="32" t="e">
        <f>Table1[[#This Row],[Prijs]]/Table1[[#This Row],[VU Breakpoint Client]]*3</f>
        <v>#DIV/0!</v>
      </c>
    </row>
    <row r="6" spans="2:13" s="38" customFormat="1" x14ac:dyDescent="0.2">
      <c r="B6" s="33" t="s">
        <v>1</v>
      </c>
      <c r="C6" s="34">
        <v>1</v>
      </c>
      <c r="D6" s="34" t="s">
        <v>18</v>
      </c>
      <c r="E6" s="35" t="s">
        <v>23</v>
      </c>
      <c r="F6" s="35" t="s">
        <v>16</v>
      </c>
      <c r="G6" s="36">
        <v>1.7999999999999999E-2</v>
      </c>
      <c r="H6" s="36"/>
      <c r="I6" s="36"/>
      <c r="J6" s="37" t="e">
        <f>Table1[[#This Row],[Prijs]]/Table1[[#This Row],[VU Breakpoint API]]*2</f>
        <v>#DIV/0!</v>
      </c>
      <c r="K6" s="37" t="e">
        <f>Table1[[#This Row],[Prijs]]/Table1[[#This Row],[VU Breakpoint Client]]*3</f>
        <v>#DIV/0!</v>
      </c>
      <c r="L6" s="38" t="s">
        <v>11</v>
      </c>
      <c r="M6" s="38" t="s">
        <v>13</v>
      </c>
    </row>
    <row r="7" spans="2:13" s="38" customFormat="1" x14ac:dyDescent="0.2">
      <c r="B7" s="33" t="s">
        <v>2</v>
      </c>
      <c r="C7" s="34">
        <v>4</v>
      </c>
      <c r="D7" s="34" t="s">
        <v>27</v>
      </c>
      <c r="E7" s="35" t="s">
        <v>28</v>
      </c>
      <c r="F7" s="35" t="s">
        <v>29</v>
      </c>
      <c r="G7" s="36">
        <v>0.17899999999999999</v>
      </c>
      <c r="H7" s="36"/>
      <c r="I7" s="36"/>
      <c r="J7" s="37" t="e">
        <f>Table1[[#This Row],[Prijs]]/Table1[[#This Row],[VU Breakpoint API]]*2</f>
        <v>#DIV/0!</v>
      </c>
      <c r="K7" s="37" t="e">
        <f>Table1[[#This Row],[Prijs]]/Table1[[#This Row],[VU Breakpoint Client]]*3</f>
        <v>#DIV/0!</v>
      </c>
      <c r="L7" s="38" t="s">
        <v>14</v>
      </c>
      <c r="M7" s="38" t="s">
        <v>15</v>
      </c>
    </row>
    <row r="8" spans="2:13" s="38" customFormat="1" x14ac:dyDescent="0.2">
      <c r="B8" s="33" t="s">
        <v>17</v>
      </c>
      <c r="C8" s="34">
        <v>2</v>
      </c>
      <c r="D8" s="34" t="s">
        <v>32</v>
      </c>
      <c r="E8" s="35" t="s">
        <v>31</v>
      </c>
      <c r="F8" s="35" t="s">
        <v>30</v>
      </c>
      <c r="G8" s="34">
        <v>6.7000000000000004E-2</v>
      </c>
      <c r="H8" s="34"/>
      <c r="I8" s="34"/>
      <c r="J8" s="39" t="e">
        <f>Table1[[#This Row],[Prijs]]/Table1[[#This Row],[VU Breakpoint API]]*2</f>
        <v>#DIV/0!</v>
      </c>
      <c r="K8" s="39" t="e">
        <f>Table1[[#This Row],[Prijs]]/Table1[[#This Row],[VU Breakpoint Client]]*3</f>
        <v>#DIV/0!</v>
      </c>
    </row>
    <row r="9" spans="2:13" s="38" customFormat="1" x14ac:dyDescent="0.2">
      <c r="B9" s="33" t="s">
        <v>3</v>
      </c>
      <c r="C9" s="34">
        <v>2</v>
      </c>
      <c r="D9" s="34" t="s">
        <v>27</v>
      </c>
      <c r="E9" s="35" t="s">
        <v>33</v>
      </c>
      <c r="F9" s="35" t="s">
        <v>29</v>
      </c>
      <c r="G9" s="34">
        <v>0.11899999999999999</v>
      </c>
      <c r="H9" s="40"/>
      <c r="I9" s="40"/>
      <c r="J9" s="41" t="e">
        <f>Table1[[#This Row],[Prijs]]/Table1[[#This Row],[VU Breakpoint API]]*2</f>
        <v>#DIV/0!</v>
      </c>
      <c r="K9" s="41" t="e">
        <f>Table1[[#This Row],[Prijs]]/Table1[[#This Row],[VU Breakpoint Client]]*3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6E5B-7171-6448-B5A5-61DDB9535041}">
  <dimension ref="A2:BI116"/>
  <sheetViews>
    <sheetView zoomScale="37" zoomScaleNormal="100" zoomScaleSheetLayoutView="85" workbookViewId="0">
      <selection activeCell="K8" sqref="K8"/>
    </sheetView>
  </sheetViews>
  <sheetFormatPr baseColWidth="10" defaultColWidth="11.5" defaultRowHeight="15" x14ac:dyDescent="0.2"/>
  <cols>
    <col min="1" max="1" width="12.83203125" bestFit="1" customWidth="1"/>
    <col min="2" max="2" width="19.6640625" bestFit="1" customWidth="1"/>
    <col min="3" max="3" width="16.6640625" bestFit="1" customWidth="1"/>
    <col min="4" max="4" width="16.5" bestFit="1" customWidth="1"/>
    <col min="5" max="5" width="16" bestFit="1" customWidth="1"/>
    <col min="6" max="6" width="22.6640625" bestFit="1" customWidth="1"/>
    <col min="7" max="7" width="17" bestFit="1" customWidth="1"/>
    <col min="8" max="8" width="27.6640625" bestFit="1" customWidth="1"/>
    <col min="9" max="9" width="19.6640625" bestFit="1" customWidth="1"/>
    <col min="10" max="10" width="19.83203125" bestFit="1" customWidth="1"/>
    <col min="11" max="11" width="27" bestFit="1" customWidth="1"/>
    <col min="12" max="12" width="20.83203125" bestFit="1" customWidth="1"/>
    <col min="13" max="13" width="25.5" bestFit="1" customWidth="1"/>
    <col min="14" max="14" width="14.33203125" bestFit="1" customWidth="1"/>
    <col min="15" max="15" width="12.33203125" bestFit="1" customWidth="1"/>
    <col min="16" max="16" width="20.1640625" bestFit="1" customWidth="1"/>
    <col min="17" max="17" width="11.83203125" bestFit="1" customWidth="1"/>
    <col min="18" max="18" width="29.5" bestFit="1" customWidth="1"/>
    <col min="19" max="19" width="10.83203125" customWidth="1"/>
    <col min="20" max="20" width="12" customWidth="1"/>
    <col min="21" max="21" width="18.33203125" bestFit="1" customWidth="1"/>
    <col min="22" max="22" width="29.33203125" bestFit="1" customWidth="1"/>
    <col min="23" max="23" width="24" bestFit="1" customWidth="1"/>
    <col min="24" max="24" width="21.5" bestFit="1" customWidth="1"/>
    <col min="25" max="25" width="21.6640625" bestFit="1" customWidth="1"/>
    <col min="26" max="26" width="30" bestFit="1" customWidth="1"/>
    <col min="27" max="27" width="22.5" bestFit="1" customWidth="1"/>
    <col min="28" max="28" width="36" bestFit="1" customWidth="1"/>
    <col min="29" max="29" width="25.5" bestFit="1" customWidth="1"/>
    <col min="30" max="30" width="26.83203125" bestFit="1" customWidth="1"/>
    <col min="31" max="31" width="35.6640625" bestFit="1" customWidth="1"/>
    <col min="32" max="32" width="28.1640625" bestFit="1" customWidth="1"/>
    <col min="33" max="33" width="33.83203125" bestFit="1" customWidth="1"/>
    <col min="34" max="34" width="19.1640625" bestFit="1" customWidth="1"/>
    <col min="35" max="35" width="17.33203125" bestFit="1" customWidth="1"/>
    <col min="36" max="36" width="26.83203125" bestFit="1" customWidth="1"/>
    <col min="37" max="37" width="16" bestFit="1" customWidth="1"/>
    <col min="38" max="38" width="39.1640625" bestFit="1" customWidth="1"/>
    <col min="39" max="39" width="15.5" bestFit="1" customWidth="1"/>
    <col min="40" max="40" width="11.5" customWidth="1"/>
    <col min="41" max="41" width="12.1640625" customWidth="1"/>
    <col min="42" max="42" width="13.5" customWidth="1"/>
    <col min="43" max="43" width="9" customWidth="1"/>
    <col min="44" max="44" width="23.33203125" bestFit="1" customWidth="1"/>
    <col min="45" max="45" width="31.5" bestFit="1" customWidth="1"/>
    <col min="46" max="46" width="29.1640625" bestFit="1" customWidth="1"/>
    <col min="47" max="47" width="28" bestFit="1" customWidth="1"/>
    <col min="48" max="48" width="27.5" bestFit="1" customWidth="1"/>
    <col min="49" max="49" width="39.1640625" bestFit="1" customWidth="1"/>
    <col min="50" max="50" width="28.6640625" bestFit="1" customWidth="1"/>
    <col min="51" max="51" width="29.83203125" bestFit="1" customWidth="1"/>
    <col min="52" max="52" width="31.83203125" bestFit="1" customWidth="1"/>
    <col min="53" max="53" width="33.6640625" bestFit="1" customWidth="1"/>
    <col min="54" max="54" width="46.1640625" bestFit="1" customWidth="1"/>
    <col min="55" max="55" width="35.6640625" bestFit="1" customWidth="1"/>
    <col min="56" max="56" width="42.5" bestFit="1" customWidth="1"/>
    <col min="57" max="57" width="24.5" bestFit="1" customWidth="1"/>
    <col min="58" max="58" width="21.6640625" bestFit="1" customWidth="1"/>
    <col min="59" max="59" width="34.1640625" bestFit="1" customWidth="1"/>
    <col min="60" max="60" width="21" bestFit="1" customWidth="1"/>
    <col min="61" max="61" width="49.5" bestFit="1" customWidth="1"/>
  </cols>
  <sheetData>
    <row r="2" spans="1:13" ht="32" x14ac:dyDescent="0.4">
      <c r="A2" s="117" t="s">
        <v>879</v>
      </c>
      <c r="B2" s="117"/>
      <c r="C2" s="117"/>
      <c r="D2" s="117"/>
      <c r="E2" s="117"/>
      <c r="F2" s="117"/>
      <c r="H2" s="118" t="s">
        <v>878</v>
      </c>
      <c r="I2" s="118"/>
      <c r="J2" s="118"/>
      <c r="K2" s="118"/>
      <c r="L2" s="118"/>
    </row>
    <row r="3" spans="1:13" x14ac:dyDescent="0.2">
      <c r="A3" s="1" t="s">
        <v>35</v>
      </c>
      <c r="B3" s="1" t="s">
        <v>34</v>
      </c>
      <c r="C3" s="1" t="s">
        <v>5</v>
      </c>
      <c r="D3" s="1" t="s">
        <v>6</v>
      </c>
      <c r="E3" s="1" t="s">
        <v>21</v>
      </c>
      <c r="F3" s="1" t="s">
        <v>46</v>
      </c>
      <c r="H3" s="94" t="s">
        <v>78</v>
      </c>
      <c r="I3" s="28" t="s">
        <v>196</v>
      </c>
      <c r="J3" s="28" t="s">
        <v>52</v>
      </c>
      <c r="K3" s="28" t="s">
        <v>66</v>
      </c>
      <c r="L3" s="95" t="s">
        <v>87</v>
      </c>
      <c r="M3" s="19" t="s">
        <v>955</v>
      </c>
    </row>
    <row r="4" spans="1:13" x14ac:dyDescent="0.2">
      <c r="A4" s="2">
        <v>1</v>
      </c>
      <c r="B4" s="3">
        <v>1</v>
      </c>
      <c r="C4" s="3" t="s">
        <v>642</v>
      </c>
      <c r="D4" s="3" t="s">
        <v>8</v>
      </c>
      <c r="E4" s="3" t="s">
        <v>16</v>
      </c>
      <c r="F4" s="3">
        <v>1.4999999999999999E-2</v>
      </c>
      <c r="H4" s="85">
        <v>1</v>
      </c>
      <c r="I4" s="3" t="s">
        <v>197</v>
      </c>
      <c r="J4" s="3" t="s">
        <v>61</v>
      </c>
      <c r="K4" s="46" t="s">
        <v>74</v>
      </c>
      <c r="L4" s="89">
        <v>300</v>
      </c>
      <c r="M4" s="119">
        <f>SUM(L4/L5)</f>
        <v>2</v>
      </c>
    </row>
    <row r="5" spans="1:13" x14ac:dyDescent="0.2">
      <c r="A5" s="4">
        <v>2</v>
      </c>
      <c r="B5" s="5">
        <v>2</v>
      </c>
      <c r="C5" s="5" t="s">
        <v>642</v>
      </c>
      <c r="D5" s="5" t="s">
        <v>300</v>
      </c>
      <c r="E5" s="5" t="s">
        <v>301</v>
      </c>
      <c r="F5" s="5" t="s">
        <v>302</v>
      </c>
      <c r="H5" s="85">
        <v>1</v>
      </c>
      <c r="I5" s="3" t="s">
        <v>48</v>
      </c>
      <c r="J5" s="3" t="s">
        <v>61</v>
      </c>
      <c r="K5" s="46" t="s">
        <v>74</v>
      </c>
      <c r="L5" s="90">
        <v>150</v>
      </c>
      <c r="M5" s="119"/>
    </row>
    <row r="6" spans="1:13" x14ac:dyDescent="0.2">
      <c r="A6" s="44">
        <v>3</v>
      </c>
      <c r="B6" s="7">
        <v>4</v>
      </c>
      <c r="C6" s="7" t="s">
        <v>639</v>
      </c>
      <c r="D6" s="7" t="s">
        <v>640</v>
      </c>
      <c r="E6" s="7" t="s">
        <v>643</v>
      </c>
      <c r="F6" s="7" t="s">
        <v>641</v>
      </c>
      <c r="H6" s="86">
        <v>2</v>
      </c>
      <c r="I6" s="5" t="s">
        <v>197</v>
      </c>
      <c r="J6" s="5" t="s">
        <v>61</v>
      </c>
      <c r="K6" s="5" t="s">
        <v>74</v>
      </c>
      <c r="L6" s="91">
        <v>600</v>
      </c>
      <c r="M6" s="119">
        <f t="shared" ref="M6" si="0">SUM(L6/L7)</f>
        <v>2</v>
      </c>
    </row>
    <row r="7" spans="1:13" x14ac:dyDescent="0.2">
      <c r="A7" s="84">
        <v>4</v>
      </c>
      <c r="B7" s="59">
        <v>8</v>
      </c>
      <c r="C7" s="59" t="s">
        <v>646</v>
      </c>
      <c r="D7" s="59" t="s">
        <v>645</v>
      </c>
      <c r="E7" s="59" t="s">
        <v>29</v>
      </c>
      <c r="F7" s="59" t="s">
        <v>644</v>
      </c>
      <c r="H7" s="86">
        <v>2</v>
      </c>
      <c r="I7" s="5" t="s">
        <v>48</v>
      </c>
      <c r="J7" s="5" t="s">
        <v>61</v>
      </c>
      <c r="K7" s="5" t="s">
        <v>74</v>
      </c>
      <c r="L7" s="91">
        <v>300</v>
      </c>
      <c r="M7" s="119"/>
    </row>
    <row r="8" spans="1:13" x14ac:dyDescent="0.2">
      <c r="H8" s="87">
        <v>3</v>
      </c>
      <c r="I8" s="7" t="s">
        <v>197</v>
      </c>
      <c r="J8" s="7" t="s">
        <v>61</v>
      </c>
      <c r="K8" s="7" t="s">
        <v>74</v>
      </c>
      <c r="L8" s="92">
        <v>1100</v>
      </c>
      <c r="M8" s="119">
        <f t="shared" ref="M8" si="1">SUM(L8/L9)</f>
        <v>1.5714285714285714</v>
      </c>
    </row>
    <row r="9" spans="1:13" x14ac:dyDescent="0.2">
      <c r="H9" s="87">
        <v>3</v>
      </c>
      <c r="I9" s="7" t="s">
        <v>48</v>
      </c>
      <c r="J9" s="7" t="s">
        <v>61</v>
      </c>
      <c r="K9" s="7" t="s">
        <v>74</v>
      </c>
      <c r="L9" s="92">
        <v>700</v>
      </c>
      <c r="M9" s="119"/>
    </row>
    <row r="10" spans="1:13" x14ac:dyDescent="0.2">
      <c r="H10" s="88">
        <v>4</v>
      </c>
      <c r="I10" s="58" t="s">
        <v>197</v>
      </c>
      <c r="J10" s="58" t="s">
        <v>61</v>
      </c>
      <c r="K10" s="58" t="s">
        <v>74</v>
      </c>
      <c r="L10" s="93">
        <v>2300</v>
      </c>
      <c r="M10" s="119">
        <f t="shared" ref="M10" si="2">SUM(L10/L11)</f>
        <v>3.2857142857142856</v>
      </c>
    </row>
    <row r="11" spans="1:13" x14ac:dyDescent="0.2">
      <c r="H11" s="96">
        <v>4</v>
      </c>
      <c r="I11" s="59" t="s">
        <v>48</v>
      </c>
      <c r="J11" s="59" t="s">
        <v>61</v>
      </c>
      <c r="K11" s="59" t="s">
        <v>74</v>
      </c>
      <c r="L11" s="97">
        <v>700</v>
      </c>
      <c r="M11" s="119"/>
    </row>
    <row r="17" spans="1:61" ht="36" customHeight="1" x14ac:dyDescent="0.4">
      <c r="A17" s="117" t="s">
        <v>197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U17" s="117" t="s">
        <v>48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R17" s="117" t="s">
        <v>638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</row>
    <row r="18" spans="1:61" x14ac:dyDescent="0.2">
      <c r="A18" s="1" t="s">
        <v>63</v>
      </c>
      <c r="B18" s="1" t="s">
        <v>50</v>
      </c>
      <c r="C18" s="1" t="s">
        <v>35</v>
      </c>
      <c r="D18" s="1" t="s">
        <v>86</v>
      </c>
      <c r="E18" s="1" t="s">
        <v>52</v>
      </c>
      <c r="F18" s="1" t="s">
        <v>54</v>
      </c>
      <c r="G18" s="1" t="s">
        <v>62</v>
      </c>
      <c r="H18" s="1" t="s">
        <v>66</v>
      </c>
      <c r="I18" s="1" t="s">
        <v>79</v>
      </c>
      <c r="J18" s="1" t="s">
        <v>56</v>
      </c>
      <c r="K18" s="1" t="s">
        <v>55</v>
      </c>
      <c r="L18" s="1" t="s">
        <v>38</v>
      </c>
      <c r="M18" s="1" t="s">
        <v>39</v>
      </c>
      <c r="N18" s="1" t="s">
        <v>82</v>
      </c>
      <c r="O18" s="1" t="s">
        <v>637</v>
      </c>
      <c r="P18" s="1" t="s">
        <v>43</v>
      </c>
      <c r="Q18" s="1" t="s">
        <v>64</v>
      </c>
      <c r="R18" s="1" t="s">
        <v>44</v>
      </c>
      <c r="S18" s="1"/>
      <c r="U18" s="1" t="s">
        <v>63</v>
      </c>
      <c r="V18" s="1" t="s">
        <v>50</v>
      </c>
      <c r="W18" s="1" t="s">
        <v>35</v>
      </c>
      <c r="X18" s="1" t="s">
        <v>86</v>
      </c>
      <c r="Y18" s="1" t="s">
        <v>52</v>
      </c>
      <c r="Z18" s="1" t="s">
        <v>54</v>
      </c>
      <c r="AA18" s="1" t="s">
        <v>62</v>
      </c>
      <c r="AB18" s="1" t="s">
        <v>66</v>
      </c>
      <c r="AC18" s="1" t="s">
        <v>79</v>
      </c>
      <c r="AD18" s="1" t="s">
        <v>56</v>
      </c>
      <c r="AE18" s="1" t="s">
        <v>55</v>
      </c>
      <c r="AF18" s="1" t="s">
        <v>38</v>
      </c>
      <c r="AG18" s="1" t="s">
        <v>39</v>
      </c>
      <c r="AH18" s="1" t="s">
        <v>82</v>
      </c>
      <c r="AI18" s="1" t="s">
        <v>83</v>
      </c>
      <c r="AJ18" s="1" t="s">
        <v>43</v>
      </c>
      <c r="AK18" s="1" t="s">
        <v>64</v>
      </c>
      <c r="AL18" s="1" t="s">
        <v>44</v>
      </c>
      <c r="AM18" s="27" t="s">
        <v>554</v>
      </c>
      <c r="AR18" s="1" t="s">
        <v>63</v>
      </c>
      <c r="AS18" s="1" t="s">
        <v>50</v>
      </c>
      <c r="AT18" s="1" t="s">
        <v>35</v>
      </c>
      <c r="AU18" s="1" t="s">
        <v>86</v>
      </c>
      <c r="AV18" s="1" t="s">
        <v>52</v>
      </c>
      <c r="AW18" s="1" t="s">
        <v>54</v>
      </c>
      <c r="AX18" s="1" t="s">
        <v>62</v>
      </c>
      <c r="AY18" s="1" t="s">
        <v>66</v>
      </c>
      <c r="AZ18" s="1" t="s">
        <v>79</v>
      </c>
      <c r="BA18" s="1" t="s">
        <v>56</v>
      </c>
      <c r="BB18" s="1" t="s">
        <v>55</v>
      </c>
      <c r="BC18" s="1" t="s">
        <v>38</v>
      </c>
      <c r="BD18" s="1" t="s">
        <v>39</v>
      </c>
      <c r="BE18" s="1" t="s">
        <v>82</v>
      </c>
      <c r="BF18" s="1" t="s">
        <v>637</v>
      </c>
      <c r="BG18" s="1" t="s">
        <v>43</v>
      </c>
      <c r="BH18" s="1" t="s">
        <v>64</v>
      </c>
      <c r="BI18" s="1" t="s">
        <v>44</v>
      </c>
    </row>
    <row r="19" spans="1:61" x14ac:dyDescent="0.2">
      <c r="A19" s="30">
        <v>1</v>
      </c>
      <c r="B19" s="42" t="s">
        <v>866</v>
      </c>
      <c r="C19" s="30">
        <v>1</v>
      </c>
      <c r="D19" s="30">
        <v>1</v>
      </c>
      <c r="E19" s="30" t="s">
        <v>61</v>
      </c>
      <c r="F19" s="30">
        <v>100</v>
      </c>
      <c r="G19" s="30">
        <v>2</v>
      </c>
      <c r="H19" s="30" t="s">
        <v>74</v>
      </c>
      <c r="I19" s="30" t="s">
        <v>80</v>
      </c>
      <c r="J19" s="30" t="s">
        <v>41</v>
      </c>
      <c r="K19" s="30">
        <v>100</v>
      </c>
      <c r="L19" s="30" t="s">
        <v>41</v>
      </c>
      <c r="M19" s="30">
        <v>12159</v>
      </c>
      <c r="N19" s="30" t="s">
        <v>647</v>
      </c>
      <c r="O19" s="30" t="s">
        <v>648</v>
      </c>
      <c r="P19" s="30">
        <v>0</v>
      </c>
      <c r="Q19" s="30" t="s">
        <v>65</v>
      </c>
      <c r="R19" s="30">
        <f>M19-P19</f>
        <v>12159</v>
      </c>
      <c r="S19" s="56"/>
      <c r="U19" s="2">
        <v>1</v>
      </c>
      <c r="V19" s="23" t="s">
        <v>875</v>
      </c>
      <c r="W19" s="2">
        <v>1</v>
      </c>
      <c r="X19" s="2">
        <v>1</v>
      </c>
      <c r="Y19" s="2" t="s">
        <v>61</v>
      </c>
      <c r="Z19" s="2">
        <v>1</v>
      </c>
      <c r="AA19" s="2">
        <v>3</v>
      </c>
      <c r="AB19" s="2" t="s">
        <v>74</v>
      </c>
      <c r="AC19" s="2" t="s">
        <v>80</v>
      </c>
      <c r="AD19" s="2" t="s">
        <v>41</v>
      </c>
      <c r="AE19" s="2">
        <v>1</v>
      </c>
      <c r="AF19" s="2" t="s">
        <v>41</v>
      </c>
      <c r="AG19" s="2">
        <v>174</v>
      </c>
      <c r="AH19" s="2" t="s">
        <v>120</v>
      </c>
      <c r="AI19" s="2" t="s">
        <v>121</v>
      </c>
      <c r="AJ19" s="2">
        <v>0</v>
      </c>
      <c r="AK19" s="2" t="s">
        <v>65</v>
      </c>
      <c r="AL19" s="2">
        <f>AG19-AJ19</f>
        <v>174</v>
      </c>
      <c r="AM19" s="30" t="s">
        <v>453</v>
      </c>
      <c r="AR19" s="10">
        <v>1</v>
      </c>
      <c r="AS19" s="21" t="s">
        <v>49</v>
      </c>
      <c r="AT19" s="10">
        <v>1</v>
      </c>
      <c r="AU19" s="10"/>
      <c r="AV19" s="10" t="s">
        <v>53</v>
      </c>
      <c r="AW19" s="10">
        <v>50000</v>
      </c>
      <c r="AX19" s="10">
        <v>2</v>
      </c>
      <c r="AY19" s="24" t="s">
        <v>67</v>
      </c>
      <c r="AZ19" s="24"/>
      <c r="BA19" s="10" t="s">
        <v>51</v>
      </c>
      <c r="BB19" s="10">
        <v>4574</v>
      </c>
      <c r="BC19" s="10" t="s">
        <v>57</v>
      </c>
      <c r="BD19" s="10">
        <v>11022</v>
      </c>
      <c r="BE19" s="10"/>
      <c r="BF19" s="10"/>
      <c r="BG19" s="25">
        <v>253</v>
      </c>
      <c r="BH19" s="20" t="s">
        <v>69</v>
      </c>
      <c r="BI19" s="20">
        <f t="shared" ref="BI19:BI43" si="3">BD19-BG19</f>
        <v>10769</v>
      </c>
    </row>
    <row r="20" spans="1:61" x14ac:dyDescent="0.2">
      <c r="A20" s="30">
        <v>2</v>
      </c>
      <c r="B20" s="42" t="s">
        <v>866</v>
      </c>
      <c r="C20" s="30">
        <v>1</v>
      </c>
      <c r="D20" s="30">
        <v>1</v>
      </c>
      <c r="E20" s="30" t="s">
        <v>61</v>
      </c>
      <c r="F20" s="30">
        <v>150</v>
      </c>
      <c r="G20" s="30">
        <v>2</v>
      </c>
      <c r="H20" s="30" t="s">
        <v>74</v>
      </c>
      <c r="I20" s="30" t="s">
        <v>80</v>
      </c>
      <c r="J20" s="30" t="s">
        <v>41</v>
      </c>
      <c r="K20" s="30">
        <v>150</v>
      </c>
      <c r="L20" s="30" t="s">
        <v>41</v>
      </c>
      <c r="M20" s="30">
        <v>18183</v>
      </c>
      <c r="N20" s="30" t="s">
        <v>650</v>
      </c>
      <c r="O20" s="30" t="s">
        <v>649</v>
      </c>
      <c r="P20" s="30">
        <v>0</v>
      </c>
      <c r="Q20" s="67" t="s">
        <v>65</v>
      </c>
      <c r="R20" s="30">
        <f t="shared" ref="R20:R26" si="4">M20-P20</f>
        <v>18183</v>
      </c>
      <c r="S20" s="56"/>
      <c r="U20" s="2">
        <v>2</v>
      </c>
      <c r="V20" s="23" t="s">
        <v>875</v>
      </c>
      <c r="W20" s="2">
        <v>1</v>
      </c>
      <c r="X20" s="2">
        <v>1</v>
      </c>
      <c r="Y20" s="2" t="s">
        <v>61</v>
      </c>
      <c r="Z20" s="2">
        <v>5</v>
      </c>
      <c r="AA20" s="2">
        <v>3</v>
      </c>
      <c r="AB20" s="2" t="s">
        <v>74</v>
      </c>
      <c r="AC20" s="2" t="s">
        <v>80</v>
      </c>
      <c r="AD20" s="2" t="s">
        <v>41</v>
      </c>
      <c r="AE20" s="2">
        <v>5</v>
      </c>
      <c r="AF20" s="2" t="s">
        <v>41</v>
      </c>
      <c r="AG20" s="2">
        <v>900</v>
      </c>
      <c r="AH20" s="2" t="s">
        <v>123</v>
      </c>
      <c r="AI20" s="2" t="s">
        <v>122</v>
      </c>
      <c r="AJ20" s="2">
        <v>0</v>
      </c>
      <c r="AK20" s="2" t="s">
        <v>65</v>
      </c>
      <c r="AL20" s="2">
        <f>AG20-AJ20</f>
        <v>900</v>
      </c>
      <c r="AM20" s="30" t="s">
        <v>453</v>
      </c>
      <c r="AR20" s="10">
        <v>2</v>
      </c>
      <c r="AS20" s="21" t="s">
        <v>49</v>
      </c>
      <c r="AT20" s="10">
        <v>1</v>
      </c>
      <c r="AU20" s="10"/>
      <c r="AV20" s="10" t="s">
        <v>53</v>
      </c>
      <c r="AW20" s="10">
        <v>50000</v>
      </c>
      <c r="AX20" s="10">
        <v>2</v>
      </c>
      <c r="AY20" s="24" t="s">
        <v>67</v>
      </c>
      <c r="AZ20" s="24"/>
      <c r="BA20" s="10" t="s">
        <v>51</v>
      </c>
      <c r="BB20" s="10">
        <v>2148</v>
      </c>
      <c r="BC20" s="10" t="s">
        <v>58</v>
      </c>
      <c r="BD20" s="10">
        <v>2262</v>
      </c>
      <c r="BE20" s="10"/>
      <c r="BF20" s="10"/>
      <c r="BG20" s="25">
        <v>64</v>
      </c>
      <c r="BH20" s="20" t="s">
        <v>70</v>
      </c>
      <c r="BI20" s="20">
        <f t="shared" si="3"/>
        <v>2198</v>
      </c>
    </row>
    <row r="21" spans="1:61" x14ac:dyDescent="0.2">
      <c r="A21" s="30">
        <v>3</v>
      </c>
      <c r="B21" s="42" t="s">
        <v>866</v>
      </c>
      <c r="C21" s="30">
        <v>1</v>
      </c>
      <c r="D21" s="30">
        <v>1</v>
      </c>
      <c r="E21" s="30" t="s">
        <v>61</v>
      </c>
      <c r="F21" s="30">
        <v>200</v>
      </c>
      <c r="G21" s="30">
        <v>2</v>
      </c>
      <c r="H21" s="30" t="s">
        <v>74</v>
      </c>
      <c r="I21" s="30" t="s">
        <v>80</v>
      </c>
      <c r="J21" s="30" t="s">
        <v>41</v>
      </c>
      <c r="K21" s="30">
        <v>200</v>
      </c>
      <c r="L21" s="30" t="s">
        <v>41</v>
      </c>
      <c r="M21" s="30">
        <v>23819</v>
      </c>
      <c r="N21" s="30" t="s">
        <v>651</v>
      </c>
      <c r="O21" s="30" t="s">
        <v>652</v>
      </c>
      <c r="P21" s="73">
        <v>0</v>
      </c>
      <c r="Q21" s="30" t="s">
        <v>65</v>
      </c>
      <c r="R21" s="72">
        <f t="shared" si="4"/>
        <v>23819</v>
      </c>
      <c r="S21" s="56"/>
      <c r="U21" s="2">
        <v>3</v>
      </c>
      <c r="V21" s="23" t="s">
        <v>875</v>
      </c>
      <c r="W21" s="2">
        <v>1</v>
      </c>
      <c r="X21" s="2">
        <v>1</v>
      </c>
      <c r="Y21" s="2" t="s">
        <v>61</v>
      </c>
      <c r="Z21" s="2">
        <v>20</v>
      </c>
      <c r="AA21" s="2">
        <v>3</v>
      </c>
      <c r="AB21" s="2" t="s">
        <v>74</v>
      </c>
      <c r="AC21" s="2" t="s">
        <v>80</v>
      </c>
      <c r="AD21" s="2" t="s">
        <v>41</v>
      </c>
      <c r="AE21" s="2">
        <v>20</v>
      </c>
      <c r="AF21" s="2" t="s">
        <v>41</v>
      </c>
      <c r="AG21" s="2">
        <v>3645</v>
      </c>
      <c r="AH21" s="2" t="s">
        <v>125</v>
      </c>
      <c r="AI21" s="2" t="s">
        <v>124</v>
      </c>
      <c r="AJ21" s="2">
        <v>0</v>
      </c>
      <c r="AK21" s="2" t="s">
        <v>65</v>
      </c>
      <c r="AL21" s="2">
        <f t="shared" ref="AL21:AL33" si="5">AG21-AJ21</f>
        <v>3645</v>
      </c>
      <c r="AM21" s="30" t="s">
        <v>453</v>
      </c>
      <c r="AR21" s="10">
        <v>3</v>
      </c>
      <c r="AS21" s="22" t="s">
        <v>49</v>
      </c>
      <c r="AT21" s="10">
        <v>1</v>
      </c>
      <c r="AU21" s="10"/>
      <c r="AV21" s="10" t="s">
        <v>53</v>
      </c>
      <c r="AW21" s="10">
        <v>50000</v>
      </c>
      <c r="AX21" s="10">
        <v>2</v>
      </c>
      <c r="AY21" s="24" t="s">
        <v>67</v>
      </c>
      <c r="AZ21" s="24"/>
      <c r="BA21" s="10" t="s">
        <v>51</v>
      </c>
      <c r="BB21" s="10">
        <v>2925</v>
      </c>
      <c r="BC21" s="10" t="s">
        <v>59</v>
      </c>
      <c r="BD21" s="10">
        <v>6611</v>
      </c>
      <c r="BE21" s="10"/>
      <c r="BF21" s="10"/>
      <c r="BG21" s="25">
        <v>676</v>
      </c>
      <c r="BH21" s="20" t="s">
        <v>71</v>
      </c>
      <c r="BI21" s="20">
        <f t="shared" si="3"/>
        <v>5935</v>
      </c>
    </row>
    <row r="22" spans="1:61" x14ac:dyDescent="0.2">
      <c r="A22" s="30">
        <v>4</v>
      </c>
      <c r="B22" s="42" t="s">
        <v>866</v>
      </c>
      <c r="C22" s="30">
        <v>1</v>
      </c>
      <c r="D22" s="30">
        <v>1</v>
      </c>
      <c r="E22" s="30" t="s">
        <v>61</v>
      </c>
      <c r="F22" s="30">
        <v>250</v>
      </c>
      <c r="G22" s="30">
        <v>2</v>
      </c>
      <c r="H22" s="30" t="s">
        <v>74</v>
      </c>
      <c r="I22" s="30" t="s">
        <v>80</v>
      </c>
      <c r="J22" s="30" t="s">
        <v>41</v>
      </c>
      <c r="K22" s="30">
        <v>250</v>
      </c>
      <c r="L22" s="30" t="s">
        <v>655</v>
      </c>
      <c r="M22" s="30">
        <v>1686</v>
      </c>
      <c r="N22" s="30" t="s">
        <v>653</v>
      </c>
      <c r="O22" s="30" t="s">
        <v>654</v>
      </c>
      <c r="P22" s="73">
        <v>0</v>
      </c>
      <c r="Q22" s="30" t="s">
        <v>113</v>
      </c>
      <c r="R22" s="72">
        <f t="shared" si="4"/>
        <v>1686</v>
      </c>
      <c r="S22" s="56"/>
      <c r="U22" s="2">
        <v>4</v>
      </c>
      <c r="V22" s="23" t="s">
        <v>875</v>
      </c>
      <c r="W22" s="2">
        <v>1</v>
      </c>
      <c r="X22" s="2">
        <v>1</v>
      </c>
      <c r="Y22" s="2" t="s">
        <v>61</v>
      </c>
      <c r="Z22" s="2">
        <v>50</v>
      </c>
      <c r="AA22" s="2">
        <v>3</v>
      </c>
      <c r="AB22" s="2" t="s">
        <v>74</v>
      </c>
      <c r="AC22" s="2" t="s">
        <v>80</v>
      </c>
      <c r="AD22" s="2" t="s">
        <v>41</v>
      </c>
      <c r="AE22" s="2">
        <v>50</v>
      </c>
      <c r="AF22" s="2" t="s">
        <v>41</v>
      </c>
      <c r="AG22" s="2">
        <v>9003</v>
      </c>
      <c r="AH22" s="2" t="s">
        <v>126</v>
      </c>
      <c r="AI22" s="2" t="s">
        <v>127</v>
      </c>
      <c r="AJ22" s="2">
        <v>0</v>
      </c>
      <c r="AK22" s="2" t="s">
        <v>65</v>
      </c>
      <c r="AL22" s="2">
        <f t="shared" si="5"/>
        <v>9003</v>
      </c>
      <c r="AM22" s="30" t="s">
        <v>453</v>
      </c>
      <c r="AR22" s="10">
        <v>4</v>
      </c>
      <c r="AS22" s="22" t="s">
        <v>49</v>
      </c>
      <c r="AT22" s="10">
        <v>1</v>
      </c>
      <c r="AU22" s="10"/>
      <c r="AV22" s="10" t="s">
        <v>53</v>
      </c>
      <c r="AW22" s="10">
        <v>50000</v>
      </c>
      <c r="AX22" s="10">
        <v>2</v>
      </c>
      <c r="AY22" s="24" t="s">
        <v>67</v>
      </c>
      <c r="AZ22" s="24"/>
      <c r="BA22" s="10" t="s">
        <v>51</v>
      </c>
      <c r="BB22" s="10">
        <v>1684</v>
      </c>
      <c r="BC22" s="10" t="s">
        <v>60</v>
      </c>
      <c r="BD22" s="10">
        <v>2433</v>
      </c>
      <c r="BE22" s="10"/>
      <c r="BF22" s="10"/>
      <c r="BG22" s="25">
        <v>179</v>
      </c>
      <c r="BH22" s="20" t="s">
        <v>72</v>
      </c>
      <c r="BI22" s="20">
        <f t="shared" si="3"/>
        <v>2254</v>
      </c>
    </row>
    <row r="23" spans="1:61" x14ac:dyDescent="0.2">
      <c r="A23" s="30">
        <v>5</v>
      </c>
      <c r="B23" s="42" t="s">
        <v>866</v>
      </c>
      <c r="C23" s="30">
        <v>1</v>
      </c>
      <c r="D23" s="30">
        <v>1</v>
      </c>
      <c r="E23" s="30" t="s">
        <v>61</v>
      </c>
      <c r="F23" s="30">
        <v>250</v>
      </c>
      <c r="G23" s="30">
        <v>2</v>
      </c>
      <c r="H23" s="30" t="s">
        <v>74</v>
      </c>
      <c r="I23" s="30" t="s">
        <v>80</v>
      </c>
      <c r="J23" s="30" t="s">
        <v>41</v>
      </c>
      <c r="K23" s="30">
        <v>250</v>
      </c>
      <c r="L23" s="30" t="s">
        <v>41</v>
      </c>
      <c r="M23" s="30">
        <v>28615</v>
      </c>
      <c r="N23" s="30" t="s">
        <v>656</v>
      </c>
      <c r="O23" s="30" t="s">
        <v>657</v>
      </c>
      <c r="P23" s="73">
        <v>0</v>
      </c>
      <c r="Q23" s="30" t="s">
        <v>65</v>
      </c>
      <c r="R23" s="72">
        <f t="shared" si="4"/>
        <v>28615</v>
      </c>
      <c r="S23" s="49"/>
      <c r="U23" s="2">
        <v>5</v>
      </c>
      <c r="V23" s="23" t="s">
        <v>875</v>
      </c>
      <c r="W23" s="2">
        <v>1</v>
      </c>
      <c r="X23" s="2">
        <v>1</v>
      </c>
      <c r="Y23" s="2" t="s">
        <v>61</v>
      </c>
      <c r="Z23" s="2">
        <v>75</v>
      </c>
      <c r="AA23" s="2">
        <v>3</v>
      </c>
      <c r="AB23" s="2" t="s">
        <v>74</v>
      </c>
      <c r="AC23" s="2" t="s">
        <v>80</v>
      </c>
      <c r="AD23" s="2" t="s">
        <v>41</v>
      </c>
      <c r="AE23" s="2">
        <v>75</v>
      </c>
      <c r="AF23" s="2" t="s">
        <v>41</v>
      </c>
      <c r="AG23" s="2">
        <v>12861</v>
      </c>
      <c r="AH23" s="2" t="s">
        <v>129</v>
      </c>
      <c r="AI23" s="2" t="s">
        <v>130</v>
      </c>
      <c r="AJ23" s="2">
        <v>0</v>
      </c>
      <c r="AK23" s="2" t="s">
        <v>65</v>
      </c>
      <c r="AL23" s="2">
        <f t="shared" si="5"/>
        <v>12861</v>
      </c>
      <c r="AM23" s="30" t="s">
        <v>453</v>
      </c>
      <c r="AR23" s="10">
        <v>5</v>
      </c>
      <c r="AS23" s="21" t="s">
        <v>49</v>
      </c>
      <c r="AT23" s="10">
        <v>1</v>
      </c>
      <c r="AU23" s="10"/>
      <c r="AV23" s="10" t="s">
        <v>61</v>
      </c>
      <c r="AW23" s="10">
        <v>1500</v>
      </c>
      <c r="AX23" s="10">
        <v>2</v>
      </c>
      <c r="AY23" s="26">
        <v>0</v>
      </c>
      <c r="AZ23" s="26"/>
      <c r="BA23" s="10" t="s">
        <v>41</v>
      </c>
      <c r="BB23" s="10">
        <v>1500</v>
      </c>
      <c r="BC23" s="10" t="s">
        <v>68</v>
      </c>
      <c r="BD23" s="10">
        <v>8127</v>
      </c>
      <c r="BE23" s="10"/>
      <c r="BF23" s="10"/>
      <c r="BG23" s="10">
        <v>45</v>
      </c>
      <c r="BH23" s="3" t="s">
        <v>68</v>
      </c>
      <c r="BI23" s="3">
        <f t="shared" si="3"/>
        <v>8082</v>
      </c>
    </row>
    <row r="24" spans="1:61" x14ac:dyDescent="0.2">
      <c r="A24" s="30">
        <v>6</v>
      </c>
      <c r="B24" s="42" t="s">
        <v>866</v>
      </c>
      <c r="C24" s="30">
        <v>1</v>
      </c>
      <c r="D24" s="30">
        <v>1</v>
      </c>
      <c r="E24" s="30" t="s">
        <v>61</v>
      </c>
      <c r="F24" s="30">
        <v>300</v>
      </c>
      <c r="G24" s="30">
        <v>2</v>
      </c>
      <c r="H24" s="30" t="s">
        <v>74</v>
      </c>
      <c r="I24" s="30" t="s">
        <v>80</v>
      </c>
      <c r="J24" s="30" t="s">
        <v>41</v>
      </c>
      <c r="K24" s="30">
        <v>300</v>
      </c>
      <c r="L24" s="30" t="s">
        <v>41</v>
      </c>
      <c r="M24" s="30">
        <v>29849</v>
      </c>
      <c r="N24" s="30" t="s">
        <v>658</v>
      </c>
      <c r="O24" s="30" t="s">
        <v>659</v>
      </c>
      <c r="P24" s="73">
        <v>0</v>
      </c>
      <c r="Q24" s="30" t="s">
        <v>65</v>
      </c>
      <c r="R24" s="72">
        <f t="shared" si="4"/>
        <v>29849</v>
      </c>
      <c r="S24" s="49"/>
      <c r="U24" s="2">
        <v>6</v>
      </c>
      <c r="V24" s="23" t="s">
        <v>875</v>
      </c>
      <c r="W24" s="2">
        <v>1</v>
      </c>
      <c r="X24" s="2">
        <v>1</v>
      </c>
      <c r="Y24" s="2" t="s">
        <v>61</v>
      </c>
      <c r="Z24" s="2">
        <v>100</v>
      </c>
      <c r="AA24" s="2">
        <v>3</v>
      </c>
      <c r="AB24" s="2" t="s">
        <v>74</v>
      </c>
      <c r="AC24" s="2" t="s">
        <v>80</v>
      </c>
      <c r="AD24" s="2" t="s">
        <v>41</v>
      </c>
      <c r="AE24" s="2">
        <v>100</v>
      </c>
      <c r="AF24" s="2" t="s">
        <v>41</v>
      </c>
      <c r="AG24" s="2">
        <v>16452</v>
      </c>
      <c r="AH24" s="2" t="s">
        <v>131</v>
      </c>
      <c r="AI24" s="2" t="s">
        <v>132</v>
      </c>
      <c r="AJ24" s="2">
        <v>0</v>
      </c>
      <c r="AK24" s="2" t="s">
        <v>65</v>
      </c>
      <c r="AL24" s="2">
        <f>AG24-AJ24</f>
        <v>16452</v>
      </c>
      <c r="AM24" s="30" t="s">
        <v>453</v>
      </c>
      <c r="AR24" s="10">
        <v>6</v>
      </c>
      <c r="AS24" s="21" t="s">
        <v>49</v>
      </c>
      <c r="AT24" s="10">
        <v>1</v>
      </c>
      <c r="AU24" s="10"/>
      <c r="AV24" s="10" t="s">
        <v>61</v>
      </c>
      <c r="AW24" s="10">
        <v>1000</v>
      </c>
      <c r="AX24" s="10">
        <v>2</v>
      </c>
      <c r="AY24" s="26">
        <v>0</v>
      </c>
      <c r="AZ24" s="26"/>
      <c r="BA24" s="10" t="s">
        <v>41</v>
      </c>
      <c r="BB24" s="10">
        <v>1000</v>
      </c>
      <c r="BC24" s="10" t="s">
        <v>41</v>
      </c>
      <c r="BD24" s="10">
        <v>26693</v>
      </c>
      <c r="BE24" s="10"/>
      <c r="BF24" s="10"/>
      <c r="BG24" s="10">
        <v>0</v>
      </c>
      <c r="BH24" s="3" t="s">
        <v>65</v>
      </c>
      <c r="BI24" s="3">
        <f t="shared" si="3"/>
        <v>26693</v>
      </c>
    </row>
    <row r="25" spans="1:61" x14ac:dyDescent="0.2">
      <c r="A25" s="30">
        <v>7</v>
      </c>
      <c r="B25" s="42" t="s">
        <v>866</v>
      </c>
      <c r="C25" s="30">
        <v>1</v>
      </c>
      <c r="D25" s="30">
        <v>1</v>
      </c>
      <c r="E25" s="30" t="s">
        <v>61</v>
      </c>
      <c r="F25" s="30">
        <v>350</v>
      </c>
      <c r="G25" s="30">
        <v>2</v>
      </c>
      <c r="H25" s="30" t="s">
        <v>74</v>
      </c>
      <c r="I25" s="30" t="s">
        <v>80</v>
      </c>
      <c r="J25" s="30" t="s">
        <v>41</v>
      </c>
      <c r="K25" s="30">
        <v>350</v>
      </c>
      <c r="L25" s="30" t="s">
        <v>41</v>
      </c>
      <c r="M25" s="30">
        <v>29827</v>
      </c>
      <c r="N25" s="30" t="s">
        <v>660</v>
      </c>
      <c r="O25" s="30" t="s">
        <v>661</v>
      </c>
      <c r="P25" s="73">
        <v>0</v>
      </c>
      <c r="Q25" s="30" t="s">
        <v>65</v>
      </c>
      <c r="R25" s="72">
        <f t="shared" si="4"/>
        <v>29827</v>
      </c>
      <c r="S25" s="49"/>
      <c r="U25" s="2">
        <v>7</v>
      </c>
      <c r="V25" s="23" t="s">
        <v>875</v>
      </c>
      <c r="W25" s="2">
        <v>1</v>
      </c>
      <c r="X25" s="2">
        <v>1</v>
      </c>
      <c r="Y25" s="2" t="s">
        <v>61</v>
      </c>
      <c r="Z25" s="2">
        <v>125</v>
      </c>
      <c r="AA25" s="2">
        <v>3</v>
      </c>
      <c r="AB25" s="2" t="s">
        <v>74</v>
      </c>
      <c r="AC25" s="2" t="s">
        <v>80</v>
      </c>
      <c r="AD25" s="2" t="s">
        <v>41</v>
      </c>
      <c r="AE25" s="2">
        <v>125</v>
      </c>
      <c r="AF25" s="2" t="s">
        <v>41</v>
      </c>
      <c r="AG25" s="2">
        <v>21120</v>
      </c>
      <c r="AH25" s="2" t="s">
        <v>133</v>
      </c>
      <c r="AI25" s="2" t="s">
        <v>134</v>
      </c>
      <c r="AJ25" s="2">
        <v>0</v>
      </c>
      <c r="AK25" s="2" t="s">
        <v>65</v>
      </c>
      <c r="AL25" s="2">
        <f>AG25-AJ25</f>
        <v>21120</v>
      </c>
      <c r="AM25" s="30" t="s">
        <v>453</v>
      </c>
      <c r="AR25" s="10">
        <v>7</v>
      </c>
      <c r="AS25" s="22" t="s">
        <v>49</v>
      </c>
      <c r="AT25" s="10">
        <v>1</v>
      </c>
      <c r="AU25" s="10"/>
      <c r="AV25" s="10" t="s">
        <v>61</v>
      </c>
      <c r="AW25" s="10">
        <v>1250</v>
      </c>
      <c r="AX25" s="10">
        <v>2</v>
      </c>
      <c r="AY25" s="26">
        <v>0</v>
      </c>
      <c r="AZ25" s="26"/>
      <c r="BA25" s="10" t="s">
        <v>41</v>
      </c>
      <c r="BB25" s="10">
        <v>1250</v>
      </c>
      <c r="BC25" s="10">
        <v>21.9</v>
      </c>
      <c r="BD25" s="10">
        <v>8364</v>
      </c>
      <c r="BE25" s="10"/>
      <c r="BF25" s="10"/>
      <c r="BG25" s="10">
        <v>29</v>
      </c>
      <c r="BH25" s="3" t="s">
        <v>68</v>
      </c>
      <c r="BI25" s="3">
        <f t="shared" si="3"/>
        <v>8335</v>
      </c>
    </row>
    <row r="26" spans="1:61" x14ac:dyDescent="0.2">
      <c r="A26" s="30">
        <v>8</v>
      </c>
      <c r="B26" s="42" t="s">
        <v>866</v>
      </c>
      <c r="C26" s="30">
        <v>1</v>
      </c>
      <c r="D26" s="30">
        <v>1</v>
      </c>
      <c r="E26" s="30" t="s">
        <v>61</v>
      </c>
      <c r="F26" s="30">
        <v>400</v>
      </c>
      <c r="G26" s="30">
        <v>2</v>
      </c>
      <c r="H26" s="30" t="s">
        <v>74</v>
      </c>
      <c r="I26" s="30" t="s">
        <v>80</v>
      </c>
      <c r="J26" s="30" t="s">
        <v>41</v>
      </c>
      <c r="K26" s="30">
        <v>400</v>
      </c>
      <c r="L26" s="30" t="s">
        <v>100</v>
      </c>
      <c r="M26" s="30">
        <v>3050</v>
      </c>
      <c r="N26" s="30" t="s">
        <v>662</v>
      </c>
      <c r="O26" s="30" t="s">
        <v>663</v>
      </c>
      <c r="P26" s="73">
        <v>0</v>
      </c>
      <c r="Q26" s="30" t="s">
        <v>113</v>
      </c>
      <c r="R26" s="72">
        <f t="shared" si="4"/>
        <v>3050</v>
      </c>
      <c r="S26" s="49"/>
      <c r="U26" s="2">
        <v>8</v>
      </c>
      <c r="V26" s="23" t="s">
        <v>875</v>
      </c>
      <c r="W26" s="2">
        <v>1</v>
      </c>
      <c r="X26" s="2">
        <v>1</v>
      </c>
      <c r="Y26" s="2" t="s">
        <v>61</v>
      </c>
      <c r="Z26" s="2">
        <v>175</v>
      </c>
      <c r="AA26" s="2">
        <v>3</v>
      </c>
      <c r="AB26" s="2" t="s">
        <v>74</v>
      </c>
      <c r="AC26" s="2" t="s">
        <v>80</v>
      </c>
      <c r="AD26" s="2" t="s">
        <v>41</v>
      </c>
      <c r="AE26" s="2">
        <v>175</v>
      </c>
      <c r="AF26" s="2" t="s">
        <v>41</v>
      </c>
      <c r="AG26" s="2">
        <v>23604</v>
      </c>
      <c r="AH26" s="2" t="s">
        <v>135</v>
      </c>
      <c r="AI26" s="2" t="s">
        <v>136</v>
      </c>
      <c r="AJ26" s="2">
        <v>0</v>
      </c>
      <c r="AK26" s="2" t="s">
        <v>65</v>
      </c>
      <c r="AL26" s="2">
        <f t="shared" si="5"/>
        <v>23604</v>
      </c>
      <c r="AM26" s="30" t="s">
        <v>453</v>
      </c>
      <c r="AR26" s="10">
        <v>8</v>
      </c>
      <c r="AS26" s="22" t="s">
        <v>49</v>
      </c>
      <c r="AT26" s="10">
        <v>1</v>
      </c>
      <c r="AU26" s="10"/>
      <c r="AV26" s="10" t="s">
        <v>61</v>
      </c>
      <c r="AW26" s="10">
        <v>1150</v>
      </c>
      <c r="AX26" s="10">
        <v>2</v>
      </c>
      <c r="AY26" s="26">
        <v>0</v>
      </c>
      <c r="AZ26" s="26"/>
      <c r="BA26" s="10" t="s">
        <v>41</v>
      </c>
      <c r="BB26" s="10">
        <v>1150</v>
      </c>
      <c r="BC26" s="10" t="s">
        <v>41</v>
      </c>
      <c r="BD26" s="10">
        <v>26579</v>
      </c>
      <c r="BE26" s="10"/>
      <c r="BF26" s="10"/>
      <c r="BG26" s="10">
        <v>0</v>
      </c>
      <c r="BH26" s="3" t="s">
        <v>65</v>
      </c>
      <c r="BI26" s="3">
        <f t="shared" si="3"/>
        <v>26579</v>
      </c>
    </row>
    <row r="27" spans="1:61" x14ac:dyDescent="0.2">
      <c r="A27" s="30">
        <v>9</v>
      </c>
      <c r="B27" s="42" t="s">
        <v>866</v>
      </c>
      <c r="C27" s="30">
        <v>1</v>
      </c>
      <c r="D27" s="30">
        <v>1</v>
      </c>
      <c r="E27" s="30" t="s">
        <v>61</v>
      </c>
      <c r="F27" s="30">
        <v>350</v>
      </c>
      <c r="G27" s="30">
        <v>2</v>
      </c>
      <c r="H27" s="30" t="s">
        <v>74</v>
      </c>
      <c r="I27" s="30" t="s">
        <v>80</v>
      </c>
      <c r="J27" s="30" t="s">
        <v>41</v>
      </c>
      <c r="K27" s="30">
        <v>350</v>
      </c>
      <c r="L27" s="30" t="s">
        <v>81</v>
      </c>
      <c r="M27" s="30">
        <v>22607</v>
      </c>
      <c r="N27" s="30" t="s">
        <v>664</v>
      </c>
      <c r="O27" s="30" t="s">
        <v>665</v>
      </c>
      <c r="P27" s="73">
        <v>0</v>
      </c>
      <c r="Q27" s="30" t="s">
        <v>113</v>
      </c>
      <c r="R27" s="72">
        <f t="shared" ref="R27:R60" si="6">M27-P27</f>
        <v>22607</v>
      </c>
      <c r="S27" s="49"/>
      <c r="U27" s="2">
        <v>9</v>
      </c>
      <c r="V27" s="23" t="s">
        <v>875</v>
      </c>
      <c r="W27" s="2">
        <v>1</v>
      </c>
      <c r="X27" s="2">
        <v>1</v>
      </c>
      <c r="Y27" s="2" t="s">
        <v>61</v>
      </c>
      <c r="Z27" s="2">
        <v>250</v>
      </c>
      <c r="AA27" s="2">
        <v>3</v>
      </c>
      <c r="AB27" s="2" t="s">
        <v>74</v>
      </c>
      <c r="AC27" s="2" t="s">
        <v>80</v>
      </c>
      <c r="AD27" s="2" t="s">
        <v>41</v>
      </c>
      <c r="AE27" s="2">
        <v>250</v>
      </c>
      <c r="AF27" s="2" t="s">
        <v>137</v>
      </c>
      <c r="AG27" s="2">
        <v>2136</v>
      </c>
      <c r="AH27" s="2" t="s">
        <v>138</v>
      </c>
      <c r="AI27" s="2" t="s">
        <v>42</v>
      </c>
      <c r="AJ27" s="2">
        <v>0</v>
      </c>
      <c r="AK27" s="2" t="s">
        <v>113</v>
      </c>
      <c r="AL27" s="2">
        <f t="shared" si="5"/>
        <v>2136</v>
      </c>
      <c r="AM27" s="30" t="s">
        <v>453</v>
      </c>
      <c r="AR27" s="10">
        <v>9</v>
      </c>
      <c r="AS27" s="22" t="s">
        <v>49</v>
      </c>
      <c r="AT27" s="10">
        <v>1</v>
      </c>
      <c r="AU27" s="10"/>
      <c r="AV27" s="10" t="s">
        <v>61</v>
      </c>
      <c r="AW27" s="10">
        <v>1200</v>
      </c>
      <c r="AX27" s="10">
        <v>2</v>
      </c>
      <c r="AY27" s="26">
        <v>0</v>
      </c>
      <c r="AZ27" s="26"/>
      <c r="BA27" s="10" t="s">
        <v>41</v>
      </c>
      <c r="BB27" s="10">
        <v>1200</v>
      </c>
      <c r="BC27" s="10" t="s">
        <v>68</v>
      </c>
      <c r="BD27" s="10">
        <v>8579</v>
      </c>
      <c r="BE27" s="10"/>
      <c r="BF27" s="10"/>
      <c r="BG27" s="10">
        <v>1</v>
      </c>
      <c r="BH27" s="3" t="s">
        <v>68</v>
      </c>
      <c r="BI27" s="3">
        <f t="shared" si="3"/>
        <v>8578</v>
      </c>
    </row>
    <row r="28" spans="1:61" x14ac:dyDescent="0.2">
      <c r="A28" s="30">
        <v>10</v>
      </c>
      <c r="B28" s="42" t="s">
        <v>866</v>
      </c>
      <c r="C28" s="30">
        <v>1</v>
      </c>
      <c r="D28" s="30">
        <v>1</v>
      </c>
      <c r="E28" s="30" t="s">
        <v>61</v>
      </c>
      <c r="F28" s="30">
        <v>300</v>
      </c>
      <c r="G28" s="30">
        <v>2</v>
      </c>
      <c r="H28" s="30" t="s">
        <v>74</v>
      </c>
      <c r="I28" s="30" t="s">
        <v>80</v>
      </c>
      <c r="J28" s="30" t="s">
        <v>41</v>
      </c>
      <c r="K28" s="30">
        <v>300</v>
      </c>
      <c r="L28" s="30" t="s">
        <v>81</v>
      </c>
      <c r="M28" s="30">
        <v>2530</v>
      </c>
      <c r="N28" s="30" t="s">
        <v>666</v>
      </c>
      <c r="O28" s="30" t="s">
        <v>142</v>
      </c>
      <c r="P28" s="73">
        <v>0</v>
      </c>
      <c r="Q28" s="30" t="s">
        <v>113</v>
      </c>
      <c r="R28" s="72">
        <f t="shared" si="6"/>
        <v>2530</v>
      </c>
      <c r="S28" s="49"/>
      <c r="U28" s="2">
        <v>10</v>
      </c>
      <c r="V28" s="23" t="s">
        <v>875</v>
      </c>
      <c r="W28" s="2">
        <v>1</v>
      </c>
      <c r="X28" s="2">
        <v>1</v>
      </c>
      <c r="Y28" s="2" t="s">
        <v>61</v>
      </c>
      <c r="Z28" s="2">
        <v>250</v>
      </c>
      <c r="AA28" s="2">
        <v>3</v>
      </c>
      <c r="AB28" s="2" t="s">
        <v>74</v>
      </c>
      <c r="AC28" s="2" t="s">
        <v>80</v>
      </c>
      <c r="AD28" s="2" t="s">
        <v>41</v>
      </c>
      <c r="AE28" s="2">
        <v>250</v>
      </c>
      <c r="AF28" s="2" t="s">
        <v>137</v>
      </c>
      <c r="AG28" s="2">
        <v>2198</v>
      </c>
      <c r="AH28" s="2" t="s">
        <v>139</v>
      </c>
      <c r="AI28" s="2" t="s">
        <v>140</v>
      </c>
      <c r="AJ28" s="2">
        <v>0</v>
      </c>
      <c r="AK28" s="2" t="s">
        <v>113</v>
      </c>
      <c r="AL28" s="2">
        <f t="shared" si="5"/>
        <v>2198</v>
      </c>
      <c r="AM28" s="30" t="s">
        <v>453</v>
      </c>
      <c r="AR28" s="10">
        <v>10</v>
      </c>
      <c r="AS28" s="22" t="s">
        <v>49</v>
      </c>
      <c r="AT28" s="10">
        <v>1</v>
      </c>
      <c r="AU28" s="10"/>
      <c r="AV28" s="10" t="s">
        <v>61</v>
      </c>
      <c r="AW28" s="10">
        <v>1175</v>
      </c>
      <c r="AX28" s="10">
        <v>2</v>
      </c>
      <c r="AY28" s="26">
        <v>0</v>
      </c>
      <c r="AZ28" s="26"/>
      <c r="BA28" s="10" t="s">
        <v>41</v>
      </c>
      <c r="BB28" s="10">
        <v>1175</v>
      </c>
      <c r="BC28" s="10" t="s">
        <v>68</v>
      </c>
      <c r="BD28" s="10">
        <v>8311</v>
      </c>
      <c r="BE28" s="10"/>
      <c r="BF28" s="10"/>
      <c r="BG28" s="10">
        <v>29</v>
      </c>
      <c r="BH28" s="3" t="s">
        <v>68</v>
      </c>
      <c r="BI28" s="3">
        <f t="shared" si="3"/>
        <v>8282</v>
      </c>
    </row>
    <row r="29" spans="1:61" x14ac:dyDescent="0.2">
      <c r="A29" s="30">
        <v>11</v>
      </c>
      <c r="B29" s="42" t="s">
        <v>866</v>
      </c>
      <c r="C29" s="30">
        <v>1</v>
      </c>
      <c r="D29" s="30">
        <v>1</v>
      </c>
      <c r="E29" s="30" t="s">
        <v>61</v>
      </c>
      <c r="F29" s="30">
        <v>250</v>
      </c>
      <c r="G29" s="30">
        <v>2</v>
      </c>
      <c r="H29" s="30" t="s">
        <v>74</v>
      </c>
      <c r="I29" s="30" t="s">
        <v>80</v>
      </c>
      <c r="J29" s="30" t="s">
        <v>41</v>
      </c>
      <c r="K29" s="30">
        <v>250</v>
      </c>
      <c r="L29" s="30" t="s">
        <v>41</v>
      </c>
      <c r="M29" s="30">
        <v>28323</v>
      </c>
      <c r="N29" s="30" t="s">
        <v>667</v>
      </c>
      <c r="O29" s="30" t="s">
        <v>668</v>
      </c>
      <c r="P29" s="73">
        <v>0</v>
      </c>
      <c r="Q29" s="30" t="s">
        <v>65</v>
      </c>
      <c r="R29" s="72">
        <f t="shared" si="6"/>
        <v>28323</v>
      </c>
      <c r="S29" s="49"/>
      <c r="U29" s="2">
        <v>11</v>
      </c>
      <c r="V29" s="23" t="s">
        <v>875</v>
      </c>
      <c r="W29" s="2">
        <v>1</v>
      </c>
      <c r="X29" s="2">
        <v>1</v>
      </c>
      <c r="Y29" s="2" t="s">
        <v>61</v>
      </c>
      <c r="Z29" s="2">
        <v>225</v>
      </c>
      <c r="AA29" s="2">
        <v>3</v>
      </c>
      <c r="AB29" s="2" t="s">
        <v>74</v>
      </c>
      <c r="AC29" s="2" t="s">
        <v>80</v>
      </c>
      <c r="AD29" s="2" t="s">
        <v>41</v>
      </c>
      <c r="AE29" s="2">
        <v>225</v>
      </c>
      <c r="AF29" s="2" t="s">
        <v>137</v>
      </c>
      <c r="AG29" s="2">
        <v>2011</v>
      </c>
      <c r="AH29" s="2" t="s">
        <v>141</v>
      </c>
      <c r="AI29" s="2" t="s">
        <v>142</v>
      </c>
      <c r="AJ29" s="2">
        <v>0</v>
      </c>
      <c r="AK29" s="2" t="s">
        <v>113</v>
      </c>
      <c r="AL29" s="2">
        <f t="shared" si="5"/>
        <v>2011</v>
      </c>
      <c r="AM29" s="30" t="s">
        <v>453</v>
      </c>
      <c r="AR29" s="10">
        <v>11</v>
      </c>
      <c r="AS29" s="22" t="s">
        <v>49</v>
      </c>
      <c r="AT29" s="10">
        <v>1</v>
      </c>
      <c r="AU29" s="10"/>
      <c r="AV29" s="10" t="s">
        <v>61</v>
      </c>
      <c r="AW29" s="10">
        <v>1150</v>
      </c>
      <c r="AX29" s="10">
        <v>2</v>
      </c>
      <c r="AY29" s="26">
        <v>0</v>
      </c>
      <c r="AZ29" s="26"/>
      <c r="BA29" s="10" t="s">
        <v>41</v>
      </c>
      <c r="BB29" s="10">
        <v>1150</v>
      </c>
      <c r="BC29" s="10" t="s">
        <v>68</v>
      </c>
      <c r="BD29" s="10">
        <v>8725</v>
      </c>
      <c r="BE29" s="10"/>
      <c r="BF29" s="10"/>
      <c r="BG29" s="10">
        <v>56</v>
      </c>
      <c r="BH29" s="3">
        <v>21.9</v>
      </c>
      <c r="BI29" s="3">
        <f t="shared" si="3"/>
        <v>8669</v>
      </c>
    </row>
    <row r="30" spans="1:61" x14ac:dyDescent="0.2">
      <c r="A30" s="30">
        <v>12</v>
      </c>
      <c r="B30" s="42" t="s">
        <v>866</v>
      </c>
      <c r="C30" s="30">
        <v>1</v>
      </c>
      <c r="D30" s="30">
        <v>1</v>
      </c>
      <c r="E30" s="30" t="s">
        <v>61</v>
      </c>
      <c r="F30" s="30">
        <v>250</v>
      </c>
      <c r="G30" s="30">
        <v>2</v>
      </c>
      <c r="H30" s="30" t="s">
        <v>74</v>
      </c>
      <c r="I30" s="30" t="s">
        <v>80</v>
      </c>
      <c r="J30" s="30" t="s">
        <v>41</v>
      </c>
      <c r="K30" s="30">
        <v>250</v>
      </c>
      <c r="L30" s="30" t="s">
        <v>41</v>
      </c>
      <c r="M30" s="30">
        <v>28193</v>
      </c>
      <c r="N30" s="30" t="s">
        <v>669</v>
      </c>
      <c r="O30" s="30" t="s">
        <v>670</v>
      </c>
      <c r="P30" s="30">
        <v>0</v>
      </c>
      <c r="Q30" s="60" t="s">
        <v>65</v>
      </c>
      <c r="R30" s="30">
        <f t="shared" si="6"/>
        <v>28193</v>
      </c>
      <c r="S30" s="49"/>
      <c r="U30" s="2">
        <v>12</v>
      </c>
      <c r="V30" s="23" t="s">
        <v>875</v>
      </c>
      <c r="W30" s="2">
        <v>1</v>
      </c>
      <c r="X30" s="2">
        <v>1</v>
      </c>
      <c r="Y30" s="2" t="s">
        <v>61</v>
      </c>
      <c r="Z30" s="2">
        <v>200</v>
      </c>
      <c r="AA30" s="2">
        <v>3</v>
      </c>
      <c r="AB30" s="2" t="s">
        <v>74</v>
      </c>
      <c r="AC30" s="2" t="s">
        <v>80</v>
      </c>
      <c r="AD30" s="2" t="s">
        <v>41</v>
      </c>
      <c r="AE30" s="2">
        <v>200</v>
      </c>
      <c r="AF30" s="2" t="s">
        <v>137</v>
      </c>
      <c r="AG30" s="2">
        <v>1949</v>
      </c>
      <c r="AH30" s="2" t="s">
        <v>143</v>
      </c>
      <c r="AI30" s="2" t="s">
        <v>144</v>
      </c>
      <c r="AJ30" s="2">
        <v>0</v>
      </c>
      <c r="AK30" s="2" t="s">
        <v>113</v>
      </c>
      <c r="AL30" s="2">
        <f t="shared" si="5"/>
        <v>1949</v>
      </c>
      <c r="AM30" s="30" t="s">
        <v>453</v>
      </c>
      <c r="AR30" s="10">
        <v>12</v>
      </c>
      <c r="AS30" s="21" t="s">
        <v>73</v>
      </c>
      <c r="AT30" s="10">
        <v>1</v>
      </c>
      <c r="AU30" s="10"/>
      <c r="AV30" s="10" t="s">
        <v>61</v>
      </c>
      <c r="AW30" s="10">
        <v>1150</v>
      </c>
      <c r="AX30" s="10">
        <v>2</v>
      </c>
      <c r="AY30" s="26">
        <v>0</v>
      </c>
      <c r="AZ30" s="26"/>
      <c r="BA30" s="10" t="s">
        <v>41</v>
      </c>
      <c r="BB30" s="10">
        <v>1150</v>
      </c>
      <c r="BC30" s="10" t="s">
        <v>68</v>
      </c>
      <c r="BD30" s="10">
        <v>8976</v>
      </c>
      <c r="BE30" s="10"/>
      <c r="BF30" s="10"/>
      <c r="BG30" s="10">
        <v>41</v>
      </c>
      <c r="BH30" s="3" t="s">
        <v>68</v>
      </c>
      <c r="BI30" s="3">
        <f t="shared" si="3"/>
        <v>8935</v>
      </c>
    </row>
    <row r="31" spans="1:61" x14ac:dyDescent="0.2">
      <c r="A31" s="30">
        <v>13</v>
      </c>
      <c r="B31" s="42" t="s">
        <v>866</v>
      </c>
      <c r="C31" s="30">
        <v>1</v>
      </c>
      <c r="D31" s="30">
        <v>1</v>
      </c>
      <c r="E31" s="30" t="s">
        <v>61</v>
      </c>
      <c r="F31" s="30">
        <v>250</v>
      </c>
      <c r="G31" s="30">
        <v>2</v>
      </c>
      <c r="H31" s="30" t="s">
        <v>74</v>
      </c>
      <c r="I31" s="30" t="s">
        <v>80</v>
      </c>
      <c r="J31" s="30" t="s">
        <v>41</v>
      </c>
      <c r="K31" s="30">
        <v>250</v>
      </c>
      <c r="L31" s="30" t="s">
        <v>41</v>
      </c>
      <c r="M31" s="30">
        <v>28371</v>
      </c>
      <c r="N31" s="30" t="s">
        <v>671</v>
      </c>
      <c r="O31" s="30" t="s">
        <v>672</v>
      </c>
      <c r="P31" s="30">
        <v>0</v>
      </c>
      <c r="Q31" s="30" t="s">
        <v>65</v>
      </c>
      <c r="R31" s="30">
        <f t="shared" si="6"/>
        <v>28371</v>
      </c>
      <c r="S31" s="49"/>
      <c r="U31" s="2">
        <v>13</v>
      </c>
      <c r="V31" s="23" t="s">
        <v>875</v>
      </c>
      <c r="W31" s="2">
        <v>1</v>
      </c>
      <c r="X31" s="2">
        <v>1</v>
      </c>
      <c r="Y31" s="2" t="s">
        <v>61</v>
      </c>
      <c r="Z31" s="2">
        <v>175</v>
      </c>
      <c r="AA31" s="2">
        <v>3</v>
      </c>
      <c r="AB31" s="2" t="s">
        <v>74</v>
      </c>
      <c r="AC31" s="2" t="s">
        <v>80</v>
      </c>
      <c r="AD31" s="2" t="s">
        <v>41</v>
      </c>
      <c r="AE31" s="2">
        <v>175</v>
      </c>
      <c r="AF31" s="2" t="s">
        <v>41</v>
      </c>
      <c r="AG31" s="2">
        <v>25878</v>
      </c>
      <c r="AH31" s="2" t="s">
        <v>145</v>
      </c>
      <c r="AI31" s="2" t="s">
        <v>146</v>
      </c>
      <c r="AJ31" s="2">
        <v>0</v>
      </c>
      <c r="AK31" s="2" t="s">
        <v>65</v>
      </c>
      <c r="AL31" s="2">
        <f t="shared" si="5"/>
        <v>25878</v>
      </c>
      <c r="AM31" s="30" t="s">
        <v>453</v>
      </c>
      <c r="AR31" s="10">
        <v>13</v>
      </c>
      <c r="AS31" s="21" t="s">
        <v>73</v>
      </c>
      <c r="AT31" s="10">
        <v>1</v>
      </c>
      <c r="AU31" s="10"/>
      <c r="AV31" s="10" t="s">
        <v>61</v>
      </c>
      <c r="AW31" s="10">
        <v>5000</v>
      </c>
      <c r="AX31" s="10">
        <v>2</v>
      </c>
      <c r="AY31" s="10">
        <v>0</v>
      </c>
      <c r="AZ31" s="10"/>
      <c r="BA31" s="10" t="s">
        <v>41</v>
      </c>
      <c r="BB31" s="10">
        <v>5000</v>
      </c>
      <c r="BC31" s="10" t="s">
        <v>68</v>
      </c>
      <c r="BD31" s="10">
        <v>9853</v>
      </c>
      <c r="BE31" s="10"/>
      <c r="BF31" s="10"/>
      <c r="BG31" s="10">
        <v>1613</v>
      </c>
      <c r="BH31" s="3" t="s">
        <v>68</v>
      </c>
      <c r="BI31" s="3">
        <f t="shared" si="3"/>
        <v>8240</v>
      </c>
    </row>
    <row r="32" spans="1:61" x14ac:dyDescent="0.2">
      <c r="A32" s="30">
        <v>14</v>
      </c>
      <c r="B32" s="42" t="s">
        <v>866</v>
      </c>
      <c r="C32" s="30">
        <v>1</v>
      </c>
      <c r="D32" s="30">
        <v>1</v>
      </c>
      <c r="E32" s="30" t="s">
        <v>61</v>
      </c>
      <c r="F32" s="30">
        <v>250</v>
      </c>
      <c r="G32" s="30">
        <v>2</v>
      </c>
      <c r="H32" s="30" t="s">
        <v>74</v>
      </c>
      <c r="I32" s="30" t="s">
        <v>80</v>
      </c>
      <c r="J32" s="30" t="s">
        <v>41</v>
      </c>
      <c r="K32" s="30">
        <v>250</v>
      </c>
      <c r="L32" s="30" t="s">
        <v>41</v>
      </c>
      <c r="M32" s="30">
        <v>28171</v>
      </c>
      <c r="N32" s="30" t="s">
        <v>673</v>
      </c>
      <c r="O32" s="30" t="s">
        <v>674</v>
      </c>
      <c r="P32" s="30">
        <v>0</v>
      </c>
      <c r="Q32" s="30" t="s">
        <v>65</v>
      </c>
      <c r="R32" s="30">
        <f t="shared" si="6"/>
        <v>28171</v>
      </c>
      <c r="S32" s="49"/>
      <c r="U32" s="2">
        <v>14</v>
      </c>
      <c r="V32" s="23" t="s">
        <v>875</v>
      </c>
      <c r="W32" s="2">
        <v>1</v>
      </c>
      <c r="X32" s="2">
        <v>1</v>
      </c>
      <c r="Y32" s="2" t="s">
        <v>61</v>
      </c>
      <c r="Z32" s="2">
        <v>175</v>
      </c>
      <c r="AA32" s="2">
        <v>3</v>
      </c>
      <c r="AB32" s="2" t="s">
        <v>74</v>
      </c>
      <c r="AC32" s="2" t="s">
        <v>80</v>
      </c>
      <c r="AD32" s="2" t="s">
        <v>41</v>
      </c>
      <c r="AE32" s="2">
        <v>175</v>
      </c>
      <c r="AF32" s="2" t="s">
        <v>137</v>
      </c>
      <c r="AG32" s="2">
        <v>1673</v>
      </c>
      <c r="AH32" s="2" t="s">
        <v>147</v>
      </c>
      <c r="AI32" s="2" t="s">
        <v>148</v>
      </c>
      <c r="AJ32" s="2">
        <v>0</v>
      </c>
      <c r="AK32" s="2" t="s">
        <v>113</v>
      </c>
      <c r="AL32" s="2">
        <f t="shared" si="5"/>
        <v>1673</v>
      </c>
      <c r="AM32" s="30" t="s">
        <v>453</v>
      </c>
      <c r="AR32" s="10">
        <v>14</v>
      </c>
      <c r="AS32" s="21" t="s">
        <v>73</v>
      </c>
      <c r="AT32" s="10">
        <v>1</v>
      </c>
      <c r="AU32" s="10"/>
      <c r="AV32" s="10" t="s">
        <v>61</v>
      </c>
      <c r="AW32" s="10">
        <v>5000</v>
      </c>
      <c r="AX32" s="10">
        <v>2</v>
      </c>
      <c r="AY32" s="10">
        <v>0</v>
      </c>
      <c r="AZ32" s="10"/>
      <c r="BA32" s="10" t="s">
        <v>41</v>
      </c>
      <c r="BB32" s="10">
        <v>12439</v>
      </c>
      <c r="BC32" s="10" t="s">
        <v>41</v>
      </c>
      <c r="BD32" s="10">
        <v>24879</v>
      </c>
      <c r="BE32" s="10"/>
      <c r="BF32" s="10"/>
      <c r="BG32" s="10">
        <v>0</v>
      </c>
      <c r="BH32" s="3" t="s">
        <v>65</v>
      </c>
      <c r="BI32" s="3">
        <f t="shared" si="3"/>
        <v>24879</v>
      </c>
    </row>
    <row r="33" spans="1:61" x14ac:dyDescent="0.2">
      <c r="A33" s="43">
        <v>15</v>
      </c>
      <c r="B33" s="48" t="s">
        <v>868</v>
      </c>
      <c r="C33" s="43">
        <v>2</v>
      </c>
      <c r="D33" s="43">
        <v>2</v>
      </c>
      <c r="E33" s="43" t="s">
        <v>61</v>
      </c>
      <c r="F33" s="43">
        <v>200</v>
      </c>
      <c r="G33" s="43">
        <v>2</v>
      </c>
      <c r="H33" s="43" t="s">
        <v>74</v>
      </c>
      <c r="I33" s="43" t="s">
        <v>80</v>
      </c>
      <c r="J33" s="43" t="s">
        <v>41</v>
      </c>
      <c r="K33" s="43">
        <v>200</v>
      </c>
      <c r="L33" s="43" t="s">
        <v>41</v>
      </c>
      <c r="M33" s="43">
        <v>24181</v>
      </c>
      <c r="N33" s="43" t="s">
        <v>675</v>
      </c>
      <c r="O33" s="43" t="s">
        <v>676</v>
      </c>
      <c r="P33" s="43">
        <v>0</v>
      </c>
      <c r="Q33" s="43" t="s">
        <v>65</v>
      </c>
      <c r="R33" s="43">
        <f t="shared" si="6"/>
        <v>24181</v>
      </c>
      <c r="S33" s="57"/>
      <c r="U33" s="2">
        <v>15</v>
      </c>
      <c r="V33" s="23" t="s">
        <v>875</v>
      </c>
      <c r="W33" s="2">
        <v>1</v>
      </c>
      <c r="X33" s="2">
        <v>1</v>
      </c>
      <c r="Y33" s="2" t="s">
        <v>61</v>
      </c>
      <c r="Z33" s="2">
        <v>175</v>
      </c>
      <c r="AA33" s="2">
        <v>3</v>
      </c>
      <c r="AB33" s="2" t="s">
        <v>74</v>
      </c>
      <c r="AC33" s="2" t="s">
        <v>80</v>
      </c>
      <c r="AD33" s="2" t="s">
        <v>41</v>
      </c>
      <c r="AE33" s="2">
        <v>175</v>
      </c>
      <c r="AF33" s="2" t="s">
        <v>41</v>
      </c>
      <c r="AG33" s="2">
        <v>26625</v>
      </c>
      <c r="AH33" s="2" t="s">
        <v>149</v>
      </c>
      <c r="AI33" s="2" t="s">
        <v>150</v>
      </c>
      <c r="AJ33" s="2">
        <v>0</v>
      </c>
      <c r="AK33" s="2" t="s">
        <v>65</v>
      </c>
      <c r="AL33" s="2">
        <f t="shared" si="5"/>
        <v>26625</v>
      </c>
      <c r="AM33" s="30" t="s">
        <v>453</v>
      </c>
      <c r="AR33" s="10">
        <v>15</v>
      </c>
      <c r="AS33" s="21" t="s">
        <v>73</v>
      </c>
      <c r="AT33" s="10">
        <v>1</v>
      </c>
      <c r="AU33" s="10"/>
      <c r="AV33" s="10" t="s">
        <v>61</v>
      </c>
      <c r="AW33" s="10">
        <v>1000</v>
      </c>
      <c r="AX33" s="10">
        <v>2</v>
      </c>
      <c r="AY33" s="10" t="s">
        <v>74</v>
      </c>
      <c r="AZ33" s="10"/>
      <c r="BA33" s="10" t="s">
        <v>41</v>
      </c>
      <c r="BB33" s="10">
        <v>1000</v>
      </c>
      <c r="BC33" s="10" t="s">
        <v>75</v>
      </c>
      <c r="BD33" s="10">
        <v>589</v>
      </c>
      <c r="BE33" s="10"/>
      <c r="BF33" s="10"/>
      <c r="BG33" s="10">
        <v>0</v>
      </c>
      <c r="BH33" s="10" t="s">
        <v>75</v>
      </c>
      <c r="BI33" s="10">
        <f t="shared" si="3"/>
        <v>589</v>
      </c>
    </row>
    <row r="34" spans="1:61" x14ac:dyDescent="0.2">
      <c r="A34" s="43">
        <v>16</v>
      </c>
      <c r="B34" s="48" t="s">
        <v>868</v>
      </c>
      <c r="C34" s="43">
        <v>2</v>
      </c>
      <c r="D34" s="43">
        <v>2</v>
      </c>
      <c r="E34" s="43" t="s">
        <v>61</v>
      </c>
      <c r="F34" s="43">
        <v>250</v>
      </c>
      <c r="G34" s="43">
        <v>2</v>
      </c>
      <c r="H34" s="43" t="s">
        <v>74</v>
      </c>
      <c r="I34" s="43" t="s">
        <v>80</v>
      </c>
      <c r="J34" s="43" t="s">
        <v>41</v>
      </c>
      <c r="K34" s="43">
        <v>250</v>
      </c>
      <c r="L34" s="43" t="s">
        <v>41</v>
      </c>
      <c r="M34" s="43">
        <v>29939</v>
      </c>
      <c r="N34" s="43" t="s">
        <v>677</v>
      </c>
      <c r="O34" s="43" t="s">
        <v>678</v>
      </c>
      <c r="P34" s="43">
        <v>0</v>
      </c>
      <c r="Q34" s="43" t="s">
        <v>65</v>
      </c>
      <c r="R34" s="43">
        <f t="shared" si="6"/>
        <v>29939</v>
      </c>
      <c r="S34" s="57"/>
      <c r="U34" s="2">
        <v>16</v>
      </c>
      <c r="V34" s="23" t="s">
        <v>875</v>
      </c>
      <c r="W34" s="2">
        <v>1</v>
      </c>
      <c r="X34" s="2">
        <v>1</v>
      </c>
      <c r="Y34" s="2" t="s">
        <v>61</v>
      </c>
      <c r="Z34" s="2">
        <v>175</v>
      </c>
      <c r="AA34" s="2">
        <v>3</v>
      </c>
      <c r="AB34" s="2" t="s">
        <v>74</v>
      </c>
      <c r="AC34" s="2" t="s">
        <v>80</v>
      </c>
      <c r="AD34" s="2" t="s">
        <v>41</v>
      </c>
      <c r="AE34" s="2">
        <v>175</v>
      </c>
      <c r="AF34" s="2" t="s">
        <v>41</v>
      </c>
      <c r="AG34" s="2">
        <v>25755</v>
      </c>
      <c r="AH34" s="2" t="s">
        <v>151</v>
      </c>
      <c r="AI34" s="2" t="s">
        <v>152</v>
      </c>
      <c r="AJ34" s="2">
        <v>0</v>
      </c>
      <c r="AK34" s="2" t="s">
        <v>65</v>
      </c>
      <c r="AL34" s="2">
        <f>AG34-AJ34</f>
        <v>25755</v>
      </c>
      <c r="AM34" s="30" t="s">
        <v>453</v>
      </c>
      <c r="AR34" s="10">
        <v>16</v>
      </c>
      <c r="AS34" s="21" t="s">
        <v>73</v>
      </c>
      <c r="AT34" s="10">
        <v>1</v>
      </c>
      <c r="AU34" s="10"/>
      <c r="AV34" s="10" t="s">
        <v>61</v>
      </c>
      <c r="AW34" s="10">
        <v>1000</v>
      </c>
      <c r="AX34" s="10">
        <v>2</v>
      </c>
      <c r="AY34" s="10" t="s">
        <v>74</v>
      </c>
      <c r="AZ34" s="10"/>
      <c r="BA34" s="10" t="s">
        <v>41</v>
      </c>
      <c r="BB34" s="10">
        <v>1000</v>
      </c>
      <c r="BC34" s="10" t="s">
        <v>76</v>
      </c>
      <c r="BD34" s="10">
        <v>772</v>
      </c>
      <c r="BE34" s="10"/>
      <c r="BF34" s="10"/>
      <c r="BG34" s="10">
        <v>0</v>
      </c>
      <c r="BH34" s="10" t="s">
        <v>76</v>
      </c>
      <c r="BI34" s="10">
        <f t="shared" si="3"/>
        <v>772</v>
      </c>
    </row>
    <row r="35" spans="1:61" x14ac:dyDescent="0.2">
      <c r="A35" s="43">
        <v>17</v>
      </c>
      <c r="B35" s="48" t="s">
        <v>868</v>
      </c>
      <c r="C35" s="43">
        <v>2</v>
      </c>
      <c r="D35" s="43">
        <v>2</v>
      </c>
      <c r="E35" s="43" t="s">
        <v>61</v>
      </c>
      <c r="F35" s="43">
        <v>300</v>
      </c>
      <c r="G35" s="43">
        <v>2</v>
      </c>
      <c r="H35" s="43" t="s">
        <v>74</v>
      </c>
      <c r="I35" s="43" t="s">
        <v>80</v>
      </c>
      <c r="J35" s="43" t="s">
        <v>41</v>
      </c>
      <c r="K35" s="43">
        <v>300</v>
      </c>
      <c r="L35" s="43" t="s">
        <v>41</v>
      </c>
      <c r="M35" s="43">
        <v>36751</v>
      </c>
      <c r="N35" s="43" t="s">
        <v>679</v>
      </c>
      <c r="O35" s="43" t="s">
        <v>683</v>
      </c>
      <c r="P35" s="43">
        <v>0</v>
      </c>
      <c r="Q35" s="43" t="s">
        <v>65</v>
      </c>
      <c r="R35" s="43">
        <f t="shared" si="6"/>
        <v>36751</v>
      </c>
      <c r="S35" s="57"/>
      <c r="U35" s="2">
        <v>17</v>
      </c>
      <c r="V35" s="23" t="s">
        <v>875</v>
      </c>
      <c r="W35" s="2">
        <v>1</v>
      </c>
      <c r="X35" s="2">
        <v>1</v>
      </c>
      <c r="Y35" s="2" t="s">
        <v>61</v>
      </c>
      <c r="Z35" s="2">
        <v>175</v>
      </c>
      <c r="AA35" s="2">
        <v>3</v>
      </c>
      <c r="AB35" s="2" t="s">
        <v>74</v>
      </c>
      <c r="AC35" s="2" t="s">
        <v>80</v>
      </c>
      <c r="AD35" s="2" t="s">
        <v>41</v>
      </c>
      <c r="AE35" s="2">
        <v>175</v>
      </c>
      <c r="AF35" s="2" t="s">
        <v>137</v>
      </c>
      <c r="AG35" s="2">
        <v>1728</v>
      </c>
      <c r="AH35" s="2" t="s">
        <v>153</v>
      </c>
      <c r="AI35" s="2" t="s">
        <v>42</v>
      </c>
      <c r="AJ35" s="2">
        <v>0</v>
      </c>
      <c r="AK35" s="2" t="s">
        <v>113</v>
      </c>
      <c r="AL35" s="2">
        <f>AG35-AJ35</f>
        <v>1728</v>
      </c>
      <c r="AM35" s="30" t="s">
        <v>453</v>
      </c>
      <c r="AR35" s="10">
        <v>17</v>
      </c>
      <c r="AS35" s="21" t="s">
        <v>73</v>
      </c>
      <c r="AT35" s="10">
        <v>1</v>
      </c>
      <c r="AU35" s="10"/>
      <c r="AV35" s="10" t="s">
        <v>61</v>
      </c>
      <c r="AW35" s="10">
        <v>1000</v>
      </c>
      <c r="AX35" s="10">
        <v>2</v>
      </c>
      <c r="AY35" s="10" t="s">
        <v>74</v>
      </c>
      <c r="AZ35" s="10"/>
      <c r="BA35" s="10" t="s">
        <v>41</v>
      </c>
      <c r="BB35" s="10">
        <v>1000</v>
      </c>
      <c r="BC35" s="10" t="s">
        <v>76</v>
      </c>
      <c r="BD35" s="10">
        <v>712</v>
      </c>
      <c r="BE35" s="10"/>
      <c r="BF35" s="10"/>
      <c r="BG35" s="10">
        <v>0</v>
      </c>
      <c r="BH35" s="10" t="s">
        <v>76</v>
      </c>
      <c r="BI35" s="10">
        <f t="shared" si="3"/>
        <v>712</v>
      </c>
    </row>
    <row r="36" spans="1:61" x14ac:dyDescent="0.2">
      <c r="A36" s="43">
        <v>18</v>
      </c>
      <c r="B36" s="48" t="s">
        <v>868</v>
      </c>
      <c r="C36" s="43">
        <v>2</v>
      </c>
      <c r="D36" s="43">
        <v>2</v>
      </c>
      <c r="E36" s="43" t="s">
        <v>61</v>
      </c>
      <c r="F36" s="43">
        <v>350</v>
      </c>
      <c r="G36" s="43">
        <v>2</v>
      </c>
      <c r="H36" s="43" t="s">
        <v>74</v>
      </c>
      <c r="I36" s="43" t="s">
        <v>80</v>
      </c>
      <c r="J36" s="43" t="s">
        <v>41</v>
      </c>
      <c r="K36" s="43">
        <v>350</v>
      </c>
      <c r="L36" s="43" t="s">
        <v>41</v>
      </c>
      <c r="M36" s="43">
        <v>42959</v>
      </c>
      <c r="N36" s="43" t="s">
        <v>681</v>
      </c>
      <c r="O36" s="43" t="s">
        <v>684</v>
      </c>
      <c r="P36" s="43">
        <v>0</v>
      </c>
      <c r="Q36" s="43" t="s">
        <v>65</v>
      </c>
      <c r="R36" s="43">
        <f t="shared" si="6"/>
        <v>42959</v>
      </c>
      <c r="S36" s="57"/>
      <c r="U36" s="2">
        <v>18</v>
      </c>
      <c r="V36" s="23" t="s">
        <v>875</v>
      </c>
      <c r="W36" s="2">
        <v>1</v>
      </c>
      <c r="X36" s="2">
        <v>1</v>
      </c>
      <c r="Y36" s="2" t="s">
        <v>61</v>
      </c>
      <c r="Z36" s="2">
        <v>150</v>
      </c>
      <c r="AA36" s="2">
        <v>3</v>
      </c>
      <c r="AB36" s="2" t="s">
        <v>74</v>
      </c>
      <c r="AC36" s="2" t="s">
        <v>80</v>
      </c>
      <c r="AD36" s="2" t="s">
        <v>41</v>
      </c>
      <c r="AE36" s="2">
        <v>150</v>
      </c>
      <c r="AF36" s="2" t="s">
        <v>41</v>
      </c>
      <c r="AG36" s="2">
        <v>23052</v>
      </c>
      <c r="AH36" s="2" t="s">
        <v>154</v>
      </c>
      <c r="AI36" s="2" t="s">
        <v>155</v>
      </c>
      <c r="AJ36" s="2">
        <v>0</v>
      </c>
      <c r="AK36" s="2" t="s">
        <v>65</v>
      </c>
      <c r="AL36" s="2">
        <f>AG36-AJ36</f>
        <v>23052</v>
      </c>
      <c r="AM36" s="30" t="s">
        <v>453</v>
      </c>
      <c r="AR36" s="10">
        <v>18</v>
      </c>
      <c r="AS36" s="21" t="s">
        <v>73</v>
      </c>
      <c r="AT36" s="10">
        <v>1</v>
      </c>
      <c r="AU36" s="10"/>
      <c r="AV36" s="10" t="s">
        <v>61</v>
      </c>
      <c r="AW36" s="10">
        <v>1000</v>
      </c>
      <c r="AX36" s="10">
        <v>2</v>
      </c>
      <c r="AY36" s="10" t="s">
        <v>74</v>
      </c>
      <c r="AZ36" s="10"/>
      <c r="BA36" s="10" t="s">
        <v>41</v>
      </c>
      <c r="BB36" s="10">
        <v>1000</v>
      </c>
      <c r="BC36" s="10" t="s">
        <v>76</v>
      </c>
      <c r="BD36" s="10">
        <v>661</v>
      </c>
      <c r="BE36" s="10"/>
      <c r="BF36" s="10"/>
      <c r="BG36" s="10">
        <v>0</v>
      </c>
      <c r="BH36" s="10" t="s">
        <v>76</v>
      </c>
      <c r="BI36" s="10">
        <f t="shared" si="3"/>
        <v>661</v>
      </c>
    </row>
    <row r="37" spans="1:61" x14ac:dyDescent="0.2">
      <c r="A37" s="43">
        <v>19</v>
      </c>
      <c r="B37" s="48" t="s">
        <v>868</v>
      </c>
      <c r="C37" s="43">
        <v>2</v>
      </c>
      <c r="D37" s="43">
        <v>2</v>
      </c>
      <c r="E37" s="43" t="s">
        <v>61</v>
      </c>
      <c r="F37" s="43">
        <v>400</v>
      </c>
      <c r="G37" s="43">
        <v>2</v>
      </c>
      <c r="H37" s="43" t="s">
        <v>74</v>
      </c>
      <c r="I37" s="43" t="s">
        <v>80</v>
      </c>
      <c r="J37" s="43" t="s">
        <v>41</v>
      </c>
      <c r="K37" s="43">
        <v>400</v>
      </c>
      <c r="L37" s="43" t="s">
        <v>41</v>
      </c>
      <c r="M37" s="43">
        <v>48713</v>
      </c>
      <c r="N37" s="43" t="s">
        <v>680</v>
      </c>
      <c r="O37" s="43" t="s">
        <v>685</v>
      </c>
      <c r="P37" s="43">
        <v>0</v>
      </c>
      <c r="Q37" s="43" t="s">
        <v>65</v>
      </c>
      <c r="R37" s="43">
        <f t="shared" si="6"/>
        <v>48713</v>
      </c>
      <c r="S37" s="57"/>
      <c r="U37" s="2">
        <v>19</v>
      </c>
      <c r="V37" s="23" t="s">
        <v>875</v>
      </c>
      <c r="W37" s="2">
        <v>1</v>
      </c>
      <c r="X37" s="2">
        <v>1</v>
      </c>
      <c r="Y37" s="2" t="s">
        <v>61</v>
      </c>
      <c r="Z37" s="2">
        <v>150</v>
      </c>
      <c r="AA37" s="2">
        <v>3</v>
      </c>
      <c r="AB37" s="2" t="s">
        <v>74</v>
      </c>
      <c r="AC37" s="2" t="s">
        <v>80</v>
      </c>
      <c r="AD37" s="2" t="s">
        <v>41</v>
      </c>
      <c r="AE37" s="2">
        <v>150</v>
      </c>
      <c r="AF37" s="2" t="s">
        <v>41</v>
      </c>
      <c r="AG37" s="2">
        <v>23436</v>
      </c>
      <c r="AH37" s="2" t="s">
        <v>156</v>
      </c>
      <c r="AI37" s="2" t="s">
        <v>157</v>
      </c>
      <c r="AJ37" s="2">
        <v>0</v>
      </c>
      <c r="AK37" s="2" t="s">
        <v>65</v>
      </c>
      <c r="AL37" s="2">
        <f>AG37-AJ37</f>
        <v>23436</v>
      </c>
      <c r="AM37" s="30" t="s">
        <v>453</v>
      </c>
      <c r="AR37" s="10">
        <v>19</v>
      </c>
      <c r="AS37" s="21" t="s">
        <v>73</v>
      </c>
      <c r="AT37" s="10">
        <v>1</v>
      </c>
      <c r="AU37" s="10"/>
      <c r="AV37" s="10" t="s">
        <v>61</v>
      </c>
      <c r="AW37" s="10">
        <v>1000</v>
      </c>
      <c r="AX37" s="10">
        <v>2</v>
      </c>
      <c r="AY37" s="10" t="s">
        <v>74</v>
      </c>
      <c r="AZ37" s="10"/>
      <c r="BA37" s="10" t="s">
        <v>41</v>
      </c>
      <c r="BB37" s="10">
        <v>1000</v>
      </c>
      <c r="BC37" s="10" t="s">
        <v>75</v>
      </c>
      <c r="BD37" s="10">
        <v>702</v>
      </c>
      <c r="BE37" s="10"/>
      <c r="BF37" s="10"/>
      <c r="BG37" s="10">
        <v>0</v>
      </c>
      <c r="BH37" s="10" t="s">
        <v>75</v>
      </c>
      <c r="BI37" s="10">
        <f t="shared" si="3"/>
        <v>702</v>
      </c>
    </row>
    <row r="38" spans="1:61" x14ac:dyDescent="0.2">
      <c r="A38" s="43">
        <v>20</v>
      </c>
      <c r="B38" s="48" t="s">
        <v>868</v>
      </c>
      <c r="C38" s="43">
        <v>2</v>
      </c>
      <c r="D38" s="43">
        <v>2</v>
      </c>
      <c r="E38" s="43" t="s">
        <v>61</v>
      </c>
      <c r="F38" s="43">
        <v>450</v>
      </c>
      <c r="G38" s="43">
        <v>2</v>
      </c>
      <c r="H38" s="43" t="s">
        <v>74</v>
      </c>
      <c r="I38" s="43" t="s">
        <v>80</v>
      </c>
      <c r="J38" s="43" t="s">
        <v>41</v>
      </c>
      <c r="K38" s="43">
        <v>450</v>
      </c>
      <c r="L38" s="43" t="s">
        <v>41</v>
      </c>
      <c r="M38" s="43">
        <v>54539</v>
      </c>
      <c r="N38" s="43" t="s">
        <v>682</v>
      </c>
      <c r="O38" s="43" t="s">
        <v>686</v>
      </c>
      <c r="P38" s="43">
        <v>0</v>
      </c>
      <c r="Q38" s="43" t="s">
        <v>65</v>
      </c>
      <c r="R38" s="43">
        <f t="shared" si="6"/>
        <v>54539</v>
      </c>
      <c r="S38" s="57"/>
      <c r="U38" s="2">
        <v>20</v>
      </c>
      <c r="V38" s="23" t="s">
        <v>875</v>
      </c>
      <c r="W38" s="2">
        <v>1</v>
      </c>
      <c r="X38" s="2">
        <v>1</v>
      </c>
      <c r="Y38" s="2" t="s">
        <v>61</v>
      </c>
      <c r="Z38" s="2">
        <v>150</v>
      </c>
      <c r="AA38" s="2">
        <v>3</v>
      </c>
      <c r="AB38" s="2" t="s">
        <v>74</v>
      </c>
      <c r="AC38" s="2" t="s">
        <v>80</v>
      </c>
      <c r="AD38" s="2" t="s">
        <v>41</v>
      </c>
      <c r="AE38" s="2">
        <v>150</v>
      </c>
      <c r="AF38" s="2" t="s">
        <v>41</v>
      </c>
      <c r="AG38" s="2">
        <v>24423</v>
      </c>
      <c r="AH38" s="2" t="s">
        <v>158</v>
      </c>
      <c r="AI38" s="2" t="s">
        <v>159</v>
      </c>
      <c r="AJ38" s="2">
        <v>0</v>
      </c>
      <c r="AK38" s="2" t="s">
        <v>65</v>
      </c>
      <c r="AL38" s="2">
        <f t="shared" ref="AL38:AL39" si="7">AG38-AJ38</f>
        <v>24423</v>
      </c>
      <c r="AM38" s="30" t="s">
        <v>453</v>
      </c>
      <c r="AR38" s="10">
        <v>20</v>
      </c>
      <c r="AS38" s="21" t="s">
        <v>73</v>
      </c>
      <c r="AT38" s="10">
        <v>1</v>
      </c>
      <c r="AU38" s="10"/>
      <c r="AV38" s="10" t="s">
        <v>61</v>
      </c>
      <c r="AW38" s="10">
        <v>1000</v>
      </c>
      <c r="AX38" s="10">
        <v>2</v>
      </c>
      <c r="AY38" s="10" t="s">
        <v>74</v>
      </c>
      <c r="AZ38" s="10"/>
      <c r="BA38" s="10" t="s">
        <v>41</v>
      </c>
      <c r="BB38" s="10">
        <v>1000</v>
      </c>
      <c r="BC38" s="10" t="s">
        <v>75</v>
      </c>
      <c r="BD38" s="10">
        <v>664</v>
      </c>
      <c r="BE38" s="10"/>
      <c r="BF38" s="10"/>
      <c r="BG38" s="10">
        <v>0</v>
      </c>
      <c r="BH38" s="10" t="s">
        <v>75</v>
      </c>
      <c r="BI38" s="10">
        <f t="shared" si="3"/>
        <v>664</v>
      </c>
    </row>
    <row r="39" spans="1:61" x14ac:dyDescent="0.2">
      <c r="A39" s="43">
        <v>21</v>
      </c>
      <c r="B39" s="48" t="s">
        <v>868</v>
      </c>
      <c r="C39" s="43">
        <v>2</v>
      </c>
      <c r="D39" s="43">
        <v>2</v>
      </c>
      <c r="E39" s="43" t="s">
        <v>61</v>
      </c>
      <c r="F39" s="43">
        <v>500</v>
      </c>
      <c r="G39" s="43">
        <v>2</v>
      </c>
      <c r="H39" s="43" t="s">
        <v>74</v>
      </c>
      <c r="I39" s="43" t="s">
        <v>80</v>
      </c>
      <c r="J39" s="43" t="s">
        <v>41</v>
      </c>
      <c r="K39" s="43">
        <v>500</v>
      </c>
      <c r="L39" s="43" t="s">
        <v>41</v>
      </c>
      <c r="M39" s="43">
        <v>59451</v>
      </c>
      <c r="N39" s="43" t="s">
        <v>688</v>
      </c>
      <c r="O39" s="43" t="s">
        <v>687</v>
      </c>
      <c r="P39" s="43">
        <v>0</v>
      </c>
      <c r="Q39" s="43" t="s">
        <v>65</v>
      </c>
      <c r="R39" s="43">
        <f t="shared" si="6"/>
        <v>59451</v>
      </c>
      <c r="S39" s="57"/>
      <c r="U39" s="2">
        <v>21</v>
      </c>
      <c r="V39" s="23" t="s">
        <v>875</v>
      </c>
      <c r="W39" s="2">
        <v>1</v>
      </c>
      <c r="X39" s="2">
        <v>1</v>
      </c>
      <c r="Y39" s="2" t="s">
        <v>61</v>
      </c>
      <c r="Z39" s="2">
        <v>150</v>
      </c>
      <c r="AA39" s="2">
        <v>3</v>
      </c>
      <c r="AB39" s="2" t="s">
        <v>74</v>
      </c>
      <c r="AC39" s="2" t="s">
        <v>80</v>
      </c>
      <c r="AD39" s="2" t="s">
        <v>41</v>
      </c>
      <c r="AE39" s="2">
        <v>42</v>
      </c>
      <c r="AF39" s="2" t="s">
        <v>41</v>
      </c>
      <c r="AG39" s="2">
        <v>23859</v>
      </c>
      <c r="AH39" s="2" t="s">
        <v>160</v>
      </c>
      <c r="AI39" s="2" t="s">
        <v>161</v>
      </c>
      <c r="AJ39" s="2">
        <v>0</v>
      </c>
      <c r="AK39" s="2" t="s">
        <v>65</v>
      </c>
      <c r="AL39" s="2">
        <f t="shared" si="7"/>
        <v>23859</v>
      </c>
      <c r="AM39" s="30" t="s">
        <v>453</v>
      </c>
      <c r="AR39" s="10">
        <v>21</v>
      </c>
      <c r="AS39" s="21" t="s">
        <v>73</v>
      </c>
      <c r="AT39" s="10">
        <v>1</v>
      </c>
      <c r="AU39" s="10"/>
      <c r="AV39" s="10" t="s">
        <v>61</v>
      </c>
      <c r="AW39" s="10">
        <v>1000</v>
      </c>
      <c r="AX39" s="10">
        <v>2</v>
      </c>
      <c r="AY39" s="10" t="s">
        <v>74</v>
      </c>
      <c r="AZ39" s="10"/>
      <c r="BA39" s="10" t="s">
        <v>41</v>
      </c>
      <c r="BB39" s="10">
        <v>1000</v>
      </c>
      <c r="BC39" s="10" t="s">
        <v>76</v>
      </c>
      <c r="BD39" s="10">
        <v>750</v>
      </c>
      <c r="BE39" s="10"/>
      <c r="BF39" s="10"/>
      <c r="BG39" s="10">
        <v>0</v>
      </c>
      <c r="BH39" s="10" t="s">
        <v>76</v>
      </c>
      <c r="BI39" s="10">
        <f t="shared" si="3"/>
        <v>750</v>
      </c>
    </row>
    <row r="40" spans="1:61" x14ac:dyDescent="0.2">
      <c r="A40" s="43">
        <v>22</v>
      </c>
      <c r="B40" s="48" t="s">
        <v>868</v>
      </c>
      <c r="C40" s="43">
        <v>2</v>
      </c>
      <c r="D40" s="43">
        <v>2</v>
      </c>
      <c r="E40" s="43" t="s">
        <v>61</v>
      </c>
      <c r="F40" s="43">
        <v>550</v>
      </c>
      <c r="G40" s="43">
        <v>2</v>
      </c>
      <c r="H40" s="43" t="s">
        <v>74</v>
      </c>
      <c r="I40" s="43" t="s">
        <v>80</v>
      </c>
      <c r="J40" s="43" t="s">
        <v>41</v>
      </c>
      <c r="K40" s="43">
        <v>550</v>
      </c>
      <c r="L40" s="43" t="s">
        <v>41</v>
      </c>
      <c r="M40" s="43">
        <v>62485</v>
      </c>
      <c r="N40" s="43" t="s">
        <v>689</v>
      </c>
      <c r="O40" s="43" t="s">
        <v>690</v>
      </c>
      <c r="P40" s="43">
        <v>0</v>
      </c>
      <c r="Q40" s="43" t="s">
        <v>65</v>
      </c>
      <c r="R40" s="43">
        <f t="shared" si="6"/>
        <v>62485</v>
      </c>
      <c r="S40" s="57"/>
      <c r="U40" s="2">
        <v>22</v>
      </c>
      <c r="V40" s="23" t="s">
        <v>875</v>
      </c>
      <c r="W40" s="2">
        <v>1</v>
      </c>
      <c r="X40" s="2">
        <v>2</v>
      </c>
      <c r="Y40" s="2" t="s">
        <v>61</v>
      </c>
      <c r="Z40" s="2">
        <v>150</v>
      </c>
      <c r="AA40" s="2">
        <v>3</v>
      </c>
      <c r="AB40" s="2" t="s">
        <v>74</v>
      </c>
      <c r="AC40" s="2" t="s">
        <v>80</v>
      </c>
      <c r="AD40" s="2" t="s">
        <v>41</v>
      </c>
      <c r="AE40" s="2">
        <v>150</v>
      </c>
      <c r="AF40" s="2" t="s">
        <v>137</v>
      </c>
      <c r="AG40" s="2">
        <v>858</v>
      </c>
      <c r="AH40" s="2" t="s">
        <v>162</v>
      </c>
      <c r="AI40" s="2" t="s">
        <v>163</v>
      </c>
      <c r="AJ40" s="2">
        <v>0</v>
      </c>
      <c r="AK40" s="2" t="s">
        <v>113</v>
      </c>
      <c r="AL40" s="2">
        <f t="shared" ref="AL40:AL69" si="8">AG40-AJ40</f>
        <v>858</v>
      </c>
      <c r="AM40" s="30" t="s">
        <v>453</v>
      </c>
      <c r="AR40" s="10">
        <v>22</v>
      </c>
      <c r="AS40" s="21" t="s">
        <v>73</v>
      </c>
      <c r="AT40" s="10">
        <v>1</v>
      </c>
      <c r="AU40" s="10"/>
      <c r="AV40" s="10" t="s">
        <v>61</v>
      </c>
      <c r="AW40" s="10">
        <v>1000</v>
      </c>
      <c r="AX40" s="10">
        <v>2</v>
      </c>
      <c r="AY40" s="10" t="s">
        <v>74</v>
      </c>
      <c r="AZ40" s="10"/>
      <c r="BA40" s="10" t="s">
        <v>41</v>
      </c>
      <c r="BB40" s="10">
        <v>1000</v>
      </c>
      <c r="BC40" s="10" t="s">
        <v>76</v>
      </c>
      <c r="BD40" s="10">
        <v>657</v>
      </c>
      <c r="BE40" s="10"/>
      <c r="BF40" s="10"/>
      <c r="BG40" s="10">
        <v>0</v>
      </c>
      <c r="BH40" s="10" t="s">
        <v>76</v>
      </c>
      <c r="BI40" s="10">
        <f t="shared" si="3"/>
        <v>657</v>
      </c>
    </row>
    <row r="41" spans="1:61" x14ac:dyDescent="0.2">
      <c r="A41" s="43">
        <v>23</v>
      </c>
      <c r="B41" s="48" t="s">
        <v>868</v>
      </c>
      <c r="C41" s="43">
        <v>2</v>
      </c>
      <c r="D41" s="43">
        <v>2</v>
      </c>
      <c r="E41" s="43" t="s">
        <v>61</v>
      </c>
      <c r="F41" s="43">
        <v>600</v>
      </c>
      <c r="G41" s="43">
        <v>2</v>
      </c>
      <c r="H41" s="43" t="s">
        <v>74</v>
      </c>
      <c r="I41" s="43" t="s">
        <v>80</v>
      </c>
      <c r="J41" s="43" t="s">
        <v>41</v>
      </c>
      <c r="K41" s="43">
        <v>600</v>
      </c>
      <c r="L41" s="43" t="s">
        <v>41</v>
      </c>
      <c r="M41" s="43">
        <v>64309</v>
      </c>
      <c r="N41" s="43" t="s">
        <v>691</v>
      </c>
      <c r="O41" s="43" t="s">
        <v>692</v>
      </c>
      <c r="P41" s="43">
        <v>0</v>
      </c>
      <c r="Q41" s="43" t="s">
        <v>65</v>
      </c>
      <c r="R41" s="43">
        <f t="shared" si="6"/>
        <v>64309</v>
      </c>
      <c r="S41" s="57"/>
      <c r="U41" s="43">
        <v>23</v>
      </c>
      <c r="V41" s="48" t="s">
        <v>872</v>
      </c>
      <c r="W41" s="43">
        <v>2</v>
      </c>
      <c r="X41" s="43">
        <v>2</v>
      </c>
      <c r="Y41" s="43" t="s">
        <v>61</v>
      </c>
      <c r="Z41" s="43">
        <v>100</v>
      </c>
      <c r="AA41" s="43">
        <v>3</v>
      </c>
      <c r="AB41" s="43" t="s">
        <v>74</v>
      </c>
      <c r="AC41" s="43" t="s">
        <v>80</v>
      </c>
      <c r="AD41" s="43" t="s">
        <v>41</v>
      </c>
      <c r="AE41" s="43">
        <v>100</v>
      </c>
      <c r="AF41" s="43" t="s">
        <v>41</v>
      </c>
      <c r="AG41" s="43">
        <v>18177</v>
      </c>
      <c r="AH41" s="43" t="s">
        <v>702</v>
      </c>
      <c r="AI41" s="43" t="s">
        <v>703</v>
      </c>
      <c r="AJ41" s="43">
        <v>0</v>
      </c>
      <c r="AK41" s="43" t="s">
        <v>65</v>
      </c>
      <c r="AL41" s="43">
        <f t="shared" si="8"/>
        <v>18177</v>
      </c>
      <c r="AM41" s="43" t="s">
        <v>453</v>
      </c>
      <c r="AR41" s="10">
        <v>23</v>
      </c>
      <c r="AS41" s="21" t="s">
        <v>73</v>
      </c>
      <c r="AT41" s="10">
        <v>1</v>
      </c>
      <c r="AU41" s="10"/>
      <c r="AV41" s="10" t="s">
        <v>61</v>
      </c>
      <c r="AW41" s="10">
        <v>1000</v>
      </c>
      <c r="AX41" s="10">
        <v>2</v>
      </c>
      <c r="AY41" s="10" t="s">
        <v>74</v>
      </c>
      <c r="AZ41" s="10"/>
      <c r="BA41" s="10" t="s">
        <v>41</v>
      </c>
      <c r="BB41" s="10">
        <v>1000</v>
      </c>
      <c r="BC41" s="10" t="s">
        <v>76</v>
      </c>
      <c r="BD41" s="10">
        <v>723</v>
      </c>
      <c r="BE41" s="10"/>
      <c r="BF41" s="10"/>
      <c r="BG41" s="10">
        <v>0</v>
      </c>
      <c r="BH41" s="10" t="s">
        <v>76</v>
      </c>
      <c r="BI41" s="10">
        <f t="shared" si="3"/>
        <v>723</v>
      </c>
    </row>
    <row r="42" spans="1:61" x14ac:dyDescent="0.2">
      <c r="A42" s="43">
        <v>24</v>
      </c>
      <c r="B42" s="48" t="s">
        <v>868</v>
      </c>
      <c r="C42" s="43">
        <v>2</v>
      </c>
      <c r="D42" s="43">
        <v>2</v>
      </c>
      <c r="E42" s="43" t="s">
        <v>61</v>
      </c>
      <c r="F42" s="43">
        <v>650</v>
      </c>
      <c r="G42" s="43">
        <v>2</v>
      </c>
      <c r="H42" s="43" t="s">
        <v>74</v>
      </c>
      <c r="I42" s="43" t="s">
        <v>80</v>
      </c>
      <c r="J42" s="43" t="s">
        <v>41</v>
      </c>
      <c r="K42" s="43">
        <v>650</v>
      </c>
      <c r="L42" s="43" t="s">
        <v>100</v>
      </c>
      <c r="M42" s="43">
        <v>5857</v>
      </c>
      <c r="N42" s="43" t="s">
        <v>693</v>
      </c>
      <c r="O42" s="43" t="s">
        <v>84</v>
      </c>
      <c r="P42" s="43">
        <v>0</v>
      </c>
      <c r="Q42" s="43" t="s">
        <v>113</v>
      </c>
      <c r="R42" s="43">
        <f t="shared" si="6"/>
        <v>5857</v>
      </c>
      <c r="S42" s="57"/>
      <c r="U42" s="43">
        <v>24</v>
      </c>
      <c r="V42" s="48" t="s">
        <v>872</v>
      </c>
      <c r="W42" s="43">
        <v>2</v>
      </c>
      <c r="X42" s="43">
        <v>2</v>
      </c>
      <c r="Y42" s="43" t="s">
        <v>61</v>
      </c>
      <c r="Z42" s="43">
        <v>150</v>
      </c>
      <c r="AA42" s="43">
        <v>3</v>
      </c>
      <c r="AB42" s="43" t="s">
        <v>74</v>
      </c>
      <c r="AC42" s="43" t="s">
        <v>80</v>
      </c>
      <c r="AD42" s="43" t="s">
        <v>41</v>
      </c>
      <c r="AE42" s="43">
        <v>150</v>
      </c>
      <c r="AF42" s="43" t="s">
        <v>41</v>
      </c>
      <c r="AG42" s="43">
        <v>27189</v>
      </c>
      <c r="AH42" s="43" t="s">
        <v>704</v>
      </c>
      <c r="AI42" s="43" t="s">
        <v>705</v>
      </c>
      <c r="AJ42" s="43">
        <v>0</v>
      </c>
      <c r="AK42" s="43" t="s">
        <v>65</v>
      </c>
      <c r="AL42" s="43">
        <f t="shared" si="8"/>
        <v>27189</v>
      </c>
      <c r="AM42" s="43" t="s">
        <v>453</v>
      </c>
      <c r="AR42" s="10">
        <v>24</v>
      </c>
      <c r="AS42" s="21" t="s">
        <v>73</v>
      </c>
      <c r="AT42" s="10">
        <v>1</v>
      </c>
      <c r="AU42" s="10"/>
      <c r="AV42" s="10" t="s">
        <v>61</v>
      </c>
      <c r="AW42" s="10">
        <v>1000</v>
      </c>
      <c r="AX42" s="10">
        <v>2</v>
      </c>
      <c r="AY42" s="10" t="s">
        <v>74</v>
      </c>
      <c r="AZ42" s="10"/>
      <c r="BA42" s="10" t="s">
        <v>41</v>
      </c>
      <c r="BB42" s="10">
        <v>1000</v>
      </c>
      <c r="BC42" s="10" t="s">
        <v>76</v>
      </c>
      <c r="BD42" s="10">
        <v>721</v>
      </c>
      <c r="BE42" s="10"/>
      <c r="BF42" s="10"/>
      <c r="BG42" s="10">
        <v>0</v>
      </c>
      <c r="BH42" s="10" t="s">
        <v>76</v>
      </c>
      <c r="BI42" s="10">
        <f t="shared" si="3"/>
        <v>721</v>
      </c>
    </row>
    <row r="43" spans="1:61" x14ac:dyDescent="0.2">
      <c r="A43" s="43">
        <v>25</v>
      </c>
      <c r="B43" s="48" t="s">
        <v>868</v>
      </c>
      <c r="C43" s="43">
        <v>2</v>
      </c>
      <c r="D43" s="43">
        <v>2</v>
      </c>
      <c r="E43" s="43" t="s">
        <v>61</v>
      </c>
      <c r="F43" s="43">
        <v>600</v>
      </c>
      <c r="G43" s="43">
        <v>2</v>
      </c>
      <c r="H43" s="43" t="s">
        <v>74</v>
      </c>
      <c r="I43" s="43" t="s">
        <v>80</v>
      </c>
      <c r="J43" s="43" t="s">
        <v>41</v>
      </c>
      <c r="K43" s="43">
        <v>600</v>
      </c>
      <c r="L43" s="43" t="s">
        <v>41</v>
      </c>
      <c r="M43" s="43">
        <v>63913</v>
      </c>
      <c r="N43" s="43" t="s">
        <v>695</v>
      </c>
      <c r="O43" s="43" t="s">
        <v>694</v>
      </c>
      <c r="P43" s="43">
        <v>0</v>
      </c>
      <c r="Q43" s="43" t="s">
        <v>65</v>
      </c>
      <c r="R43" s="43">
        <f t="shared" si="6"/>
        <v>63913</v>
      </c>
      <c r="S43" s="57"/>
      <c r="U43" s="43">
        <v>25</v>
      </c>
      <c r="V43" s="48" t="s">
        <v>872</v>
      </c>
      <c r="W43" s="43">
        <v>2</v>
      </c>
      <c r="X43" s="43">
        <v>2</v>
      </c>
      <c r="Y43" s="43" t="s">
        <v>61</v>
      </c>
      <c r="Z43" s="43">
        <v>200</v>
      </c>
      <c r="AA43" s="43">
        <v>3</v>
      </c>
      <c r="AB43" s="43" t="s">
        <v>74</v>
      </c>
      <c r="AC43" s="43" t="s">
        <v>80</v>
      </c>
      <c r="AD43" s="43" t="s">
        <v>41</v>
      </c>
      <c r="AE43" s="43">
        <v>200</v>
      </c>
      <c r="AF43" s="43" t="s">
        <v>41</v>
      </c>
      <c r="AG43" s="43">
        <v>35916</v>
      </c>
      <c r="AH43" s="43" t="s">
        <v>706</v>
      </c>
      <c r="AI43" s="43" t="s">
        <v>707</v>
      </c>
      <c r="AJ43" s="43">
        <v>0</v>
      </c>
      <c r="AK43" s="43" t="s">
        <v>65</v>
      </c>
      <c r="AL43" s="43">
        <f t="shared" si="8"/>
        <v>35916</v>
      </c>
      <c r="AM43" s="43" t="s">
        <v>453</v>
      </c>
      <c r="AR43" s="98">
        <v>25</v>
      </c>
      <c r="AS43" s="99" t="s">
        <v>73</v>
      </c>
      <c r="AT43" s="98">
        <v>1</v>
      </c>
      <c r="AU43" s="98"/>
      <c r="AV43" s="98" t="s">
        <v>61</v>
      </c>
      <c r="AW43" s="98">
        <v>1000</v>
      </c>
      <c r="AX43" s="98">
        <v>2</v>
      </c>
      <c r="AY43" s="98" t="s">
        <v>74</v>
      </c>
      <c r="AZ43" s="98"/>
      <c r="BA43" s="98" t="s">
        <v>41</v>
      </c>
      <c r="BB43" s="98">
        <v>1000</v>
      </c>
      <c r="BC43" s="98" t="s">
        <v>76</v>
      </c>
      <c r="BD43" s="98">
        <v>566</v>
      </c>
      <c r="BE43" s="98"/>
      <c r="BF43" s="98"/>
      <c r="BG43" s="98">
        <v>0</v>
      </c>
      <c r="BH43" s="98" t="s">
        <v>76</v>
      </c>
      <c r="BI43" s="98">
        <f t="shared" si="3"/>
        <v>566</v>
      </c>
    </row>
    <row r="44" spans="1:61" x14ac:dyDescent="0.2">
      <c r="A44" s="43">
        <v>26</v>
      </c>
      <c r="B44" s="48" t="s">
        <v>868</v>
      </c>
      <c r="C44" s="43">
        <v>2</v>
      </c>
      <c r="D44" s="43">
        <v>2</v>
      </c>
      <c r="E44" s="43" t="s">
        <v>61</v>
      </c>
      <c r="F44" s="43">
        <v>600</v>
      </c>
      <c r="G44" s="43">
        <v>2</v>
      </c>
      <c r="H44" s="43" t="s">
        <v>74</v>
      </c>
      <c r="I44" s="43" t="s">
        <v>80</v>
      </c>
      <c r="J44" s="43" t="s">
        <v>41</v>
      </c>
      <c r="K44" s="43">
        <v>600</v>
      </c>
      <c r="L44" s="43" t="s">
        <v>41</v>
      </c>
      <c r="M44" s="43">
        <v>63983</v>
      </c>
      <c r="N44" s="43" t="s">
        <v>696</v>
      </c>
      <c r="O44" s="43" t="s">
        <v>697</v>
      </c>
      <c r="P44" s="43">
        <v>0</v>
      </c>
      <c r="Q44" s="43" t="s">
        <v>65</v>
      </c>
      <c r="R44" s="43">
        <f t="shared" si="6"/>
        <v>63983</v>
      </c>
      <c r="U44" s="43">
        <v>26</v>
      </c>
      <c r="V44" s="48" t="s">
        <v>872</v>
      </c>
      <c r="W44" s="43">
        <v>2</v>
      </c>
      <c r="X44" s="43">
        <v>2</v>
      </c>
      <c r="Y44" s="43" t="s">
        <v>61</v>
      </c>
      <c r="Z44" s="43">
        <v>250</v>
      </c>
      <c r="AA44" s="43">
        <v>3</v>
      </c>
      <c r="AB44" s="43" t="s">
        <v>74</v>
      </c>
      <c r="AC44" s="43" t="s">
        <v>80</v>
      </c>
      <c r="AD44" s="43" t="s">
        <v>41</v>
      </c>
      <c r="AE44" s="43">
        <v>250</v>
      </c>
      <c r="AF44" s="43" t="s">
        <v>41</v>
      </c>
      <c r="AG44" s="43">
        <v>42147</v>
      </c>
      <c r="AH44" s="43" t="s">
        <v>708</v>
      </c>
      <c r="AI44" s="43" t="s">
        <v>709</v>
      </c>
      <c r="AJ44" s="43">
        <v>0</v>
      </c>
      <c r="AK44" s="43" t="s">
        <v>65</v>
      </c>
      <c r="AL44" s="43">
        <f t="shared" si="8"/>
        <v>42147</v>
      </c>
      <c r="AM44" s="43" t="s">
        <v>453</v>
      </c>
    </row>
    <row r="45" spans="1:61" x14ac:dyDescent="0.2">
      <c r="A45" s="43">
        <v>27</v>
      </c>
      <c r="B45" s="48" t="s">
        <v>868</v>
      </c>
      <c r="C45" s="43">
        <v>2</v>
      </c>
      <c r="D45" s="43">
        <v>2</v>
      </c>
      <c r="E45" s="43" t="s">
        <v>61</v>
      </c>
      <c r="F45" s="43">
        <v>600</v>
      </c>
      <c r="G45" s="43">
        <v>2</v>
      </c>
      <c r="H45" s="43" t="s">
        <v>74</v>
      </c>
      <c r="I45" s="43" t="s">
        <v>80</v>
      </c>
      <c r="J45" s="43" t="s">
        <v>41</v>
      </c>
      <c r="K45" s="43">
        <v>600</v>
      </c>
      <c r="L45" s="43" t="s">
        <v>41</v>
      </c>
      <c r="M45" s="43">
        <v>65035</v>
      </c>
      <c r="N45" s="43" t="s">
        <v>699</v>
      </c>
      <c r="O45" s="43" t="s">
        <v>698</v>
      </c>
      <c r="P45" s="43">
        <v>0</v>
      </c>
      <c r="Q45" s="43" t="s">
        <v>65</v>
      </c>
      <c r="R45" s="43">
        <f t="shared" si="6"/>
        <v>65035</v>
      </c>
      <c r="S45" s="1"/>
      <c r="U45" s="43">
        <v>27</v>
      </c>
      <c r="V45" s="48" t="s">
        <v>872</v>
      </c>
      <c r="W45" s="43">
        <v>2</v>
      </c>
      <c r="X45" s="43">
        <v>2</v>
      </c>
      <c r="Y45" s="43" t="s">
        <v>61</v>
      </c>
      <c r="Z45" s="43">
        <v>300</v>
      </c>
      <c r="AA45" s="43">
        <v>3</v>
      </c>
      <c r="AB45" s="43" t="s">
        <v>74</v>
      </c>
      <c r="AC45" s="43" t="s">
        <v>80</v>
      </c>
      <c r="AD45" s="43" t="s">
        <v>41</v>
      </c>
      <c r="AE45" s="43">
        <v>300</v>
      </c>
      <c r="AF45" s="43" t="s">
        <v>41</v>
      </c>
      <c r="AG45" s="43">
        <v>48750</v>
      </c>
      <c r="AH45" s="43" t="s">
        <v>710</v>
      </c>
      <c r="AI45" s="43" t="s">
        <v>711</v>
      </c>
      <c r="AJ45" s="43">
        <v>0</v>
      </c>
      <c r="AK45" s="43" t="s">
        <v>65</v>
      </c>
      <c r="AL45" s="43">
        <f t="shared" si="8"/>
        <v>48750</v>
      </c>
      <c r="AM45" s="43" t="s">
        <v>453</v>
      </c>
    </row>
    <row r="46" spans="1:61" x14ac:dyDescent="0.2">
      <c r="A46" s="43">
        <v>28</v>
      </c>
      <c r="B46" s="48" t="s">
        <v>868</v>
      </c>
      <c r="C46" s="43">
        <v>2</v>
      </c>
      <c r="D46" s="43">
        <v>2</v>
      </c>
      <c r="E46" s="43" t="s">
        <v>61</v>
      </c>
      <c r="F46" s="43">
        <v>600</v>
      </c>
      <c r="G46" s="43">
        <v>2</v>
      </c>
      <c r="H46" s="43" t="s">
        <v>74</v>
      </c>
      <c r="I46" s="43" t="s">
        <v>80</v>
      </c>
      <c r="J46" s="43" t="s">
        <v>41</v>
      </c>
      <c r="K46" s="43">
        <v>600</v>
      </c>
      <c r="L46" s="43" t="s">
        <v>41</v>
      </c>
      <c r="M46" s="43">
        <v>64077</v>
      </c>
      <c r="N46" s="43" t="s">
        <v>700</v>
      </c>
      <c r="O46" s="43" t="s">
        <v>701</v>
      </c>
      <c r="P46" s="43">
        <v>0</v>
      </c>
      <c r="Q46" s="43" t="s">
        <v>65</v>
      </c>
      <c r="R46" s="43">
        <f t="shared" si="6"/>
        <v>64077</v>
      </c>
      <c r="S46" s="1"/>
      <c r="U46" s="43">
        <v>28</v>
      </c>
      <c r="V46" s="48" t="s">
        <v>872</v>
      </c>
      <c r="W46" s="43">
        <v>2</v>
      </c>
      <c r="X46" s="43">
        <v>2</v>
      </c>
      <c r="Y46" s="43" t="s">
        <v>61</v>
      </c>
      <c r="Z46" s="43">
        <v>350</v>
      </c>
      <c r="AA46" s="43">
        <v>3</v>
      </c>
      <c r="AB46" s="43" t="s">
        <v>74</v>
      </c>
      <c r="AC46" s="43" t="s">
        <v>80</v>
      </c>
      <c r="AD46" s="43" t="s">
        <v>41</v>
      </c>
      <c r="AE46" s="43">
        <v>350</v>
      </c>
      <c r="AF46" s="43" t="s">
        <v>41</v>
      </c>
      <c r="AG46" s="43">
        <v>51873</v>
      </c>
      <c r="AH46" s="43" t="s">
        <v>712</v>
      </c>
      <c r="AI46" s="43" t="s">
        <v>713</v>
      </c>
      <c r="AJ46" s="43">
        <v>0</v>
      </c>
      <c r="AK46" s="43" t="s">
        <v>65</v>
      </c>
      <c r="AL46" s="43">
        <f t="shared" si="8"/>
        <v>51873</v>
      </c>
      <c r="AM46" s="43" t="s">
        <v>453</v>
      </c>
    </row>
    <row r="47" spans="1:61" x14ac:dyDescent="0.2">
      <c r="A47" s="44">
        <v>29</v>
      </c>
      <c r="B47" s="44" t="s">
        <v>869</v>
      </c>
      <c r="C47" s="44">
        <v>3</v>
      </c>
      <c r="D47" s="44">
        <v>4</v>
      </c>
      <c r="E47" s="44" t="s">
        <v>61</v>
      </c>
      <c r="F47" s="44">
        <v>400</v>
      </c>
      <c r="G47" s="44">
        <v>2</v>
      </c>
      <c r="H47" s="44" t="s">
        <v>74</v>
      </c>
      <c r="I47" s="44" t="s">
        <v>80</v>
      </c>
      <c r="J47" s="44" t="s">
        <v>41</v>
      </c>
      <c r="K47" s="44">
        <v>400</v>
      </c>
      <c r="L47" s="44" t="s">
        <v>41</v>
      </c>
      <c r="M47" s="44">
        <v>40417</v>
      </c>
      <c r="N47" s="44" t="s">
        <v>768</v>
      </c>
      <c r="O47" s="44" t="s">
        <v>769</v>
      </c>
      <c r="P47" s="44">
        <v>0</v>
      </c>
      <c r="Q47" s="44" t="s">
        <v>65</v>
      </c>
      <c r="R47" s="44">
        <f t="shared" si="6"/>
        <v>40417</v>
      </c>
      <c r="S47" s="1"/>
      <c r="U47" s="43">
        <v>29</v>
      </c>
      <c r="V47" s="48" t="s">
        <v>872</v>
      </c>
      <c r="W47" s="43">
        <v>2</v>
      </c>
      <c r="X47" s="43">
        <v>2</v>
      </c>
      <c r="Y47" s="43" t="s">
        <v>61</v>
      </c>
      <c r="Z47" s="43">
        <v>400</v>
      </c>
      <c r="AA47" s="43">
        <v>3</v>
      </c>
      <c r="AB47" s="43" t="s">
        <v>74</v>
      </c>
      <c r="AC47" s="43" t="s">
        <v>80</v>
      </c>
      <c r="AD47" s="43" t="s">
        <v>41</v>
      </c>
      <c r="AE47" s="43">
        <v>400</v>
      </c>
      <c r="AF47" s="43" t="s">
        <v>81</v>
      </c>
      <c r="AG47" s="43">
        <v>4024</v>
      </c>
      <c r="AH47" s="43" t="s">
        <v>714</v>
      </c>
      <c r="AI47" s="43" t="s">
        <v>717</v>
      </c>
      <c r="AJ47" s="43">
        <v>0</v>
      </c>
      <c r="AK47" s="43" t="s">
        <v>113</v>
      </c>
      <c r="AL47" s="43">
        <f t="shared" si="8"/>
        <v>4024</v>
      </c>
      <c r="AM47" s="43" t="s">
        <v>453</v>
      </c>
    </row>
    <row r="48" spans="1:61" x14ac:dyDescent="0.2">
      <c r="A48" s="44">
        <v>30</v>
      </c>
      <c r="B48" s="44" t="s">
        <v>869</v>
      </c>
      <c r="C48" s="44">
        <v>3</v>
      </c>
      <c r="D48" s="44">
        <v>4</v>
      </c>
      <c r="E48" s="44" t="s">
        <v>61</v>
      </c>
      <c r="F48" s="44">
        <v>500</v>
      </c>
      <c r="G48" s="44">
        <v>2</v>
      </c>
      <c r="H48" s="44" t="s">
        <v>74</v>
      </c>
      <c r="I48" s="44" t="s">
        <v>80</v>
      </c>
      <c r="J48" s="44" t="s">
        <v>41</v>
      </c>
      <c r="K48" s="44">
        <v>500</v>
      </c>
      <c r="L48" s="44" t="s">
        <v>41</v>
      </c>
      <c r="M48" s="44">
        <v>61381</v>
      </c>
      <c r="N48" s="44" t="s">
        <v>770</v>
      </c>
      <c r="O48" s="44" t="s">
        <v>771</v>
      </c>
      <c r="P48" s="44">
        <v>0</v>
      </c>
      <c r="Q48" s="44" t="s">
        <v>65</v>
      </c>
      <c r="R48" s="44">
        <f t="shared" si="6"/>
        <v>61381</v>
      </c>
      <c r="S48" s="1"/>
      <c r="U48" s="43">
        <v>30</v>
      </c>
      <c r="V48" s="48" t="s">
        <v>872</v>
      </c>
      <c r="W48" s="43">
        <v>2</v>
      </c>
      <c r="X48" s="43">
        <v>2</v>
      </c>
      <c r="Y48" s="43" t="s">
        <v>61</v>
      </c>
      <c r="Z48" s="43">
        <v>350</v>
      </c>
      <c r="AA48" s="43">
        <v>3</v>
      </c>
      <c r="AB48" s="43" t="s">
        <v>74</v>
      </c>
      <c r="AC48" s="43" t="s">
        <v>80</v>
      </c>
      <c r="AD48" s="43" t="s">
        <v>41</v>
      </c>
      <c r="AE48" s="43">
        <v>350</v>
      </c>
      <c r="AF48" s="43" t="s">
        <v>41</v>
      </c>
      <c r="AG48" s="43">
        <v>50976</v>
      </c>
      <c r="AH48" s="43" t="s">
        <v>715</v>
      </c>
      <c r="AI48" s="43" t="s">
        <v>716</v>
      </c>
      <c r="AJ48" s="43">
        <v>0</v>
      </c>
      <c r="AK48" s="43" t="s">
        <v>65</v>
      </c>
      <c r="AL48" s="43">
        <f t="shared" si="8"/>
        <v>50976</v>
      </c>
      <c r="AM48" s="43" t="s">
        <v>453</v>
      </c>
    </row>
    <row r="49" spans="1:39" x14ac:dyDescent="0.2">
      <c r="A49" s="44">
        <v>31</v>
      </c>
      <c r="B49" s="44" t="s">
        <v>869</v>
      </c>
      <c r="C49" s="44">
        <v>3</v>
      </c>
      <c r="D49" s="44">
        <v>4</v>
      </c>
      <c r="E49" s="44" t="s">
        <v>61</v>
      </c>
      <c r="F49" s="44">
        <v>600</v>
      </c>
      <c r="G49" s="44">
        <v>2</v>
      </c>
      <c r="H49" s="44" t="s">
        <v>74</v>
      </c>
      <c r="I49" s="44" t="s">
        <v>80</v>
      </c>
      <c r="J49" s="44" t="s">
        <v>41</v>
      </c>
      <c r="K49" s="44">
        <v>600</v>
      </c>
      <c r="L49" s="44" t="s">
        <v>41</v>
      </c>
      <c r="M49" s="44">
        <v>73439</v>
      </c>
      <c r="N49" s="44" t="s">
        <v>772</v>
      </c>
      <c r="O49" s="44" t="s">
        <v>773</v>
      </c>
      <c r="P49" s="44">
        <v>0</v>
      </c>
      <c r="Q49" s="44" t="s">
        <v>65</v>
      </c>
      <c r="R49" s="44">
        <f t="shared" si="6"/>
        <v>73439</v>
      </c>
      <c r="S49" s="1"/>
      <c r="U49" s="43">
        <v>31</v>
      </c>
      <c r="V49" s="48" t="s">
        <v>872</v>
      </c>
      <c r="W49" s="43">
        <v>2</v>
      </c>
      <c r="X49" s="43">
        <v>2</v>
      </c>
      <c r="Y49" s="43" t="s">
        <v>61</v>
      </c>
      <c r="Z49" s="43">
        <v>350</v>
      </c>
      <c r="AA49" s="43">
        <v>3</v>
      </c>
      <c r="AB49" s="43" t="s">
        <v>74</v>
      </c>
      <c r="AC49" s="43" t="s">
        <v>80</v>
      </c>
      <c r="AD49" s="43" t="s">
        <v>41</v>
      </c>
      <c r="AE49" s="43">
        <v>350</v>
      </c>
      <c r="AF49" s="43" t="s">
        <v>81</v>
      </c>
      <c r="AG49" s="43">
        <v>3592</v>
      </c>
      <c r="AH49" s="43" t="s">
        <v>718</v>
      </c>
      <c r="AI49" s="43" t="s">
        <v>665</v>
      </c>
      <c r="AJ49" s="43">
        <v>0</v>
      </c>
      <c r="AK49" s="43" t="s">
        <v>113</v>
      </c>
      <c r="AL49" s="43">
        <f t="shared" si="8"/>
        <v>3592</v>
      </c>
      <c r="AM49" s="43" t="s">
        <v>453</v>
      </c>
    </row>
    <row r="50" spans="1:39" x14ac:dyDescent="0.2">
      <c r="A50" s="44">
        <v>32</v>
      </c>
      <c r="B50" s="44" t="s">
        <v>869</v>
      </c>
      <c r="C50" s="44">
        <v>3</v>
      </c>
      <c r="D50" s="44">
        <v>4</v>
      </c>
      <c r="E50" s="44" t="s">
        <v>61</v>
      </c>
      <c r="F50" s="44">
        <v>700</v>
      </c>
      <c r="G50" s="44">
        <v>2</v>
      </c>
      <c r="H50" s="44" t="s">
        <v>74</v>
      </c>
      <c r="I50" s="44" t="s">
        <v>80</v>
      </c>
      <c r="J50" s="44" t="s">
        <v>41</v>
      </c>
      <c r="K50" s="44">
        <v>700</v>
      </c>
      <c r="L50" s="51" t="s">
        <v>41</v>
      </c>
      <c r="M50" s="44">
        <v>86181</v>
      </c>
      <c r="N50" s="44" t="s">
        <v>772</v>
      </c>
      <c r="O50" s="44" t="s">
        <v>774</v>
      </c>
      <c r="P50" s="44">
        <v>0</v>
      </c>
      <c r="Q50" s="44" t="s">
        <v>65</v>
      </c>
      <c r="R50" s="44">
        <f t="shared" si="6"/>
        <v>86181</v>
      </c>
      <c r="S50" s="1"/>
      <c r="U50" s="43">
        <v>32</v>
      </c>
      <c r="V50" s="48" t="s">
        <v>872</v>
      </c>
      <c r="W50" s="43">
        <v>2</v>
      </c>
      <c r="X50" s="43">
        <v>2</v>
      </c>
      <c r="Y50" s="43" t="s">
        <v>61</v>
      </c>
      <c r="Z50" s="43">
        <v>300</v>
      </c>
      <c r="AA50" s="43">
        <v>3</v>
      </c>
      <c r="AB50" s="43" t="s">
        <v>74</v>
      </c>
      <c r="AC50" s="43" t="s">
        <v>80</v>
      </c>
      <c r="AD50" s="43" t="s">
        <v>41</v>
      </c>
      <c r="AE50" s="43">
        <v>300</v>
      </c>
      <c r="AF50" s="43" t="s">
        <v>41</v>
      </c>
      <c r="AG50" s="43">
        <v>48309</v>
      </c>
      <c r="AH50" s="43" t="s">
        <v>719</v>
      </c>
      <c r="AI50" s="43" t="s">
        <v>722</v>
      </c>
      <c r="AJ50" s="43">
        <v>0</v>
      </c>
      <c r="AK50" s="43" t="s">
        <v>65</v>
      </c>
      <c r="AL50" s="43">
        <f t="shared" si="8"/>
        <v>48309</v>
      </c>
      <c r="AM50" s="43" t="s">
        <v>453</v>
      </c>
    </row>
    <row r="51" spans="1:39" x14ac:dyDescent="0.2">
      <c r="A51" s="44">
        <v>33</v>
      </c>
      <c r="B51" s="44" t="s">
        <v>869</v>
      </c>
      <c r="C51" s="44">
        <v>3</v>
      </c>
      <c r="D51" s="44">
        <v>4</v>
      </c>
      <c r="E51" s="44" t="s">
        <v>61</v>
      </c>
      <c r="F51" s="44">
        <v>800</v>
      </c>
      <c r="G51" s="44">
        <v>2</v>
      </c>
      <c r="H51" s="44" t="s">
        <v>74</v>
      </c>
      <c r="I51" s="44" t="s">
        <v>80</v>
      </c>
      <c r="J51" s="44" t="s">
        <v>41</v>
      </c>
      <c r="K51" s="44">
        <v>800</v>
      </c>
      <c r="L51" s="44" t="s">
        <v>41</v>
      </c>
      <c r="M51" s="44">
        <v>97843</v>
      </c>
      <c r="N51" s="44" t="s">
        <v>775</v>
      </c>
      <c r="O51" s="44" t="s">
        <v>776</v>
      </c>
      <c r="P51" s="44">
        <v>0</v>
      </c>
      <c r="Q51" s="44" t="s">
        <v>65</v>
      </c>
      <c r="R51" s="44">
        <f t="shared" si="6"/>
        <v>97843</v>
      </c>
      <c r="S51" s="1"/>
      <c r="U51" s="43">
        <v>33</v>
      </c>
      <c r="V51" s="48" t="s">
        <v>872</v>
      </c>
      <c r="W51" s="43">
        <v>2</v>
      </c>
      <c r="X51" s="43">
        <v>2</v>
      </c>
      <c r="Y51" s="43" t="s">
        <v>61</v>
      </c>
      <c r="Z51" s="43">
        <v>300</v>
      </c>
      <c r="AA51" s="43">
        <v>3</v>
      </c>
      <c r="AB51" s="43" t="s">
        <v>74</v>
      </c>
      <c r="AC51" s="43" t="s">
        <v>80</v>
      </c>
      <c r="AD51" s="43" t="s">
        <v>41</v>
      </c>
      <c r="AE51" s="43">
        <v>300</v>
      </c>
      <c r="AF51" s="43" t="s">
        <v>41</v>
      </c>
      <c r="AG51" s="43">
        <v>50436</v>
      </c>
      <c r="AH51" s="43" t="s">
        <v>720</v>
      </c>
      <c r="AI51" s="43" t="s">
        <v>721</v>
      </c>
      <c r="AJ51" s="43">
        <v>0</v>
      </c>
      <c r="AK51" s="43" t="s">
        <v>65</v>
      </c>
      <c r="AL51" s="43">
        <f t="shared" si="8"/>
        <v>50436</v>
      </c>
      <c r="AM51" s="43" t="s">
        <v>453</v>
      </c>
    </row>
    <row r="52" spans="1:39" x14ac:dyDescent="0.2">
      <c r="A52" s="44">
        <v>34</v>
      </c>
      <c r="B52" s="44" t="s">
        <v>869</v>
      </c>
      <c r="C52" s="44">
        <v>3</v>
      </c>
      <c r="D52" s="44">
        <v>4</v>
      </c>
      <c r="E52" s="44" t="s">
        <v>61</v>
      </c>
      <c r="F52" s="44">
        <v>900</v>
      </c>
      <c r="G52" s="44">
        <v>2</v>
      </c>
      <c r="H52" s="44" t="s">
        <v>74</v>
      </c>
      <c r="I52" s="44" t="s">
        <v>80</v>
      </c>
      <c r="J52" s="44" t="s">
        <v>41</v>
      </c>
      <c r="K52" s="44">
        <v>900</v>
      </c>
      <c r="L52" s="44" t="s">
        <v>41</v>
      </c>
      <c r="M52" s="44">
        <v>109929</v>
      </c>
      <c r="N52" s="44" t="s">
        <v>777</v>
      </c>
      <c r="O52" s="44" t="s">
        <v>778</v>
      </c>
      <c r="P52" s="44">
        <v>0</v>
      </c>
      <c r="Q52" s="44" t="s">
        <v>65</v>
      </c>
      <c r="R52" s="44">
        <f t="shared" si="6"/>
        <v>109929</v>
      </c>
      <c r="S52" s="1"/>
      <c r="U52" s="43">
        <v>34</v>
      </c>
      <c r="V52" s="48" t="s">
        <v>872</v>
      </c>
      <c r="W52" s="43">
        <v>2</v>
      </c>
      <c r="X52" s="43">
        <v>2</v>
      </c>
      <c r="Y52" s="43" t="s">
        <v>61</v>
      </c>
      <c r="Z52" s="43">
        <v>300</v>
      </c>
      <c r="AA52" s="43">
        <v>3</v>
      </c>
      <c r="AB52" s="43" t="s">
        <v>74</v>
      </c>
      <c r="AC52" s="43" t="s">
        <v>80</v>
      </c>
      <c r="AD52" s="43" t="s">
        <v>41</v>
      </c>
      <c r="AE52" s="43">
        <v>300</v>
      </c>
      <c r="AF52" s="43" t="s">
        <v>41</v>
      </c>
      <c r="AG52" s="43">
        <v>50112</v>
      </c>
      <c r="AH52" s="43" t="s">
        <v>723</v>
      </c>
      <c r="AI52" s="43" t="s">
        <v>724</v>
      </c>
      <c r="AJ52" s="43">
        <v>0</v>
      </c>
      <c r="AK52" s="43" t="s">
        <v>65</v>
      </c>
      <c r="AL52" s="43">
        <f t="shared" si="8"/>
        <v>50112</v>
      </c>
      <c r="AM52" s="43" t="s">
        <v>453</v>
      </c>
    </row>
    <row r="53" spans="1:39" x14ac:dyDescent="0.2">
      <c r="A53" s="44">
        <v>35</v>
      </c>
      <c r="B53" s="44" t="s">
        <v>869</v>
      </c>
      <c r="C53" s="44">
        <v>3</v>
      </c>
      <c r="D53" s="44">
        <v>4</v>
      </c>
      <c r="E53" s="44" t="s">
        <v>61</v>
      </c>
      <c r="F53" s="44">
        <v>1000</v>
      </c>
      <c r="G53" s="44">
        <v>2</v>
      </c>
      <c r="H53" s="44" t="s">
        <v>74</v>
      </c>
      <c r="I53" s="44" t="s">
        <v>80</v>
      </c>
      <c r="J53" s="44" t="s">
        <v>41</v>
      </c>
      <c r="K53" s="44">
        <v>1000</v>
      </c>
      <c r="L53" s="44" t="s">
        <v>41</v>
      </c>
      <c r="M53" s="44">
        <v>119975</v>
      </c>
      <c r="N53" s="44" t="s">
        <v>779</v>
      </c>
      <c r="O53" s="44" t="s">
        <v>780</v>
      </c>
      <c r="P53" s="44">
        <v>0</v>
      </c>
      <c r="Q53" s="44" t="s">
        <v>65</v>
      </c>
      <c r="R53" s="44">
        <f t="shared" si="6"/>
        <v>119975</v>
      </c>
      <c r="U53" s="43">
        <v>35</v>
      </c>
      <c r="V53" s="48" t="s">
        <v>872</v>
      </c>
      <c r="W53" s="43">
        <v>2</v>
      </c>
      <c r="X53" s="43">
        <v>2</v>
      </c>
      <c r="Y53" s="43" t="s">
        <v>61</v>
      </c>
      <c r="Z53" s="43">
        <v>300</v>
      </c>
      <c r="AA53" s="43">
        <v>3</v>
      </c>
      <c r="AB53" s="43" t="s">
        <v>74</v>
      </c>
      <c r="AC53" s="43" t="s">
        <v>80</v>
      </c>
      <c r="AD53" s="43" t="s">
        <v>41</v>
      </c>
      <c r="AE53" s="43">
        <v>300</v>
      </c>
      <c r="AF53" s="43" t="s">
        <v>41</v>
      </c>
      <c r="AG53" s="43">
        <v>48582</v>
      </c>
      <c r="AH53" s="43" t="s">
        <v>725</v>
      </c>
      <c r="AI53" s="43" t="s">
        <v>726</v>
      </c>
      <c r="AJ53" s="43">
        <v>0</v>
      </c>
      <c r="AK53" s="43" t="s">
        <v>65</v>
      </c>
      <c r="AL53" s="43">
        <f t="shared" si="8"/>
        <v>48582</v>
      </c>
      <c r="AM53" s="43" t="s">
        <v>453</v>
      </c>
    </row>
    <row r="54" spans="1:39" x14ac:dyDescent="0.2">
      <c r="A54" s="44">
        <v>36</v>
      </c>
      <c r="B54" s="44" t="s">
        <v>869</v>
      </c>
      <c r="C54" s="44">
        <v>3</v>
      </c>
      <c r="D54" s="44">
        <v>4</v>
      </c>
      <c r="E54" s="44" t="s">
        <v>61</v>
      </c>
      <c r="F54" s="44">
        <v>1100</v>
      </c>
      <c r="G54" s="44">
        <v>2</v>
      </c>
      <c r="H54" s="44" t="s">
        <v>74</v>
      </c>
      <c r="I54" s="44" t="s">
        <v>80</v>
      </c>
      <c r="J54" s="44" t="s">
        <v>41</v>
      </c>
      <c r="K54" s="44">
        <v>1100</v>
      </c>
      <c r="L54" s="44" t="s">
        <v>100</v>
      </c>
      <c r="M54" s="44">
        <v>11564</v>
      </c>
      <c r="N54" s="44" t="s">
        <v>781</v>
      </c>
      <c r="O54" s="44" t="s">
        <v>782</v>
      </c>
      <c r="P54" s="44">
        <v>0</v>
      </c>
      <c r="Q54" s="44" t="s">
        <v>113</v>
      </c>
      <c r="R54" s="44">
        <f t="shared" si="6"/>
        <v>11564</v>
      </c>
      <c r="U54" s="43">
        <v>36</v>
      </c>
      <c r="V54" s="48" t="s">
        <v>872</v>
      </c>
      <c r="W54" s="43">
        <v>2</v>
      </c>
      <c r="X54" s="43">
        <v>2</v>
      </c>
      <c r="Y54" s="43" t="s">
        <v>61</v>
      </c>
      <c r="Z54" s="43">
        <v>300</v>
      </c>
      <c r="AA54" s="43">
        <v>3</v>
      </c>
      <c r="AB54" s="43" t="s">
        <v>74</v>
      </c>
      <c r="AC54" s="43" t="s">
        <v>80</v>
      </c>
      <c r="AD54" s="43" t="s">
        <v>41</v>
      </c>
      <c r="AE54" s="43">
        <v>300</v>
      </c>
      <c r="AF54" s="43" t="s">
        <v>41</v>
      </c>
      <c r="AG54" s="43">
        <v>48588</v>
      </c>
      <c r="AH54" s="43" t="s">
        <v>727</v>
      </c>
      <c r="AI54" s="43" t="s">
        <v>728</v>
      </c>
      <c r="AJ54" s="43">
        <v>0</v>
      </c>
      <c r="AK54" s="43" t="s">
        <v>65</v>
      </c>
      <c r="AL54" s="43">
        <f t="shared" si="8"/>
        <v>48588</v>
      </c>
      <c r="AM54" s="43" t="s">
        <v>453</v>
      </c>
    </row>
    <row r="55" spans="1:39" x14ac:dyDescent="0.2">
      <c r="A55" s="44">
        <v>37</v>
      </c>
      <c r="B55" s="44" t="s">
        <v>869</v>
      </c>
      <c r="C55" s="44">
        <v>3</v>
      </c>
      <c r="D55" s="44">
        <v>4</v>
      </c>
      <c r="E55" s="44" t="s">
        <v>61</v>
      </c>
      <c r="F55" s="44">
        <v>1150</v>
      </c>
      <c r="G55" s="44">
        <v>2</v>
      </c>
      <c r="H55" s="44" t="s">
        <v>74</v>
      </c>
      <c r="I55" s="44" t="s">
        <v>80</v>
      </c>
      <c r="J55" s="44" t="s">
        <v>41</v>
      </c>
      <c r="K55" s="44">
        <v>1150</v>
      </c>
      <c r="L55" s="62" t="s">
        <v>100</v>
      </c>
      <c r="M55" s="44">
        <v>10503</v>
      </c>
      <c r="N55" s="44" t="s">
        <v>783</v>
      </c>
      <c r="O55" s="44" t="s">
        <v>784</v>
      </c>
      <c r="P55" s="44">
        <v>0</v>
      </c>
      <c r="Q55" s="44" t="s">
        <v>113</v>
      </c>
      <c r="R55" s="44">
        <f t="shared" si="6"/>
        <v>10503</v>
      </c>
      <c r="S55" s="1"/>
      <c r="U55" s="61">
        <v>37</v>
      </c>
      <c r="V55" s="61" t="s">
        <v>873</v>
      </c>
      <c r="W55" s="61">
        <v>3</v>
      </c>
      <c r="X55" s="61">
        <v>4</v>
      </c>
      <c r="Y55" s="61" t="s">
        <v>61</v>
      </c>
      <c r="Z55" s="61">
        <v>250</v>
      </c>
      <c r="AA55" s="61">
        <v>3</v>
      </c>
      <c r="AB55" s="61" t="s">
        <v>74</v>
      </c>
      <c r="AC55" s="61" t="s">
        <v>80</v>
      </c>
      <c r="AD55" s="61" t="s">
        <v>41</v>
      </c>
      <c r="AE55" s="61">
        <v>250</v>
      </c>
      <c r="AF55" s="61" t="s">
        <v>41</v>
      </c>
      <c r="AG55" s="61">
        <v>43827</v>
      </c>
      <c r="AH55" s="61" t="s">
        <v>729</v>
      </c>
      <c r="AI55" s="61" t="s">
        <v>730</v>
      </c>
      <c r="AJ55" s="61">
        <v>0</v>
      </c>
      <c r="AK55" s="61" t="s">
        <v>65</v>
      </c>
      <c r="AL55" s="61">
        <f t="shared" si="8"/>
        <v>43827</v>
      </c>
      <c r="AM55" s="44" t="s">
        <v>453</v>
      </c>
    </row>
    <row r="56" spans="1:39" x14ac:dyDescent="0.2">
      <c r="A56" s="44">
        <v>38</v>
      </c>
      <c r="B56" s="44" t="s">
        <v>869</v>
      </c>
      <c r="C56" s="44">
        <v>3</v>
      </c>
      <c r="D56" s="44">
        <v>4</v>
      </c>
      <c r="E56" s="44" t="s">
        <v>61</v>
      </c>
      <c r="F56" s="44">
        <v>1100</v>
      </c>
      <c r="G56" s="44">
        <v>2</v>
      </c>
      <c r="H56" s="44" t="s">
        <v>74</v>
      </c>
      <c r="I56" s="44" t="s">
        <v>80</v>
      </c>
      <c r="J56" s="44" t="s">
        <v>41</v>
      </c>
      <c r="K56" s="44">
        <v>1100</v>
      </c>
      <c r="L56" s="44" t="s">
        <v>41</v>
      </c>
      <c r="M56" s="44">
        <v>125887</v>
      </c>
      <c r="N56" s="44" t="s">
        <v>785</v>
      </c>
      <c r="O56" s="44" t="s">
        <v>786</v>
      </c>
      <c r="P56" s="44">
        <v>0</v>
      </c>
      <c r="Q56" s="44" t="s">
        <v>65</v>
      </c>
      <c r="R56" s="44">
        <f t="shared" si="6"/>
        <v>125887</v>
      </c>
      <c r="U56" s="61">
        <v>38</v>
      </c>
      <c r="V56" s="61" t="s">
        <v>873</v>
      </c>
      <c r="W56" s="61">
        <v>3</v>
      </c>
      <c r="X56" s="61">
        <v>4</v>
      </c>
      <c r="Y56" s="61" t="s">
        <v>61</v>
      </c>
      <c r="Z56" s="61">
        <v>300</v>
      </c>
      <c r="AA56" s="61">
        <v>3</v>
      </c>
      <c r="AB56" s="61" t="s">
        <v>74</v>
      </c>
      <c r="AC56" s="61" t="s">
        <v>80</v>
      </c>
      <c r="AD56" s="61" t="s">
        <v>41</v>
      </c>
      <c r="AE56" s="61">
        <v>300</v>
      </c>
      <c r="AF56" s="61" t="s">
        <v>41</v>
      </c>
      <c r="AG56" s="61">
        <v>54612</v>
      </c>
      <c r="AH56" s="61" t="s">
        <v>734</v>
      </c>
      <c r="AI56" s="61" t="s">
        <v>733</v>
      </c>
      <c r="AJ56" s="61">
        <v>0</v>
      </c>
      <c r="AK56" s="61" t="s">
        <v>65</v>
      </c>
      <c r="AL56" s="61">
        <f t="shared" si="8"/>
        <v>54612</v>
      </c>
      <c r="AM56" s="44" t="s">
        <v>453</v>
      </c>
    </row>
    <row r="57" spans="1:39" x14ac:dyDescent="0.2">
      <c r="A57" s="44">
        <v>39</v>
      </c>
      <c r="B57" s="44" t="s">
        <v>869</v>
      </c>
      <c r="C57" s="44">
        <v>3</v>
      </c>
      <c r="D57" s="44">
        <v>4</v>
      </c>
      <c r="E57" s="44" t="s">
        <v>61</v>
      </c>
      <c r="F57" s="44">
        <v>1100</v>
      </c>
      <c r="G57" s="44">
        <v>2</v>
      </c>
      <c r="H57" s="44" t="s">
        <v>74</v>
      </c>
      <c r="I57" s="44" t="s">
        <v>80</v>
      </c>
      <c r="J57" s="44" t="s">
        <v>41</v>
      </c>
      <c r="K57" s="44">
        <v>1100</v>
      </c>
      <c r="L57" s="44" t="s">
        <v>41</v>
      </c>
      <c r="M57" s="44">
        <v>126763</v>
      </c>
      <c r="N57" s="44" t="s">
        <v>787</v>
      </c>
      <c r="O57" s="44" t="s">
        <v>788</v>
      </c>
      <c r="P57" s="44">
        <v>0</v>
      </c>
      <c r="Q57" s="44" t="s">
        <v>65</v>
      </c>
      <c r="R57" s="44">
        <f t="shared" si="6"/>
        <v>126763</v>
      </c>
      <c r="U57" s="61">
        <v>39</v>
      </c>
      <c r="V57" s="61" t="s">
        <v>873</v>
      </c>
      <c r="W57" s="61">
        <v>3</v>
      </c>
      <c r="X57" s="61">
        <v>4</v>
      </c>
      <c r="Y57" s="61" t="s">
        <v>61</v>
      </c>
      <c r="Z57" s="61">
        <v>350</v>
      </c>
      <c r="AA57" s="61">
        <v>3</v>
      </c>
      <c r="AB57" s="61" t="s">
        <v>74</v>
      </c>
      <c r="AC57" s="61" t="s">
        <v>80</v>
      </c>
      <c r="AD57" s="61" t="s">
        <v>41</v>
      </c>
      <c r="AE57" s="61">
        <v>350</v>
      </c>
      <c r="AF57" s="61" t="s">
        <v>41</v>
      </c>
      <c r="AG57" s="61">
        <v>63465</v>
      </c>
      <c r="AH57" s="61" t="s">
        <v>731</v>
      </c>
      <c r="AI57" s="61" t="s">
        <v>732</v>
      </c>
      <c r="AJ57" s="61">
        <v>0</v>
      </c>
      <c r="AK57" s="61" t="s">
        <v>65</v>
      </c>
      <c r="AL57" s="61">
        <f t="shared" si="8"/>
        <v>63465</v>
      </c>
      <c r="AM57" s="44" t="s">
        <v>453</v>
      </c>
    </row>
    <row r="58" spans="1:39" x14ac:dyDescent="0.2">
      <c r="A58" s="44">
        <v>40</v>
      </c>
      <c r="B58" s="44" t="s">
        <v>869</v>
      </c>
      <c r="C58" s="44">
        <v>3</v>
      </c>
      <c r="D58" s="44">
        <v>4</v>
      </c>
      <c r="E58" s="44" t="s">
        <v>61</v>
      </c>
      <c r="F58" s="44">
        <v>1100</v>
      </c>
      <c r="G58" s="44">
        <v>2</v>
      </c>
      <c r="H58" s="44" t="s">
        <v>74</v>
      </c>
      <c r="I58" s="44" t="s">
        <v>80</v>
      </c>
      <c r="J58" s="44" t="s">
        <v>41</v>
      </c>
      <c r="K58" s="44">
        <v>1100</v>
      </c>
      <c r="L58" s="44" t="s">
        <v>41</v>
      </c>
      <c r="M58" s="44">
        <v>127815</v>
      </c>
      <c r="N58" s="44" t="s">
        <v>789</v>
      </c>
      <c r="O58" s="44" t="s">
        <v>790</v>
      </c>
      <c r="P58" s="44">
        <v>0</v>
      </c>
      <c r="Q58" s="44" t="s">
        <v>65</v>
      </c>
      <c r="R58" s="44">
        <f t="shared" si="6"/>
        <v>127815</v>
      </c>
      <c r="U58" s="61">
        <v>40</v>
      </c>
      <c r="V58" s="61" t="s">
        <v>873</v>
      </c>
      <c r="W58" s="61">
        <v>3</v>
      </c>
      <c r="X58" s="61">
        <v>4</v>
      </c>
      <c r="Y58" s="61" t="s">
        <v>61</v>
      </c>
      <c r="Z58" s="61">
        <v>400</v>
      </c>
      <c r="AA58" s="61">
        <v>3</v>
      </c>
      <c r="AB58" s="61" t="s">
        <v>74</v>
      </c>
      <c r="AC58" s="61" t="s">
        <v>80</v>
      </c>
      <c r="AD58" s="61" t="s">
        <v>41</v>
      </c>
      <c r="AE58" s="61">
        <v>400</v>
      </c>
      <c r="AF58" s="61" t="s">
        <v>41</v>
      </c>
      <c r="AG58" s="61">
        <v>71844</v>
      </c>
      <c r="AH58" s="61" t="s">
        <v>735</v>
      </c>
      <c r="AI58" s="61" t="s">
        <v>736</v>
      </c>
      <c r="AJ58" s="61">
        <v>0</v>
      </c>
      <c r="AK58" s="61" t="s">
        <v>65</v>
      </c>
      <c r="AL58" s="61">
        <f t="shared" si="8"/>
        <v>71844</v>
      </c>
      <c r="AM58" s="44" t="s">
        <v>453</v>
      </c>
    </row>
    <row r="59" spans="1:39" x14ac:dyDescent="0.2">
      <c r="A59" s="50">
        <v>41</v>
      </c>
      <c r="B59" s="44" t="s">
        <v>869</v>
      </c>
      <c r="C59" s="50">
        <v>3</v>
      </c>
      <c r="D59" s="50">
        <v>4</v>
      </c>
      <c r="E59" s="50" t="s">
        <v>61</v>
      </c>
      <c r="F59" s="50">
        <v>1100</v>
      </c>
      <c r="G59" s="50">
        <v>2</v>
      </c>
      <c r="H59" s="50" t="s">
        <v>74</v>
      </c>
      <c r="I59" s="50" t="s">
        <v>80</v>
      </c>
      <c r="J59" s="50" t="s">
        <v>41</v>
      </c>
      <c r="K59" s="50">
        <v>1100</v>
      </c>
      <c r="L59" s="50" t="s">
        <v>41</v>
      </c>
      <c r="M59" s="50">
        <v>126037</v>
      </c>
      <c r="N59" s="50" t="s">
        <v>791</v>
      </c>
      <c r="O59" s="50" t="s">
        <v>792</v>
      </c>
      <c r="P59" s="50">
        <v>0</v>
      </c>
      <c r="Q59" s="50" t="s">
        <v>65</v>
      </c>
      <c r="R59" s="50">
        <f t="shared" si="6"/>
        <v>126037</v>
      </c>
      <c r="U59" s="61">
        <v>41</v>
      </c>
      <c r="V59" s="61" t="s">
        <v>873</v>
      </c>
      <c r="W59" s="61">
        <v>3</v>
      </c>
      <c r="X59" s="61">
        <v>4</v>
      </c>
      <c r="Y59" s="61" t="s">
        <v>61</v>
      </c>
      <c r="Z59" s="61">
        <v>450</v>
      </c>
      <c r="AA59" s="61">
        <v>3</v>
      </c>
      <c r="AB59" s="61" t="s">
        <v>74</v>
      </c>
      <c r="AC59" s="61" t="s">
        <v>80</v>
      </c>
      <c r="AD59" s="61" t="s">
        <v>41</v>
      </c>
      <c r="AE59" s="61">
        <v>450</v>
      </c>
      <c r="AF59" s="61" t="s">
        <v>41</v>
      </c>
      <c r="AG59" s="61">
        <v>79848</v>
      </c>
      <c r="AH59" s="61" t="s">
        <v>737</v>
      </c>
      <c r="AI59" s="61" t="s">
        <v>738</v>
      </c>
      <c r="AJ59" s="61">
        <v>0</v>
      </c>
      <c r="AK59" s="61" t="s">
        <v>65</v>
      </c>
      <c r="AL59" s="61">
        <f t="shared" si="8"/>
        <v>79848</v>
      </c>
      <c r="AM59" s="44" t="s">
        <v>453</v>
      </c>
    </row>
    <row r="60" spans="1:39" x14ac:dyDescent="0.2">
      <c r="A60" s="63">
        <v>42</v>
      </c>
      <c r="B60" s="63" t="s">
        <v>870</v>
      </c>
      <c r="C60" s="63">
        <v>4</v>
      </c>
      <c r="D60" s="63">
        <v>8</v>
      </c>
      <c r="E60" s="63" t="s">
        <v>61</v>
      </c>
      <c r="F60" s="63">
        <v>1000</v>
      </c>
      <c r="G60" s="63">
        <v>2</v>
      </c>
      <c r="H60" s="63" t="s">
        <v>74</v>
      </c>
      <c r="I60" s="63" t="s">
        <v>80</v>
      </c>
      <c r="J60" s="63" t="s">
        <v>41</v>
      </c>
      <c r="K60" s="63">
        <v>1000</v>
      </c>
      <c r="L60" s="63" t="s">
        <v>100</v>
      </c>
      <c r="M60" s="63">
        <v>7014</v>
      </c>
      <c r="N60" s="63" t="s">
        <v>793</v>
      </c>
      <c r="O60" s="63" t="s">
        <v>390</v>
      </c>
      <c r="P60" s="63">
        <v>0</v>
      </c>
      <c r="Q60" s="63" t="s">
        <v>113</v>
      </c>
      <c r="R60" s="63">
        <f t="shared" si="6"/>
        <v>7014</v>
      </c>
      <c r="U60" s="61">
        <v>42</v>
      </c>
      <c r="V60" s="61" t="s">
        <v>873</v>
      </c>
      <c r="W60" s="61">
        <v>3</v>
      </c>
      <c r="X60" s="61">
        <v>4</v>
      </c>
      <c r="Y60" s="61" t="s">
        <v>61</v>
      </c>
      <c r="Z60" s="61">
        <v>500</v>
      </c>
      <c r="AA60" s="61">
        <v>3</v>
      </c>
      <c r="AB60" s="61" t="s">
        <v>74</v>
      </c>
      <c r="AC60" s="61" t="s">
        <v>80</v>
      </c>
      <c r="AD60" s="61" t="s">
        <v>41</v>
      </c>
      <c r="AE60" s="61">
        <v>500</v>
      </c>
      <c r="AF60" s="61" t="s">
        <v>41</v>
      </c>
      <c r="AG60" s="61">
        <v>81387</v>
      </c>
      <c r="AH60" s="61" t="s">
        <v>739</v>
      </c>
      <c r="AI60" s="61" t="s">
        <v>740</v>
      </c>
      <c r="AJ60" s="61">
        <v>0</v>
      </c>
      <c r="AK60" s="61" t="s">
        <v>65</v>
      </c>
      <c r="AL60" s="61">
        <f t="shared" si="8"/>
        <v>81387</v>
      </c>
      <c r="AM60" s="44" t="s">
        <v>453</v>
      </c>
    </row>
    <row r="61" spans="1:39" x14ac:dyDescent="0.2">
      <c r="A61" s="63">
        <v>43</v>
      </c>
      <c r="B61" s="63" t="s">
        <v>870</v>
      </c>
      <c r="C61" s="63">
        <v>4</v>
      </c>
      <c r="D61" s="63">
        <v>8</v>
      </c>
      <c r="E61" s="63" t="s">
        <v>61</v>
      </c>
      <c r="F61" s="63">
        <v>600</v>
      </c>
      <c r="G61" s="63">
        <v>2</v>
      </c>
      <c r="H61" s="63" t="s">
        <v>74</v>
      </c>
      <c r="I61" s="63" t="s">
        <v>80</v>
      </c>
      <c r="J61" s="63" t="s">
        <v>41</v>
      </c>
      <c r="K61" s="63">
        <v>600</v>
      </c>
      <c r="L61" s="63" t="s">
        <v>41</v>
      </c>
      <c r="M61" s="63">
        <v>66815</v>
      </c>
      <c r="N61" s="63" t="s">
        <v>794</v>
      </c>
      <c r="O61" s="63" t="s">
        <v>795</v>
      </c>
      <c r="P61" s="63">
        <v>0</v>
      </c>
      <c r="Q61" s="63" t="s">
        <v>65</v>
      </c>
      <c r="R61" s="63">
        <f t="shared" ref="R61:R72" si="9">M61-P61</f>
        <v>66815</v>
      </c>
      <c r="U61" s="61">
        <v>43</v>
      </c>
      <c r="V61" s="61" t="s">
        <v>873</v>
      </c>
      <c r="W61" s="61">
        <v>3</v>
      </c>
      <c r="X61" s="61">
        <v>4</v>
      </c>
      <c r="Y61" s="61" t="s">
        <v>61</v>
      </c>
      <c r="Z61" s="61">
        <v>550</v>
      </c>
      <c r="AA61" s="61">
        <v>3</v>
      </c>
      <c r="AB61" s="61" t="s">
        <v>74</v>
      </c>
      <c r="AC61" s="61" t="s">
        <v>80</v>
      </c>
      <c r="AD61" s="61" t="s">
        <v>41</v>
      </c>
      <c r="AE61" s="61">
        <v>550</v>
      </c>
      <c r="AF61" s="61" t="s">
        <v>41</v>
      </c>
      <c r="AG61" s="61">
        <v>88434</v>
      </c>
      <c r="AH61" s="61" t="s">
        <v>741</v>
      </c>
      <c r="AI61" s="61" t="s">
        <v>742</v>
      </c>
      <c r="AJ61" s="61">
        <v>0</v>
      </c>
      <c r="AK61" s="61" t="s">
        <v>65</v>
      </c>
      <c r="AL61" s="61">
        <f t="shared" si="8"/>
        <v>88434</v>
      </c>
      <c r="AM61" s="44" t="s">
        <v>453</v>
      </c>
    </row>
    <row r="62" spans="1:39" x14ac:dyDescent="0.2">
      <c r="A62" s="63">
        <v>44</v>
      </c>
      <c r="B62" s="63" t="s">
        <v>870</v>
      </c>
      <c r="C62" s="63">
        <v>4</v>
      </c>
      <c r="D62" s="63">
        <v>8</v>
      </c>
      <c r="E62" s="63" t="s">
        <v>61</v>
      </c>
      <c r="F62" s="63">
        <v>700</v>
      </c>
      <c r="G62" s="63">
        <v>2</v>
      </c>
      <c r="H62" s="63" t="s">
        <v>74</v>
      </c>
      <c r="I62" s="63" t="s">
        <v>80</v>
      </c>
      <c r="J62" s="63" t="s">
        <v>41</v>
      </c>
      <c r="K62" s="63">
        <v>700</v>
      </c>
      <c r="L62" s="63" t="s">
        <v>796</v>
      </c>
      <c r="M62" s="63">
        <v>29502</v>
      </c>
      <c r="N62" s="63" t="s">
        <v>797</v>
      </c>
      <c r="O62" s="63" t="s">
        <v>798</v>
      </c>
      <c r="P62" s="63">
        <v>0</v>
      </c>
      <c r="Q62" s="63" t="s">
        <v>113</v>
      </c>
      <c r="R62" s="63">
        <f t="shared" si="9"/>
        <v>29502</v>
      </c>
      <c r="U62" s="61">
        <v>44</v>
      </c>
      <c r="V62" s="61" t="s">
        <v>873</v>
      </c>
      <c r="W62" s="61">
        <v>3</v>
      </c>
      <c r="X62" s="61">
        <v>4</v>
      </c>
      <c r="Y62" s="61" t="s">
        <v>61</v>
      </c>
      <c r="Z62" s="61">
        <v>600</v>
      </c>
      <c r="AA62" s="61">
        <v>3</v>
      </c>
      <c r="AB62" s="61" t="s">
        <v>74</v>
      </c>
      <c r="AC62" s="61" t="s">
        <v>80</v>
      </c>
      <c r="AD62" s="61" t="s">
        <v>41</v>
      </c>
      <c r="AE62" s="61">
        <v>600</v>
      </c>
      <c r="AF62" s="61" t="s">
        <v>41</v>
      </c>
      <c r="AG62" s="61">
        <v>92838</v>
      </c>
      <c r="AH62" s="61" t="s">
        <v>743</v>
      </c>
      <c r="AI62" s="61" t="s">
        <v>744</v>
      </c>
      <c r="AJ62" s="61">
        <v>0</v>
      </c>
      <c r="AK62" s="61" t="s">
        <v>65</v>
      </c>
      <c r="AL62" s="61">
        <f t="shared" si="8"/>
        <v>92838</v>
      </c>
      <c r="AM62" s="44" t="s">
        <v>453</v>
      </c>
    </row>
    <row r="63" spans="1:39" x14ac:dyDescent="0.2">
      <c r="A63" s="63">
        <v>45</v>
      </c>
      <c r="B63" s="63" t="s">
        <v>870</v>
      </c>
      <c r="C63" s="63">
        <v>4</v>
      </c>
      <c r="D63" s="63">
        <v>8</v>
      </c>
      <c r="E63" s="63" t="s">
        <v>61</v>
      </c>
      <c r="F63" s="63">
        <v>700</v>
      </c>
      <c r="G63" s="63">
        <v>2</v>
      </c>
      <c r="H63" s="63" t="s">
        <v>74</v>
      </c>
      <c r="I63" s="63" t="s">
        <v>80</v>
      </c>
      <c r="J63" s="63" t="s">
        <v>41</v>
      </c>
      <c r="K63" s="63">
        <v>700</v>
      </c>
      <c r="L63" s="64" t="s">
        <v>41</v>
      </c>
      <c r="M63" s="63">
        <v>68139</v>
      </c>
      <c r="N63" s="63" t="s">
        <v>799</v>
      </c>
      <c r="O63" s="63" t="s">
        <v>800</v>
      </c>
      <c r="P63" s="63">
        <v>0</v>
      </c>
      <c r="Q63" s="63" t="s">
        <v>65</v>
      </c>
      <c r="R63" s="63">
        <f t="shared" si="9"/>
        <v>68139</v>
      </c>
      <c r="U63" s="61">
        <v>45</v>
      </c>
      <c r="V63" s="61" t="s">
        <v>873</v>
      </c>
      <c r="W63" s="61">
        <v>3</v>
      </c>
      <c r="X63" s="61">
        <v>4</v>
      </c>
      <c r="Y63" s="61" t="s">
        <v>61</v>
      </c>
      <c r="Z63" s="61">
        <v>650</v>
      </c>
      <c r="AA63" s="61">
        <v>3</v>
      </c>
      <c r="AB63" s="61" t="s">
        <v>74</v>
      </c>
      <c r="AC63" s="61" t="s">
        <v>80</v>
      </c>
      <c r="AD63" s="61" t="s">
        <v>41</v>
      </c>
      <c r="AE63" s="61">
        <v>650</v>
      </c>
      <c r="AF63" s="61" t="s">
        <v>41</v>
      </c>
      <c r="AG63" s="61">
        <v>93381</v>
      </c>
      <c r="AH63" s="61" t="s">
        <v>745</v>
      </c>
      <c r="AI63" s="61" t="s">
        <v>746</v>
      </c>
      <c r="AJ63" s="61">
        <v>0</v>
      </c>
      <c r="AK63" s="61" t="s">
        <v>65</v>
      </c>
      <c r="AL63" s="61">
        <f t="shared" si="8"/>
        <v>93381</v>
      </c>
      <c r="AM63" s="44" t="s">
        <v>453</v>
      </c>
    </row>
    <row r="64" spans="1:39" x14ac:dyDescent="0.2">
      <c r="A64" s="63">
        <v>46</v>
      </c>
      <c r="B64" s="63" t="s">
        <v>870</v>
      </c>
      <c r="C64" s="63">
        <v>4</v>
      </c>
      <c r="D64" s="63">
        <v>8</v>
      </c>
      <c r="E64" s="63" t="s">
        <v>61</v>
      </c>
      <c r="F64" s="63">
        <v>750</v>
      </c>
      <c r="G64" s="63">
        <v>2</v>
      </c>
      <c r="H64" s="63" t="s">
        <v>74</v>
      </c>
      <c r="I64" s="63" t="s">
        <v>80</v>
      </c>
      <c r="J64" s="63" t="s">
        <v>41</v>
      </c>
      <c r="K64" s="63">
        <v>750</v>
      </c>
      <c r="L64" s="63" t="s">
        <v>41</v>
      </c>
      <c r="M64" s="63">
        <v>87511</v>
      </c>
      <c r="N64" s="63" t="s">
        <v>801</v>
      </c>
      <c r="O64" s="63" t="s">
        <v>802</v>
      </c>
      <c r="P64" s="63">
        <v>0</v>
      </c>
      <c r="Q64" s="63" t="s">
        <v>65</v>
      </c>
      <c r="R64" s="63">
        <f t="shared" si="9"/>
        <v>87511</v>
      </c>
      <c r="U64" s="61">
        <v>46</v>
      </c>
      <c r="V64" s="61" t="s">
        <v>873</v>
      </c>
      <c r="W64" s="61">
        <v>3</v>
      </c>
      <c r="X64" s="61">
        <v>4</v>
      </c>
      <c r="Y64" s="61" t="s">
        <v>61</v>
      </c>
      <c r="Z64" s="61">
        <v>700</v>
      </c>
      <c r="AA64" s="61">
        <v>3</v>
      </c>
      <c r="AB64" s="61" t="s">
        <v>74</v>
      </c>
      <c r="AC64" s="61" t="s">
        <v>80</v>
      </c>
      <c r="AD64" s="61" t="s">
        <v>41</v>
      </c>
      <c r="AE64" s="61">
        <v>700</v>
      </c>
      <c r="AF64" s="61" t="s">
        <v>41</v>
      </c>
      <c r="AG64" s="61">
        <v>95904</v>
      </c>
      <c r="AH64" s="61" t="s">
        <v>747</v>
      </c>
      <c r="AI64" s="61" t="s">
        <v>748</v>
      </c>
      <c r="AJ64" s="61">
        <v>0</v>
      </c>
      <c r="AK64" s="61" t="s">
        <v>65</v>
      </c>
      <c r="AL64" s="61">
        <f t="shared" si="8"/>
        <v>95904</v>
      </c>
      <c r="AM64" s="44" t="s">
        <v>453</v>
      </c>
    </row>
    <row r="65" spans="1:39" x14ac:dyDescent="0.2">
      <c r="A65" s="63">
        <v>47</v>
      </c>
      <c r="B65" s="63" t="s">
        <v>870</v>
      </c>
      <c r="C65" s="63">
        <v>4</v>
      </c>
      <c r="D65" s="63">
        <v>8</v>
      </c>
      <c r="E65" s="63" t="s">
        <v>61</v>
      </c>
      <c r="F65" s="63">
        <v>800</v>
      </c>
      <c r="G65" s="63">
        <v>2</v>
      </c>
      <c r="H65" s="63" t="s">
        <v>74</v>
      </c>
      <c r="I65" s="63" t="s">
        <v>80</v>
      </c>
      <c r="J65" s="63" t="s">
        <v>41</v>
      </c>
      <c r="K65" s="63">
        <v>800</v>
      </c>
      <c r="L65" s="63" t="s">
        <v>41</v>
      </c>
      <c r="M65" s="63">
        <v>91185</v>
      </c>
      <c r="N65" s="63" t="s">
        <v>803</v>
      </c>
      <c r="O65" s="63" t="s">
        <v>804</v>
      </c>
      <c r="P65" s="63">
        <v>0</v>
      </c>
      <c r="Q65" s="63" t="s">
        <v>65</v>
      </c>
      <c r="R65" s="63">
        <f t="shared" si="9"/>
        <v>91185</v>
      </c>
      <c r="U65" s="61">
        <v>47</v>
      </c>
      <c r="V65" s="61" t="s">
        <v>873</v>
      </c>
      <c r="W65" s="61">
        <v>3</v>
      </c>
      <c r="X65" s="61">
        <v>4</v>
      </c>
      <c r="Y65" s="61" t="s">
        <v>61</v>
      </c>
      <c r="Z65" s="61">
        <v>750</v>
      </c>
      <c r="AA65" s="61">
        <v>3</v>
      </c>
      <c r="AB65" s="61" t="s">
        <v>74</v>
      </c>
      <c r="AC65" s="61" t="s">
        <v>80</v>
      </c>
      <c r="AD65" s="61" t="s">
        <v>41</v>
      </c>
      <c r="AE65" s="61">
        <v>750</v>
      </c>
      <c r="AF65" s="61" t="s">
        <v>41</v>
      </c>
      <c r="AG65" s="61">
        <v>91482</v>
      </c>
      <c r="AH65" s="61" t="s">
        <v>749</v>
      </c>
      <c r="AI65" s="61" t="s">
        <v>750</v>
      </c>
      <c r="AJ65" s="61">
        <v>0</v>
      </c>
      <c r="AK65" s="61" t="s">
        <v>65</v>
      </c>
      <c r="AL65" s="61">
        <f t="shared" si="8"/>
        <v>91482</v>
      </c>
      <c r="AM65" s="44" t="s">
        <v>453</v>
      </c>
    </row>
    <row r="66" spans="1:39" x14ac:dyDescent="0.2">
      <c r="A66" s="63">
        <v>48</v>
      </c>
      <c r="B66" s="63" t="s">
        <v>870</v>
      </c>
      <c r="C66" s="63">
        <v>4</v>
      </c>
      <c r="D66" s="63">
        <v>8</v>
      </c>
      <c r="E66" s="63" t="s">
        <v>61</v>
      </c>
      <c r="F66" s="63">
        <v>850</v>
      </c>
      <c r="G66" s="63">
        <v>2</v>
      </c>
      <c r="H66" s="63" t="s">
        <v>74</v>
      </c>
      <c r="I66" s="63" t="s">
        <v>80</v>
      </c>
      <c r="J66" s="63" t="s">
        <v>41</v>
      </c>
      <c r="K66" s="63">
        <v>850</v>
      </c>
      <c r="L66" s="63" t="s">
        <v>41</v>
      </c>
      <c r="M66" s="63">
        <v>76473</v>
      </c>
      <c r="N66" s="63" t="s">
        <v>805</v>
      </c>
      <c r="O66" s="63" t="s">
        <v>806</v>
      </c>
      <c r="P66" s="63">
        <v>0</v>
      </c>
      <c r="Q66" s="63" t="s">
        <v>65</v>
      </c>
      <c r="R66" s="63">
        <f t="shared" si="9"/>
        <v>76473</v>
      </c>
      <c r="U66" s="61">
        <v>48</v>
      </c>
      <c r="V66" s="61" t="s">
        <v>873</v>
      </c>
      <c r="W66" s="61">
        <v>3</v>
      </c>
      <c r="X66" s="61">
        <v>4</v>
      </c>
      <c r="Y66" s="61" t="s">
        <v>61</v>
      </c>
      <c r="Z66" s="61">
        <v>800</v>
      </c>
      <c r="AA66" s="61">
        <v>3</v>
      </c>
      <c r="AB66" s="61" t="s">
        <v>74</v>
      </c>
      <c r="AC66" s="61" t="s">
        <v>80</v>
      </c>
      <c r="AD66" s="61" t="s">
        <v>41</v>
      </c>
      <c r="AE66" s="61">
        <v>800</v>
      </c>
      <c r="AF66" s="61" t="s">
        <v>41</v>
      </c>
      <c r="AG66" s="61">
        <v>96600</v>
      </c>
      <c r="AH66" s="61" t="s">
        <v>751</v>
      </c>
      <c r="AI66" s="61" t="s">
        <v>752</v>
      </c>
      <c r="AJ66" s="61">
        <v>0</v>
      </c>
      <c r="AK66" s="61" t="s">
        <v>65</v>
      </c>
      <c r="AL66" s="61">
        <f t="shared" si="8"/>
        <v>96600</v>
      </c>
      <c r="AM66" s="44" t="s">
        <v>453</v>
      </c>
    </row>
    <row r="67" spans="1:39" x14ac:dyDescent="0.2">
      <c r="A67" s="63">
        <v>49</v>
      </c>
      <c r="B67" s="63" t="s">
        <v>870</v>
      </c>
      <c r="C67" s="63">
        <v>4</v>
      </c>
      <c r="D67" s="63">
        <v>8</v>
      </c>
      <c r="E67" s="63" t="s">
        <v>61</v>
      </c>
      <c r="F67" s="63">
        <v>850</v>
      </c>
      <c r="G67" s="63">
        <v>2</v>
      </c>
      <c r="H67" s="63" t="s">
        <v>74</v>
      </c>
      <c r="I67" s="63" t="s">
        <v>80</v>
      </c>
      <c r="J67" s="63" t="s">
        <v>41</v>
      </c>
      <c r="K67" s="63">
        <v>850</v>
      </c>
      <c r="L67" s="63" t="s">
        <v>41</v>
      </c>
      <c r="M67" s="63">
        <v>104659</v>
      </c>
      <c r="N67" s="63" t="s">
        <v>704</v>
      </c>
      <c r="O67" s="63" t="s">
        <v>807</v>
      </c>
      <c r="P67" s="63">
        <v>0</v>
      </c>
      <c r="Q67" s="63" t="s">
        <v>65</v>
      </c>
      <c r="R67" s="63">
        <f t="shared" si="9"/>
        <v>104659</v>
      </c>
      <c r="U67" s="61">
        <v>49</v>
      </c>
      <c r="V67" s="61" t="s">
        <v>873</v>
      </c>
      <c r="W67" s="61">
        <v>3</v>
      </c>
      <c r="X67" s="61">
        <v>4</v>
      </c>
      <c r="Y67" s="61" t="s">
        <v>61</v>
      </c>
      <c r="Z67" s="61">
        <v>850</v>
      </c>
      <c r="AA67" s="61">
        <v>3</v>
      </c>
      <c r="AB67" s="61" t="s">
        <v>74</v>
      </c>
      <c r="AC67" s="61" t="s">
        <v>80</v>
      </c>
      <c r="AD67" s="61" t="s">
        <v>41</v>
      </c>
      <c r="AE67" s="61">
        <v>850</v>
      </c>
      <c r="AF67" s="61" t="s">
        <v>755</v>
      </c>
      <c r="AG67" s="61">
        <v>8950</v>
      </c>
      <c r="AH67" s="61" t="s">
        <v>753</v>
      </c>
      <c r="AI67" s="61" t="s">
        <v>754</v>
      </c>
      <c r="AJ67" s="61">
        <v>0</v>
      </c>
      <c r="AK67" s="61" t="s">
        <v>113</v>
      </c>
      <c r="AL67" s="61">
        <f t="shared" si="8"/>
        <v>8950</v>
      </c>
      <c r="AM67" s="44" t="s">
        <v>453</v>
      </c>
    </row>
    <row r="68" spans="1:39" x14ac:dyDescent="0.2">
      <c r="A68" s="63">
        <v>50</v>
      </c>
      <c r="B68" s="63" t="s">
        <v>870</v>
      </c>
      <c r="C68" s="63">
        <v>4</v>
      </c>
      <c r="D68" s="63">
        <v>8</v>
      </c>
      <c r="E68" s="63" t="s">
        <v>61</v>
      </c>
      <c r="F68" s="63">
        <v>900</v>
      </c>
      <c r="G68" s="63">
        <v>2</v>
      </c>
      <c r="H68" s="63" t="s">
        <v>74</v>
      </c>
      <c r="I68" s="63" t="s">
        <v>80</v>
      </c>
      <c r="J68" s="63" t="s">
        <v>41</v>
      </c>
      <c r="K68" s="63">
        <v>900</v>
      </c>
      <c r="L68" s="65" t="s">
        <v>41</v>
      </c>
      <c r="M68" s="63">
        <v>110921</v>
      </c>
      <c r="N68" s="63" t="s">
        <v>808</v>
      </c>
      <c r="O68" s="63" t="s">
        <v>809</v>
      </c>
      <c r="P68" s="63">
        <v>0</v>
      </c>
      <c r="Q68" s="63" t="s">
        <v>65</v>
      </c>
      <c r="R68" s="63">
        <f t="shared" si="9"/>
        <v>110921</v>
      </c>
      <c r="U68" s="61">
        <v>50</v>
      </c>
      <c r="V68" s="61" t="s">
        <v>873</v>
      </c>
      <c r="W68" s="61">
        <v>3</v>
      </c>
      <c r="X68" s="61">
        <v>4</v>
      </c>
      <c r="Y68" s="61" t="s">
        <v>61</v>
      </c>
      <c r="Z68" s="61">
        <v>800</v>
      </c>
      <c r="AA68" s="61">
        <v>3</v>
      </c>
      <c r="AB68" s="61" t="s">
        <v>74</v>
      </c>
      <c r="AC68" s="61" t="s">
        <v>80</v>
      </c>
      <c r="AD68" s="61" t="s">
        <v>41</v>
      </c>
      <c r="AE68" s="61">
        <v>800</v>
      </c>
      <c r="AF68" s="61" t="s">
        <v>41</v>
      </c>
      <c r="AG68" s="61">
        <v>98325</v>
      </c>
      <c r="AH68" s="61" t="s">
        <v>756</v>
      </c>
      <c r="AI68" s="61" t="s">
        <v>757</v>
      </c>
      <c r="AJ68" s="61">
        <v>0</v>
      </c>
      <c r="AK68" s="61" t="s">
        <v>65</v>
      </c>
      <c r="AL68" s="61">
        <f t="shared" si="8"/>
        <v>98325</v>
      </c>
      <c r="AM68" s="44" t="s">
        <v>453</v>
      </c>
    </row>
    <row r="69" spans="1:39" x14ac:dyDescent="0.2">
      <c r="A69" s="63">
        <v>51</v>
      </c>
      <c r="B69" s="63" t="s">
        <v>870</v>
      </c>
      <c r="C69" s="63">
        <v>4</v>
      </c>
      <c r="D69" s="63">
        <v>8</v>
      </c>
      <c r="E69" s="63" t="s">
        <v>61</v>
      </c>
      <c r="F69" s="63">
        <v>950</v>
      </c>
      <c r="G69" s="63">
        <v>2</v>
      </c>
      <c r="H69" s="63" t="s">
        <v>74</v>
      </c>
      <c r="I69" s="63" t="s">
        <v>80</v>
      </c>
      <c r="J69" s="63" t="s">
        <v>41</v>
      </c>
      <c r="K69" s="63">
        <v>950</v>
      </c>
      <c r="L69" s="63" t="s">
        <v>41</v>
      </c>
      <c r="M69" s="63">
        <v>116817</v>
      </c>
      <c r="N69" s="63" t="s">
        <v>810</v>
      </c>
      <c r="O69" s="63" t="s">
        <v>811</v>
      </c>
      <c r="P69" s="63">
        <v>0</v>
      </c>
      <c r="Q69" s="63" t="s">
        <v>65</v>
      </c>
      <c r="R69" s="63">
        <f t="shared" si="9"/>
        <v>116817</v>
      </c>
      <c r="U69" s="61">
        <v>51</v>
      </c>
      <c r="V69" s="61" t="s">
        <v>873</v>
      </c>
      <c r="W69" s="61">
        <v>3</v>
      </c>
      <c r="X69" s="61">
        <v>4</v>
      </c>
      <c r="Y69" s="61" t="s">
        <v>61</v>
      </c>
      <c r="Z69" s="61">
        <v>800</v>
      </c>
      <c r="AA69" s="61">
        <v>3</v>
      </c>
      <c r="AB69" s="61" t="s">
        <v>74</v>
      </c>
      <c r="AC69" s="61" t="s">
        <v>80</v>
      </c>
      <c r="AD69" s="61" t="s">
        <v>41</v>
      </c>
      <c r="AE69" s="61">
        <v>800</v>
      </c>
      <c r="AF69" s="61" t="s">
        <v>81</v>
      </c>
      <c r="AG69" s="61">
        <v>9288</v>
      </c>
      <c r="AH69" s="61" t="s">
        <v>758</v>
      </c>
      <c r="AI69" s="61" t="s">
        <v>754</v>
      </c>
      <c r="AJ69" s="61">
        <v>0</v>
      </c>
      <c r="AK69" s="61" t="s">
        <v>113</v>
      </c>
      <c r="AL69" s="61">
        <f t="shared" si="8"/>
        <v>9288</v>
      </c>
      <c r="AM69" s="44" t="s">
        <v>453</v>
      </c>
    </row>
    <row r="70" spans="1:39" x14ac:dyDescent="0.2">
      <c r="A70" s="63">
        <v>52</v>
      </c>
      <c r="B70" s="63" t="s">
        <v>870</v>
      </c>
      <c r="C70" s="63">
        <v>4</v>
      </c>
      <c r="D70" s="63">
        <v>8</v>
      </c>
      <c r="E70" s="63" t="s">
        <v>61</v>
      </c>
      <c r="F70" s="63">
        <v>1000</v>
      </c>
      <c r="G70" s="63">
        <v>2</v>
      </c>
      <c r="H70" s="63" t="s">
        <v>74</v>
      </c>
      <c r="I70" s="63" t="s">
        <v>80</v>
      </c>
      <c r="J70" s="63" t="s">
        <v>41</v>
      </c>
      <c r="K70" s="63">
        <v>1000</v>
      </c>
      <c r="L70" s="63" t="s">
        <v>41</v>
      </c>
      <c r="M70" s="63">
        <v>122815</v>
      </c>
      <c r="N70" s="63" t="s">
        <v>812</v>
      </c>
      <c r="O70" s="63" t="s">
        <v>813</v>
      </c>
      <c r="P70" s="63">
        <v>0</v>
      </c>
      <c r="Q70" s="63" t="s">
        <v>65</v>
      </c>
      <c r="R70" s="63">
        <f t="shared" si="9"/>
        <v>122815</v>
      </c>
      <c r="U70" s="61">
        <v>52</v>
      </c>
      <c r="V70" s="61" t="s">
        <v>873</v>
      </c>
      <c r="W70" s="61">
        <v>3</v>
      </c>
      <c r="X70" s="61">
        <v>4</v>
      </c>
      <c r="Y70" s="61" t="s">
        <v>61</v>
      </c>
      <c r="Z70" s="61">
        <v>750</v>
      </c>
      <c r="AA70" s="61">
        <v>3</v>
      </c>
      <c r="AB70" s="61" t="s">
        <v>74</v>
      </c>
      <c r="AC70" s="61" t="s">
        <v>80</v>
      </c>
      <c r="AD70" s="61" t="s">
        <v>41</v>
      </c>
      <c r="AE70" s="61">
        <v>750</v>
      </c>
      <c r="AF70" s="61" t="s">
        <v>81</v>
      </c>
      <c r="AG70" s="61">
        <v>7969</v>
      </c>
      <c r="AH70" s="61" t="s">
        <v>759</v>
      </c>
      <c r="AI70" s="61" t="s">
        <v>84</v>
      </c>
      <c r="AJ70" s="61">
        <v>0</v>
      </c>
      <c r="AK70" s="61" t="s">
        <v>113</v>
      </c>
      <c r="AL70" s="61">
        <f t="shared" ref="AL70:AL74" si="10">AG70-AJ70</f>
        <v>7969</v>
      </c>
      <c r="AM70" s="44" t="s">
        <v>453</v>
      </c>
    </row>
    <row r="71" spans="1:39" x14ac:dyDescent="0.2">
      <c r="A71" s="63">
        <v>53</v>
      </c>
      <c r="B71" s="63" t="s">
        <v>870</v>
      </c>
      <c r="C71" s="63">
        <v>4</v>
      </c>
      <c r="D71" s="63">
        <v>8</v>
      </c>
      <c r="E71" s="63" t="s">
        <v>61</v>
      </c>
      <c r="F71" s="63">
        <v>1100</v>
      </c>
      <c r="G71" s="63">
        <v>2</v>
      </c>
      <c r="H71" s="63" t="s">
        <v>74</v>
      </c>
      <c r="I71" s="63" t="s">
        <v>80</v>
      </c>
      <c r="J71" s="63" t="s">
        <v>41</v>
      </c>
      <c r="K71" s="63">
        <v>1100</v>
      </c>
      <c r="L71" s="63" t="s">
        <v>41</v>
      </c>
      <c r="M71" s="63">
        <v>135085</v>
      </c>
      <c r="N71" s="63" t="s">
        <v>814</v>
      </c>
      <c r="O71" s="63" t="s">
        <v>815</v>
      </c>
      <c r="P71" s="63">
        <v>0</v>
      </c>
      <c r="Q71" s="63" t="s">
        <v>65</v>
      </c>
      <c r="R71" s="63">
        <f t="shared" si="9"/>
        <v>135085</v>
      </c>
      <c r="U71" s="61">
        <v>53</v>
      </c>
      <c r="V71" s="61" t="s">
        <v>873</v>
      </c>
      <c r="W71" s="61">
        <v>3</v>
      </c>
      <c r="X71" s="61">
        <v>4</v>
      </c>
      <c r="Y71" s="61" t="s">
        <v>61</v>
      </c>
      <c r="Z71" s="61">
        <v>700</v>
      </c>
      <c r="AA71" s="61">
        <v>3</v>
      </c>
      <c r="AB71" s="61" t="s">
        <v>74</v>
      </c>
      <c r="AC71" s="61" t="s">
        <v>80</v>
      </c>
      <c r="AD71" s="61" t="s">
        <v>41</v>
      </c>
      <c r="AE71" s="61">
        <v>700</v>
      </c>
      <c r="AF71" s="61" t="s">
        <v>41</v>
      </c>
      <c r="AG71" s="61">
        <v>94941</v>
      </c>
      <c r="AH71" s="61" t="s">
        <v>760</v>
      </c>
      <c r="AI71" s="61" t="s">
        <v>761</v>
      </c>
      <c r="AJ71" s="61">
        <v>0</v>
      </c>
      <c r="AK71" s="61" t="s">
        <v>65</v>
      </c>
      <c r="AL71" s="61">
        <f t="shared" si="10"/>
        <v>94941</v>
      </c>
      <c r="AM71" s="44" t="s">
        <v>453</v>
      </c>
    </row>
    <row r="72" spans="1:39" x14ac:dyDescent="0.2">
      <c r="A72" s="63">
        <v>54</v>
      </c>
      <c r="B72" s="63" t="s">
        <v>870</v>
      </c>
      <c r="C72" s="66">
        <v>4</v>
      </c>
      <c r="D72" s="66">
        <v>8</v>
      </c>
      <c r="E72" s="66" t="s">
        <v>61</v>
      </c>
      <c r="F72" s="66">
        <v>1200</v>
      </c>
      <c r="G72" s="66">
        <v>2</v>
      </c>
      <c r="H72" s="66" t="s">
        <v>74</v>
      </c>
      <c r="I72" s="66" t="s">
        <v>80</v>
      </c>
      <c r="J72" s="66" t="s">
        <v>41</v>
      </c>
      <c r="K72" s="66">
        <v>1200</v>
      </c>
      <c r="L72" s="66" t="s">
        <v>41</v>
      </c>
      <c r="M72" s="66">
        <v>147341</v>
      </c>
      <c r="N72" s="66" t="s">
        <v>816</v>
      </c>
      <c r="O72" s="66" t="s">
        <v>817</v>
      </c>
      <c r="P72" s="66">
        <v>0</v>
      </c>
      <c r="Q72" s="66" t="s">
        <v>65</v>
      </c>
      <c r="R72" s="66">
        <f t="shared" si="9"/>
        <v>147341</v>
      </c>
      <c r="U72" s="61">
        <v>54</v>
      </c>
      <c r="V72" s="61" t="s">
        <v>873</v>
      </c>
      <c r="W72" s="61">
        <v>3</v>
      </c>
      <c r="X72" s="61">
        <v>4</v>
      </c>
      <c r="Y72" s="61" t="s">
        <v>61</v>
      </c>
      <c r="Z72" s="61">
        <v>700</v>
      </c>
      <c r="AA72" s="61">
        <v>3</v>
      </c>
      <c r="AB72" s="61" t="s">
        <v>74</v>
      </c>
      <c r="AC72" s="61" t="s">
        <v>80</v>
      </c>
      <c r="AD72" s="61" t="s">
        <v>41</v>
      </c>
      <c r="AE72" s="61">
        <v>700</v>
      </c>
      <c r="AF72" s="61" t="s">
        <v>41</v>
      </c>
      <c r="AG72" s="61">
        <v>98217</v>
      </c>
      <c r="AH72" s="61" t="s">
        <v>762</v>
      </c>
      <c r="AI72" s="61" t="s">
        <v>763</v>
      </c>
      <c r="AJ72" s="61">
        <v>0</v>
      </c>
      <c r="AK72" s="61" t="s">
        <v>65</v>
      </c>
      <c r="AL72" s="61">
        <f t="shared" si="10"/>
        <v>98217</v>
      </c>
      <c r="AM72" s="44" t="s">
        <v>453</v>
      </c>
    </row>
    <row r="73" spans="1:39" x14ac:dyDescent="0.2">
      <c r="A73" s="63">
        <v>55</v>
      </c>
      <c r="B73" s="63" t="s">
        <v>870</v>
      </c>
      <c r="C73" s="63">
        <v>4</v>
      </c>
      <c r="D73" s="63">
        <v>8</v>
      </c>
      <c r="E73" s="63" t="s">
        <v>61</v>
      </c>
      <c r="F73" s="63">
        <v>1300</v>
      </c>
      <c r="G73" s="63">
        <v>2</v>
      </c>
      <c r="H73" s="63" t="s">
        <v>74</v>
      </c>
      <c r="I73" s="63" t="s">
        <v>80</v>
      </c>
      <c r="J73" s="63" t="s">
        <v>41</v>
      </c>
      <c r="K73" s="63">
        <v>1300</v>
      </c>
      <c r="L73" s="63" t="s">
        <v>41</v>
      </c>
      <c r="M73" s="63">
        <v>159275</v>
      </c>
      <c r="N73" s="63" t="s">
        <v>818</v>
      </c>
      <c r="O73" s="63" t="s">
        <v>819</v>
      </c>
      <c r="P73" s="63">
        <v>0</v>
      </c>
      <c r="Q73" s="63" t="s">
        <v>65</v>
      </c>
      <c r="R73" s="63">
        <f t="shared" ref="R73:R98" si="11">M73-P73</f>
        <v>159275</v>
      </c>
      <c r="U73" s="61">
        <v>55</v>
      </c>
      <c r="V73" s="61" t="s">
        <v>873</v>
      </c>
      <c r="W73" s="61">
        <v>3</v>
      </c>
      <c r="X73" s="61">
        <v>4</v>
      </c>
      <c r="Y73" s="61" t="s">
        <v>61</v>
      </c>
      <c r="Z73" s="61">
        <v>700</v>
      </c>
      <c r="AA73" s="61">
        <v>3</v>
      </c>
      <c r="AB73" s="61" t="s">
        <v>74</v>
      </c>
      <c r="AC73" s="61" t="s">
        <v>80</v>
      </c>
      <c r="AD73" s="61" t="s">
        <v>41</v>
      </c>
      <c r="AE73" s="61">
        <v>700</v>
      </c>
      <c r="AF73" s="61" t="s">
        <v>41</v>
      </c>
      <c r="AG73" s="61">
        <v>97473</v>
      </c>
      <c r="AH73" s="61" t="s">
        <v>764</v>
      </c>
      <c r="AI73" s="61" t="s">
        <v>765</v>
      </c>
      <c r="AJ73" s="61">
        <v>0</v>
      </c>
      <c r="AK73" s="61" t="s">
        <v>65</v>
      </c>
      <c r="AL73" s="61">
        <f t="shared" si="10"/>
        <v>97473</v>
      </c>
      <c r="AM73" s="44" t="s">
        <v>453</v>
      </c>
    </row>
    <row r="74" spans="1:39" x14ac:dyDescent="0.2">
      <c r="A74" s="63">
        <v>56</v>
      </c>
      <c r="B74" s="63" t="s">
        <v>870</v>
      </c>
      <c r="C74" s="66">
        <v>4</v>
      </c>
      <c r="D74" s="66">
        <v>8</v>
      </c>
      <c r="E74" s="66" t="s">
        <v>61</v>
      </c>
      <c r="F74" s="66">
        <v>1400</v>
      </c>
      <c r="G74" s="66">
        <v>2</v>
      </c>
      <c r="H74" s="66" t="s">
        <v>74</v>
      </c>
      <c r="I74" s="66" t="s">
        <v>80</v>
      </c>
      <c r="J74" s="66" t="s">
        <v>41</v>
      </c>
      <c r="K74" s="66">
        <v>1400</v>
      </c>
      <c r="L74" s="66" t="s">
        <v>41</v>
      </c>
      <c r="M74" s="66">
        <v>171151</v>
      </c>
      <c r="N74" s="66" t="s">
        <v>820</v>
      </c>
      <c r="O74" s="66" t="s">
        <v>821</v>
      </c>
      <c r="P74" s="66">
        <v>0</v>
      </c>
      <c r="Q74" s="66" t="s">
        <v>65</v>
      </c>
      <c r="R74" s="66">
        <f t="shared" si="11"/>
        <v>171151</v>
      </c>
      <c r="U74" s="61">
        <v>56</v>
      </c>
      <c r="V74" s="61" t="s">
        <v>873</v>
      </c>
      <c r="W74" s="61">
        <v>3</v>
      </c>
      <c r="X74" s="61">
        <v>4</v>
      </c>
      <c r="Y74" s="61" t="s">
        <v>61</v>
      </c>
      <c r="Z74" s="61">
        <v>700</v>
      </c>
      <c r="AA74" s="61">
        <v>3</v>
      </c>
      <c r="AB74" s="61" t="s">
        <v>74</v>
      </c>
      <c r="AC74" s="61" t="s">
        <v>80</v>
      </c>
      <c r="AD74" s="61" t="s">
        <v>41</v>
      </c>
      <c r="AE74" s="61">
        <v>700</v>
      </c>
      <c r="AF74" s="61" t="s">
        <v>41</v>
      </c>
      <c r="AG74" s="61">
        <v>100563</v>
      </c>
      <c r="AH74" s="61" t="s">
        <v>766</v>
      </c>
      <c r="AI74" s="61" t="s">
        <v>767</v>
      </c>
      <c r="AJ74" s="61">
        <v>0</v>
      </c>
      <c r="AK74" s="61" t="s">
        <v>65</v>
      </c>
      <c r="AL74" s="61">
        <f t="shared" si="10"/>
        <v>100563</v>
      </c>
      <c r="AM74" s="44" t="s">
        <v>453</v>
      </c>
    </row>
    <row r="75" spans="1:39" x14ac:dyDescent="0.2">
      <c r="A75" s="63">
        <v>57</v>
      </c>
      <c r="B75" s="63" t="s">
        <v>870</v>
      </c>
      <c r="C75" s="63">
        <v>4</v>
      </c>
      <c r="D75" s="63">
        <v>8</v>
      </c>
      <c r="E75" s="63" t="s">
        <v>61</v>
      </c>
      <c r="F75" s="63">
        <v>1500</v>
      </c>
      <c r="G75" s="63">
        <v>2</v>
      </c>
      <c r="H75" s="63" t="s">
        <v>74</v>
      </c>
      <c r="I75" s="63" t="s">
        <v>80</v>
      </c>
      <c r="J75" s="63" t="s">
        <v>41</v>
      </c>
      <c r="K75" s="63">
        <v>1500</v>
      </c>
      <c r="L75" s="63" t="s">
        <v>41</v>
      </c>
      <c r="M75" s="63">
        <v>182029</v>
      </c>
      <c r="N75" s="63" t="s">
        <v>822</v>
      </c>
      <c r="O75" s="63" t="s">
        <v>823</v>
      </c>
      <c r="P75" s="63">
        <v>0</v>
      </c>
      <c r="Q75" s="63" t="s">
        <v>65</v>
      </c>
      <c r="R75" s="63">
        <f t="shared" si="11"/>
        <v>182029</v>
      </c>
      <c r="U75" s="63">
        <v>57</v>
      </c>
      <c r="V75" s="63" t="s">
        <v>874</v>
      </c>
      <c r="W75" s="63">
        <v>4</v>
      </c>
      <c r="X75" s="63">
        <v>8</v>
      </c>
      <c r="Y75" s="63" t="s">
        <v>61</v>
      </c>
      <c r="Z75" s="63">
        <v>600</v>
      </c>
      <c r="AA75" s="63">
        <v>3</v>
      </c>
      <c r="AB75" s="63" t="s">
        <v>74</v>
      </c>
      <c r="AC75" s="63" t="s">
        <v>80</v>
      </c>
      <c r="AD75" s="63" t="s">
        <v>41</v>
      </c>
      <c r="AE75" s="63">
        <v>600</v>
      </c>
      <c r="AF75" s="63" t="s">
        <v>41</v>
      </c>
      <c r="AG75" s="63">
        <v>92481</v>
      </c>
      <c r="AH75" s="63" t="s">
        <v>880</v>
      </c>
      <c r="AI75" s="63" t="s">
        <v>881</v>
      </c>
      <c r="AJ75" s="63">
        <v>0</v>
      </c>
      <c r="AK75" s="63" t="s">
        <v>65</v>
      </c>
      <c r="AL75" s="63">
        <f>AG75-AJ75</f>
        <v>92481</v>
      </c>
      <c r="AM75" s="63" t="s">
        <v>453</v>
      </c>
    </row>
    <row r="76" spans="1:39" x14ac:dyDescent="0.2">
      <c r="A76" s="63">
        <v>58</v>
      </c>
      <c r="B76" s="63" t="s">
        <v>870</v>
      </c>
      <c r="C76" s="66">
        <v>4</v>
      </c>
      <c r="D76" s="66">
        <v>8</v>
      </c>
      <c r="E76" s="66" t="s">
        <v>61</v>
      </c>
      <c r="F76" s="66">
        <v>1600</v>
      </c>
      <c r="G76" s="66">
        <v>2</v>
      </c>
      <c r="H76" s="66" t="s">
        <v>74</v>
      </c>
      <c r="I76" s="66" t="s">
        <v>80</v>
      </c>
      <c r="J76" s="66" t="s">
        <v>41</v>
      </c>
      <c r="K76" s="66">
        <v>1600</v>
      </c>
      <c r="L76" s="66" t="s">
        <v>41</v>
      </c>
      <c r="M76" s="66">
        <v>194739</v>
      </c>
      <c r="N76" s="66" t="s">
        <v>824</v>
      </c>
      <c r="O76" s="66" t="s">
        <v>825</v>
      </c>
      <c r="P76" s="66">
        <v>0</v>
      </c>
      <c r="Q76" s="66" t="s">
        <v>65</v>
      </c>
      <c r="R76" s="66">
        <f t="shared" si="11"/>
        <v>194739</v>
      </c>
      <c r="U76" s="63">
        <v>58</v>
      </c>
      <c r="V76" s="63" t="s">
        <v>874</v>
      </c>
      <c r="W76" s="63">
        <v>4</v>
      </c>
      <c r="X76" s="63">
        <v>8</v>
      </c>
      <c r="Y76" s="63" t="s">
        <v>61</v>
      </c>
      <c r="Z76" s="63">
        <v>700</v>
      </c>
      <c r="AA76" s="63">
        <v>3</v>
      </c>
      <c r="AB76" s="63" t="s">
        <v>74</v>
      </c>
      <c r="AC76" s="63" t="s">
        <v>80</v>
      </c>
      <c r="AD76" s="63" t="s">
        <v>41</v>
      </c>
      <c r="AE76" s="63">
        <v>700</v>
      </c>
      <c r="AF76" s="63" t="s">
        <v>41</v>
      </c>
      <c r="AG76" s="63">
        <v>92058</v>
      </c>
      <c r="AH76" s="63" t="s">
        <v>883</v>
      </c>
      <c r="AI76" s="63" t="s">
        <v>882</v>
      </c>
      <c r="AJ76" s="63">
        <v>0</v>
      </c>
      <c r="AK76" s="63" t="s">
        <v>65</v>
      </c>
      <c r="AL76" s="63">
        <f>AG77-AJ76</f>
        <v>9185</v>
      </c>
      <c r="AM76" s="63" t="s">
        <v>453</v>
      </c>
    </row>
    <row r="77" spans="1:39" x14ac:dyDescent="0.2">
      <c r="A77" s="63">
        <v>59</v>
      </c>
      <c r="B77" s="63" t="s">
        <v>870</v>
      </c>
      <c r="C77" s="63">
        <v>4</v>
      </c>
      <c r="D77" s="63">
        <v>8</v>
      </c>
      <c r="E77" s="63" t="s">
        <v>61</v>
      </c>
      <c r="F77" s="63">
        <v>1700</v>
      </c>
      <c r="G77" s="63">
        <v>2</v>
      </c>
      <c r="H77" s="63" t="s">
        <v>74</v>
      </c>
      <c r="I77" s="63" t="s">
        <v>80</v>
      </c>
      <c r="J77" s="63" t="s">
        <v>41</v>
      </c>
      <c r="K77" s="63">
        <v>1700</v>
      </c>
      <c r="L77" s="63" t="s">
        <v>41</v>
      </c>
      <c r="M77" s="63">
        <v>206177</v>
      </c>
      <c r="N77" s="63" t="s">
        <v>826</v>
      </c>
      <c r="O77" s="63" t="s">
        <v>827</v>
      </c>
      <c r="P77" s="63">
        <v>0</v>
      </c>
      <c r="Q77" s="63" t="s">
        <v>65</v>
      </c>
      <c r="R77" s="63">
        <f t="shared" si="11"/>
        <v>206177</v>
      </c>
      <c r="U77" s="63">
        <v>59</v>
      </c>
      <c r="V77" s="63" t="s">
        <v>874</v>
      </c>
      <c r="W77" s="63">
        <v>4</v>
      </c>
      <c r="X77" s="63">
        <v>8</v>
      </c>
      <c r="Y77" s="63" t="s">
        <v>61</v>
      </c>
      <c r="Z77" s="63">
        <v>800</v>
      </c>
      <c r="AA77" s="63">
        <v>3</v>
      </c>
      <c r="AB77" s="63" t="s">
        <v>74</v>
      </c>
      <c r="AC77" s="63" t="s">
        <v>80</v>
      </c>
      <c r="AD77" s="63" t="s">
        <v>41</v>
      </c>
      <c r="AE77" s="63">
        <v>800</v>
      </c>
      <c r="AF77" s="63" t="s">
        <v>81</v>
      </c>
      <c r="AG77" s="63">
        <v>9185</v>
      </c>
      <c r="AH77" s="63" t="s">
        <v>884</v>
      </c>
      <c r="AI77" s="63" t="s">
        <v>885</v>
      </c>
      <c r="AJ77" s="63">
        <v>0</v>
      </c>
      <c r="AK77" s="63" t="s">
        <v>113</v>
      </c>
      <c r="AL77" s="63">
        <f>AG77-AJ77</f>
        <v>9185</v>
      </c>
      <c r="AM77" s="63" t="s">
        <v>453</v>
      </c>
    </row>
    <row r="78" spans="1:39" x14ac:dyDescent="0.2">
      <c r="A78" s="63">
        <v>60</v>
      </c>
      <c r="B78" s="63" t="s">
        <v>870</v>
      </c>
      <c r="C78" s="66">
        <v>4</v>
      </c>
      <c r="D78" s="66">
        <v>8</v>
      </c>
      <c r="E78" s="66" t="s">
        <v>61</v>
      </c>
      <c r="F78" s="66">
        <v>1800</v>
      </c>
      <c r="G78" s="66">
        <v>2</v>
      </c>
      <c r="H78" s="66" t="s">
        <v>74</v>
      </c>
      <c r="I78" s="66" t="s">
        <v>80</v>
      </c>
      <c r="J78" s="66" t="s">
        <v>41</v>
      </c>
      <c r="K78" s="66">
        <v>1800</v>
      </c>
      <c r="L78" s="66" t="s">
        <v>41</v>
      </c>
      <c r="M78" s="66">
        <v>217125</v>
      </c>
      <c r="N78" s="66" t="s">
        <v>828</v>
      </c>
      <c r="O78" s="66" t="s">
        <v>829</v>
      </c>
      <c r="P78" s="66">
        <v>0</v>
      </c>
      <c r="Q78" s="66" t="s">
        <v>65</v>
      </c>
      <c r="R78" s="66">
        <f t="shared" si="11"/>
        <v>217125</v>
      </c>
      <c r="U78" s="63">
        <v>60</v>
      </c>
      <c r="V78" s="63" t="s">
        <v>874</v>
      </c>
      <c r="W78" s="63">
        <v>4</v>
      </c>
      <c r="X78" s="63">
        <v>8</v>
      </c>
      <c r="Y78" s="63" t="s">
        <v>61</v>
      </c>
      <c r="Z78" s="63">
        <v>750</v>
      </c>
      <c r="AA78" s="63">
        <v>3</v>
      </c>
      <c r="AB78" s="63" t="s">
        <v>74</v>
      </c>
      <c r="AC78" s="63" t="s">
        <v>80</v>
      </c>
      <c r="AD78" s="63" t="s">
        <v>41</v>
      </c>
      <c r="AE78" s="63">
        <v>750</v>
      </c>
      <c r="AF78" s="63" t="s">
        <v>41</v>
      </c>
      <c r="AG78" s="63">
        <v>91299</v>
      </c>
      <c r="AH78" s="63" t="s">
        <v>886</v>
      </c>
      <c r="AI78" s="63" t="s">
        <v>887</v>
      </c>
      <c r="AJ78" s="63">
        <v>0</v>
      </c>
      <c r="AK78" s="63" t="s">
        <v>65</v>
      </c>
      <c r="AL78" s="63">
        <f t="shared" ref="AL78:AL81" si="12">AG78-AJ78</f>
        <v>91299</v>
      </c>
      <c r="AM78" s="63" t="s">
        <v>453</v>
      </c>
    </row>
    <row r="79" spans="1:39" x14ac:dyDescent="0.2">
      <c r="A79" s="63">
        <v>61</v>
      </c>
      <c r="B79" s="63" t="s">
        <v>870</v>
      </c>
      <c r="C79" s="63">
        <v>4</v>
      </c>
      <c r="D79" s="63">
        <v>8</v>
      </c>
      <c r="E79" s="63" t="s">
        <v>61</v>
      </c>
      <c r="F79" s="63">
        <v>1900</v>
      </c>
      <c r="G79" s="63">
        <v>2</v>
      </c>
      <c r="H79" s="63" t="s">
        <v>74</v>
      </c>
      <c r="I79" s="63" t="s">
        <v>80</v>
      </c>
      <c r="J79" s="63" t="s">
        <v>41</v>
      </c>
      <c r="K79" s="63">
        <v>1900</v>
      </c>
      <c r="L79" s="63" t="s">
        <v>41</v>
      </c>
      <c r="M79" s="63">
        <v>219713</v>
      </c>
      <c r="N79" s="63" t="s">
        <v>830</v>
      </c>
      <c r="O79" s="63" t="s">
        <v>831</v>
      </c>
      <c r="P79" s="63">
        <v>0</v>
      </c>
      <c r="Q79" s="63" t="s">
        <v>65</v>
      </c>
      <c r="R79" s="63">
        <f t="shared" si="11"/>
        <v>219713</v>
      </c>
      <c r="U79" s="63">
        <v>61</v>
      </c>
      <c r="V79" s="63" t="s">
        <v>874</v>
      </c>
      <c r="W79" s="63">
        <v>4</v>
      </c>
      <c r="X79" s="63">
        <v>8</v>
      </c>
      <c r="Y79" s="63" t="s">
        <v>61</v>
      </c>
      <c r="Z79" s="63">
        <v>800</v>
      </c>
      <c r="AA79" s="63">
        <v>3</v>
      </c>
      <c r="AB79" s="63" t="s">
        <v>74</v>
      </c>
      <c r="AC79" s="63" t="s">
        <v>80</v>
      </c>
      <c r="AD79" s="63" t="s">
        <v>41</v>
      </c>
      <c r="AE79" s="63">
        <v>800</v>
      </c>
      <c r="AF79" s="63" t="s">
        <v>41</v>
      </c>
      <c r="AG79" s="63">
        <v>94158</v>
      </c>
      <c r="AH79" s="63" t="s">
        <v>888</v>
      </c>
      <c r="AI79" s="63" t="s">
        <v>889</v>
      </c>
      <c r="AJ79" s="63">
        <v>0</v>
      </c>
      <c r="AK79" s="63" t="s">
        <v>65</v>
      </c>
      <c r="AL79" s="63">
        <f t="shared" si="12"/>
        <v>94158</v>
      </c>
      <c r="AM79" s="63" t="s">
        <v>453</v>
      </c>
    </row>
    <row r="80" spans="1:39" x14ac:dyDescent="0.2">
      <c r="A80" s="63">
        <v>62</v>
      </c>
      <c r="B80" s="63" t="s">
        <v>870</v>
      </c>
      <c r="C80" s="66">
        <v>4</v>
      </c>
      <c r="D80" s="66">
        <v>8</v>
      </c>
      <c r="E80" s="66" t="s">
        <v>61</v>
      </c>
      <c r="F80" s="66">
        <v>2000</v>
      </c>
      <c r="G80" s="66">
        <v>2</v>
      </c>
      <c r="H80" s="66" t="s">
        <v>74</v>
      </c>
      <c r="I80" s="66" t="s">
        <v>80</v>
      </c>
      <c r="J80" s="66" t="s">
        <v>41</v>
      </c>
      <c r="K80" s="66">
        <v>2000</v>
      </c>
      <c r="L80" s="66" t="s">
        <v>41</v>
      </c>
      <c r="M80" s="66">
        <v>237679</v>
      </c>
      <c r="N80" s="66" t="s">
        <v>832</v>
      </c>
      <c r="O80" s="66" t="s">
        <v>833</v>
      </c>
      <c r="P80" s="66">
        <v>0</v>
      </c>
      <c r="Q80" s="66" t="s">
        <v>65</v>
      </c>
      <c r="R80" s="66">
        <f t="shared" si="11"/>
        <v>237679</v>
      </c>
      <c r="U80" s="63">
        <v>62</v>
      </c>
      <c r="V80" s="63" t="s">
        <v>874</v>
      </c>
      <c r="W80" s="63">
        <v>4</v>
      </c>
      <c r="X80" s="63">
        <v>8</v>
      </c>
      <c r="Y80" s="63" t="s">
        <v>61</v>
      </c>
      <c r="Z80" s="63">
        <v>850</v>
      </c>
      <c r="AA80" s="63">
        <v>3</v>
      </c>
      <c r="AB80" s="63" t="s">
        <v>74</v>
      </c>
      <c r="AC80" s="63" t="s">
        <v>80</v>
      </c>
      <c r="AD80" s="63" t="s">
        <v>41</v>
      </c>
      <c r="AE80" s="63">
        <v>850</v>
      </c>
      <c r="AF80" s="63" t="s">
        <v>81</v>
      </c>
      <c r="AG80" s="63">
        <v>9570</v>
      </c>
      <c r="AH80" s="63" t="s">
        <v>890</v>
      </c>
      <c r="AI80" s="63" t="s">
        <v>106</v>
      </c>
      <c r="AJ80" s="63">
        <v>0</v>
      </c>
      <c r="AK80" s="63" t="s">
        <v>113</v>
      </c>
      <c r="AL80" s="63">
        <f t="shared" si="12"/>
        <v>9570</v>
      </c>
      <c r="AM80" s="63" t="s">
        <v>453</v>
      </c>
    </row>
    <row r="81" spans="1:39" x14ac:dyDescent="0.2">
      <c r="A81" s="63">
        <v>63</v>
      </c>
      <c r="B81" s="63" t="s">
        <v>870</v>
      </c>
      <c r="C81" s="63">
        <v>4</v>
      </c>
      <c r="D81" s="63">
        <v>8</v>
      </c>
      <c r="E81" s="63" t="s">
        <v>61</v>
      </c>
      <c r="F81" s="63">
        <v>2100</v>
      </c>
      <c r="G81" s="63">
        <v>2</v>
      </c>
      <c r="H81" s="63" t="s">
        <v>74</v>
      </c>
      <c r="I81" s="63" t="s">
        <v>80</v>
      </c>
      <c r="J81" s="63" t="s">
        <v>41</v>
      </c>
      <c r="K81" s="63">
        <v>2100</v>
      </c>
      <c r="L81" s="63" t="s">
        <v>41</v>
      </c>
      <c r="M81" s="63">
        <v>247145</v>
      </c>
      <c r="N81" s="63" t="s">
        <v>834</v>
      </c>
      <c r="O81" s="63" t="s">
        <v>835</v>
      </c>
      <c r="P81" s="63">
        <v>0</v>
      </c>
      <c r="Q81" s="63" t="s">
        <v>65</v>
      </c>
      <c r="R81" s="63">
        <f t="shared" si="11"/>
        <v>247145</v>
      </c>
      <c r="U81" s="63">
        <v>63</v>
      </c>
      <c r="V81" s="63" t="s">
        <v>874</v>
      </c>
      <c r="W81" s="63">
        <v>4</v>
      </c>
      <c r="X81" s="63">
        <v>8</v>
      </c>
      <c r="Y81" s="63" t="s">
        <v>61</v>
      </c>
      <c r="Z81" s="63">
        <v>850</v>
      </c>
      <c r="AA81" s="63">
        <v>3</v>
      </c>
      <c r="AB81" s="63" t="s">
        <v>74</v>
      </c>
      <c r="AC81" s="63" t="s">
        <v>80</v>
      </c>
      <c r="AD81" s="63" t="s">
        <v>41</v>
      </c>
      <c r="AE81" s="63">
        <v>850</v>
      </c>
      <c r="AF81" s="63" t="s">
        <v>81</v>
      </c>
      <c r="AG81" s="63">
        <v>8753</v>
      </c>
      <c r="AH81" s="63" t="s">
        <v>891</v>
      </c>
      <c r="AI81" s="63" t="s">
        <v>85</v>
      </c>
      <c r="AJ81" s="63">
        <v>0</v>
      </c>
      <c r="AK81" s="63" t="s">
        <v>113</v>
      </c>
      <c r="AL81" s="63">
        <f t="shared" si="12"/>
        <v>8753</v>
      </c>
      <c r="AM81" s="63" t="s">
        <v>453</v>
      </c>
    </row>
    <row r="82" spans="1:39" x14ac:dyDescent="0.2">
      <c r="A82" s="63">
        <v>64</v>
      </c>
      <c r="B82" s="63" t="s">
        <v>870</v>
      </c>
      <c r="C82" s="66">
        <v>4</v>
      </c>
      <c r="D82" s="66">
        <v>8</v>
      </c>
      <c r="E82" s="66" t="s">
        <v>61</v>
      </c>
      <c r="F82" s="66">
        <v>2200</v>
      </c>
      <c r="G82" s="66">
        <v>2</v>
      </c>
      <c r="H82" s="66" t="s">
        <v>74</v>
      </c>
      <c r="I82" s="66" t="s">
        <v>80</v>
      </c>
      <c r="J82" s="66" t="s">
        <v>41</v>
      </c>
      <c r="K82" s="66">
        <v>2200</v>
      </c>
      <c r="L82" s="66" t="s">
        <v>41</v>
      </c>
      <c r="M82" s="66">
        <v>249205</v>
      </c>
      <c r="N82" s="66" t="s">
        <v>836</v>
      </c>
      <c r="O82" s="66" t="s">
        <v>837</v>
      </c>
      <c r="P82" s="66">
        <v>0</v>
      </c>
      <c r="Q82" s="66" t="s">
        <v>65</v>
      </c>
      <c r="R82" s="66">
        <f t="shared" si="11"/>
        <v>249205</v>
      </c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</row>
    <row r="83" spans="1:39" x14ac:dyDescent="0.2">
      <c r="A83" s="63">
        <v>65</v>
      </c>
      <c r="B83" s="63" t="s">
        <v>870</v>
      </c>
      <c r="C83" s="63">
        <v>4</v>
      </c>
      <c r="D83" s="63">
        <v>8</v>
      </c>
      <c r="E83" s="63" t="s">
        <v>61</v>
      </c>
      <c r="F83" s="63">
        <v>2300</v>
      </c>
      <c r="G83" s="63">
        <v>2</v>
      </c>
      <c r="H83" s="63" t="s">
        <v>74</v>
      </c>
      <c r="I83" s="63" t="s">
        <v>80</v>
      </c>
      <c r="J83" s="63" t="s">
        <v>41</v>
      </c>
      <c r="K83" s="63">
        <v>2300</v>
      </c>
      <c r="L83" s="63" t="s">
        <v>41</v>
      </c>
      <c r="M83" s="63">
        <v>255391</v>
      </c>
      <c r="N83" s="63" t="s">
        <v>838</v>
      </c>
      <c r="O83" s="63" t="s">
        <v>839</v>
      </c>
      <c r="P83" s="63">
        <v>0</v>
      </c>
      <c r="Q83" s="63" t="s">
        <v>65</v>
      </c>
      <c r="R83" s="63">
        <f t="shared" si="11"/>
        <v>255391</v>
      </c>
      <c r="U83" s="63">
        <v>64</v>
      </c>
      <c r="V83" s="63" t="s">
        <v>874</v>
      </c>
      <c r="W83" s="63">
        <v>4</v>
      </c>
      <c r="X83" s="63">
        <v>8</v>
      </c>
      <c r="Y83" s="63" t="s">
        <v>61</v>
      </c>
      <c r="Z83" s="63">
        <v>400</v>
      </c>
      <c r="AA83" s="63">
        <v>3</v>
      </c>
      <c r="AB83" s="63" t="s">
        <v>74</v>
      </c>
      <c r="AC83" s="63" t="s">
        <v>80</v>
      </c>
      <c r="AD83" s="63" t="s">
        <v>41</v>
      </c>
      <c r="AE83" s="63">
        <v>400</v>
      </c>
      <c r="AF83" s="63" t="s">
        <v>41</v>
      </c>
      <c r="AG83" s="63">
        <v>39996</v>
      </c>
      <c r="AH83" s="63" t="s">
        <v>893</v>
      </c>
      <c r="AI83" s="63" t="s">
        <v>895</v>
      </c>
      <c r="AJ83" s="63">
        <v>0</v>
      </c>
      <c r="AK83" s="63" t="s">
        <v>65</v>
      </c>
      <c r="AL83" s="63">
        <f>AG83-AJ83</f>
        <v>39996</v>
      </c>
      <c r="AM83" s="63" t="s">
        <v>453</v>
      </c>
    </row>
    <row r="84" spans="1:39" x14ac:dyDescent="0.2">
      <c r="A84" s="63">
        <v>66</v>
      </c>
      <c r="B84" s="63" t="s">
        <v>870</v>
      </c>
      <c r="C84" s="66">
        <v>4</v>
      </c>
      <c r="D84" s="66">
        <v>8</v>
      </c>
      <c r="E84" s="66" t="s">
        <v>61</v>
      </c>
      <c r="F84" s="66">
        <v>2400</v>
      </c>
      <c r="G84" s="66">
        <v>2</v>
      </c>
      <c r="H84" s="66" t="s">
        <v>74</v>
      </c>
      <c r="I84" s="66" t="s">
        <v>80</v>
      </c>
      <c r="J84" s="66" t="s">
        <v>41</v>
      </c>
      <c r="K84" s="66">
        <v>2400</v>
      </c>
      <c r="L84" s="66" t="s">
        <v>41</v>
      </c>
      <c r="M84" s="66">
        <v>254627</v>
      </c>
      <c r="N84" s="66" t="s">
        <v>840</v>
      </c>
      <c r="O84" s="66" t="s">
        <v>841</v>
      </c>
      <c r="P84" s="66">
        <v>0</v>
      </c>
      <c r="Q84" s="66" t="s">
        <v>65</v>
      </c>
      <c r="R84" s="66">
        <f t="shared" si="11"/>
        <v>254627</v>
      </c>
      <c r="U84" s="63">
        <v>64</v>
      </c>
      <c r="V84" s="63" t="s">
        <v>874</v>
      </c>
      <c r="W84" s="63">
        <v>4</v>
      </c>
      <c r="X84" s="63">
        <v>8</v>
      </c>
      <c r="Y84" s="63" t="s">
        <v>61</v>
      </c>
      <c r="Z84" s="63">
        <v>400</v>
      </c>
      <c r="AA84" s="63">
        <v>3</v>
      </c>
      <c r="AB84" s="63" t="s">
        <v>74</v>
      </c>
      <c r="AC84" s="63" t="s">
        <v>80</v>
      </c>
      <c r="AD84" s="63" t="s">
        <v>41</v>
      </c>
      <c r="AE84" s="63">
        <v>400</v>
      </c>
      <c r="AF84" s="63" t="s">
        <v>41</v>
      </c>
      <c r="AG84" s="63">
        <v>39258</v>
      </c>
      <c r="AH84" s="63" t="s">
        <v>894</v>
      </c>
      <c r="AI84" s="63" t="s">
        <v>896</v>
      </c>
      <c r="AJ84" s="63">
        <v>0</v>
      </c>
      <c r="AK84" s="63" t="s">
        <v>65</v>
      </c>
      <c r="AL84" s="63">
        <f>AG84-AJ84</f>
        <v>39258</v>
      </c>
      <c r="AM84" s="63" t="s">
        <v>892</v>
      </c>
    </row>
    <row r="85" spans="1:39" x14ac:dyDescent="0.2">
      <c r="A85" s="63">
        <v>67</v>
      </c>
      <c r="B85" s="63" t="s">
        <v>870</v>
      </c>
      <c r="C85" s="63">
        <v>4</v>
      </c>
      <c r="D85" s="63">
        <v>8</v>
      </c>
      <c r="E85" s="63" t="s">
        <v>61</v>
      </c>
      <c r="F85" s="63">
        <v>2500</v>
      </c>
      <c r="G85" s="63">
        <v>2</v>
      </c>
      <c r="H85" s="63" t="s">
        <v>74</v>
      </c>
      <c r="I85" s="63" t="s">
        <v>80</v>
      </c>
      <c r="J85" s="63" t="s">
        <v>41</v>
      </c>
      <c r="K85" s="63">
        <v>2500</v>
      </c>
      <c r="L85" s="63" t="s">
        <v>41</v>
      </c>
      <c r="M85" s="63">
        <v>256311</v>
      </c>
      <c r="N85" s="63" t="s">
        <v>842</v>
      </c>
      <c r="O85" s="63" t="s">
        <v>843</v>
      </c>
      <c r="P85" s="63">
        <v>0</v>
      </c>
      <c r="Q85" s="63" t="s">
        <v>65</v>
      </c>
      <c r="R85" s="63">
        <f t="shared" si="11"/>
        <v>256311</v>
      </c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 x14ac:dyDescent="0.2">
      <c r="A86" s="63">
        <v>68</v>
      </c>
      <c r="B86" s="63" t="s">
        <v>870</v>
      </c>
      <c r="C86" s="66">
        <v>4</v>
      </c>
      <c r="D86" s="66">
        <v>8</v>
      </c>
      <c r="E86" s="66" t="s">
        <v>61</v>
      </c>
      <c r="F86" s="66">
        <v>2600</v>
      </c>
      <c r="G86" s="66">
        <v>2</v>
      </c>
      <c r="H86" s="66" t="s">
        <v>74</v>
      </c>
      <c r="I86" s="66" t="s">
        <v>80</v>
      </c>
      <c r="J86" s="66" t="s">
        <v>41</v>
      </c>
      <c r="K86" s="66">
        <v>2600</v>
      </c>
      <c r="L86" s="66" t="s">
        <v>41</v>
      </c>
      <c r="M86" s="66">
        <v>258337</v>
      </c>
      <c r="N86" s="66" t="s">
        <v>844</v>
      </c>
      <c r="O86" s="66" t="s">
        <v>845</v>
      </c>
      <c r="P86" s="66">
        <v>0</v>
      </c>
      <c r="Q86" s="66" t="s">
        <v>65</v>
      </c>
      <c r="R86" s="66">
        <f t="shared" si="11"/>
        <v>258337</v>
      </c>
      <c r="U86" s="63">
        <v>65</v>
      </c>
      <c r="V86" s="63" t="s">
        <v>874</v>
      </c>
      <c r="W86" s="63">
        <v>4</v>
      </c>
      <c r="X86" s="63">
        <v>8</v>
      </c>
      <c r="Y86" s="63" t="s">
        <v>61</v>
      </c>
      <c r="Z86" s="63">
        <v>450</v>
      </c>
      <c r="AA86" s="63">
        <v>3</v>
      </c>
      <c r="AB86" s="63" t="s">
        <v>74</v>
      </c>
      <c r="AC86" s="63" t="s">
        <v>80</v>
      </c>
      <c r="AD86" s="63" t="s">
        <v>41</v>
      </c>
      <c r="AE86" s="63">
        <v>450</v>
      </c>
      <c r="AF86" s="63" t="s">
        <v>41</v>
      </c>
      <c r="AG86" s="63">
        <v>40104</v>
      </c>
      <c r="AH86" s="63" t="s">
        <v>897</v>
      </c>
      <c r="AI86" s="63" t="s">
        <v>900</v>
      </c>
      <c r="AJ86" s="63">
        <v>0</v>
      </c>
      <c r="AK86" s="63" t="s">
        <v>65</v>
      </c>
      <c r="AL86" s="63">
        <f>AG86-AJ86</f>
        <v>40104</v>
      </c>
      <c r="AM86" s="63" t="s">
        <v>453</v>
      </c>
    </row>
    <row r="87" spans="1:39" x14ac:dyDescent="0.2">
      <c r="A87" s="63">
        <v>69</v>
      </c>
      <c r="B87" s="63" t="s">
        <v>870</v>
      </c>
      <c r="C87" s="63">
        <v>4</v>
      </c>
      <c r="D87" s="63">
        <v>8</v>
      </c>
      <c r="E87" s="63" t="s">
        <v>61</v>
      </c>
      <c r="F87" s="63">
        <v>2700</v>
      </c>
      <c r="G87" s="63">
        <v>2</v>
      </c>
      <c r="H87" s="63" t="s">
        <v>74</v>
      </c>
      <c r="I87" s="63" t="s">
        <v>80</v>
      </c>
      <c r="J87" s="63" t="s">
        <v>41</v>
      </c>
      <c r="K87" s="63">
        <v>2700</v>
      </c>
      <c r="L87" s="63" t="s">
        <v>360</v>
      </c>
      <c r="M87" s="63">
        <v>20735</v>
      </c>
      <c r="N87" s="63" t="s">
        <v>846</v>
      </c>
      <c r="O87" s="63" t="s">
        <v>524</v>
      </c>
      <c r="P87" s="63">
        <v>0</v>
      </c>
      <c r="Q87" s="63" t="s">
        <v>113</v>
      </c>
      <c r="R87" s="63">
        <f t="shared" si="11"/>
        <v>20735</v>
      </c>
      <c r="U87" s="63">
        <v>65</v>
      </c>
      <c r="V87" s="63" t="s">
        <v>874</v>
      </c>
      <c r="W87" s="63">
        <v>4</v>
      </c>
      <c r="X87" s="63">
        <v>8</v>
      </c>
      <c r="Y87" s="63" t="s">
        <v>61</v>
      </c>
      <c r="Z87" s="63">
        <v>450</v>
      </c>
      <c r="AA87" s="63">
        <v>3</v>
      </c>
      <c r="AB87" s="63" t="s">
        <v>74</v>
      </c>
      <c r="AC87" s="63" t="s">
        <v>80</v>
      </c>
      <c r="AD87" s="63" t="s">
        <v>41</v>
      </c>
      <c r="AE87" s="63">
        <v>450</v>
      </c>
      <c r="AF87" s="63" t="s">
        <v>41</v>
      </c>
      <c r="AG87" s="63">
        <v>39750</v>
      </c>
      <c r="AH87" s="63" t="s">
        <v>898</v>
      </c>
      <c r="AI87" s="63" t="s">
        <v>899</v>
      </c>
      <c r="AJ87" s="63">
        <v>0</v>
      </c>
      <c r="AK87" s="63" t="s">
        <v>65</v>
      </c>
      <c r="AL87" s="63">
        <f>AG87-AJ87</f>
        <v>39750</v>
      </c>
      <c r="AM87" s="63" t="s">
        <v>892</v>
      </c>
    </row>
    <row r="88" spans="1:39" x14ac:dyDescent="0.2">
      <c r="A88" s="63">
        <v>70</v>
      </c>
      <c r="B88" s="63" t="s">
        <v>870</v>
      </c>
      <c r="C88" s="66">
        <v>4</v>
      </c>
      <c r="D88" s="66">
        <v>8</v>
      </c>
      <c r="E88" s="66" t="s">
        <v>61</v>
      </c>
      <c r="F88" s="66">
        <v>2600</v>
      </c>
      <c r="G88" s="66">
        <v>2</v>
      </c>
      <c r="H88" s="66" t="s">
        <v>74</v>
      </c>
      <c r="I88" s="66" t="s">
        <v>80</v>
      </c>
      <c r="J88" s="66" t="s">
        <v>41</v>
      </c>
      <c r="K88" s="66">
        <v>2600</v>
      </c>
      <c r="L88" s="66" t="s">
        <v>351</v>
      </c>
      <c r="M88" s="66">
        <v>19809</v>
      </c>
      <c r="N88" s="66" t="s">
        <v>847</v>
      </c>
      <c r="O88" s="66" t="s">
        <v>85</v>
      </c>
      <c r="P88" s="66">
        <v>0</v>
      </c>
      <c r="Q88" s="66" t="s">
        <v>113</v>
      </c>
      <c r="R88" s="66">
        <f t="shared" si="11"/>
        <v>19809</v>
      </c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</row>
    <row r="89" spans="1:39" x14ac:dyDescent="0.2">
      <c r="A89" s="63">
        <v>71</v>
      </c>
      <c r="B89" s="63" t="s">
        <v>870</v>
      </c>
      <c r="C89" s="63">
        <v>4</v>
      </c>
      <c r="D89" s="63">
        <v>8</v>
      </c>
      <c r="E89" s="63" t="s">
        <v>61</v>
      </c>
      <c r="F89" s="63">
        <v>2500</v>
      </c>
      <c r="G89" s="63">
        <v>2</v>
      </c>
      <c r="H89" s="63" t="s">
        <v>74</v>
      </c>
      <c r="I89" s="63" t="s">
        <v>80</v>
      </c>
      <c r="J89" s="63" t="s">
        <v>41</v>
      </c>
      <c r="K89" s="63">
        <v>2500</v>
      </c>
      <c r="L89" s="63" t="s">
        <v>41</v>
      </c>
      <c r="M89" s="63">
        <v>257433</v>
      </c>
      <c r="N89" s="63" t="s">
        <v>848</v>
      </c>
      <c r="O89" s="63" t="s">
        <v>849</v>
      </c>
      <c r="P89" s="63">
        <v>0</v>
      </c>
      <c r="Q89" s="63" t="s">
        <v>65</v>
      </c>
      <c r="R89" s="63">
        <f t="shared" si="11"/>
        <v>257433</v>
      </c>
      <c r="U89" s="63">
        <v>66</v>
      </c>
      <c r="V89" s="63" t="s">
        <v>874</v>
      </c>
      <c r="W89" s="63">
        <v>4</v>
      </c>
      <c r="X89" s="63">
        <v>8</v>
      </c>
      <c r="Y89" s="63" t="s">
        <v>61</v>
      </c>
      <c r="Z89" s="63">
        <v>500</v>
      </c>
      <c r="AA89" s="63">
        <v>3</v>
      </c>
      <c r="AB89" s="63" t="s">
        <v>74</v>
      </c>
      <c r="AC89" s="63" t="s">
        <v>80</v>
      </c>
      <c r="AD89" s="63" t="s">
        <v>41</v>
      </c>
      <c r="AE89" s="63">
        <v>500</v>
      </c>
      <c r="AF89" s="63" t="s">
        <v>81</v>
      </c>
      <c r="AG89" s="63">
        <v>4031</v>
      </c>
      <c r="AH89" s="63" t="s">
        <v>390</v>
      </c>
      <c r="AI89" s="63" t="s">
        <v>903</v>
      </c>
      <c r="AJ89" s="63">
        <v>0</v>
      </c>
      <c r="AK89" s="63" t="s">
        <v>113</v>
      </c>
      <c r="AL89" s="63" t="e">
        <f>AH89-AJ89</f>
        <v>#VALUE!</v>
      </c>
      <c r="AM89" s="63" t="s">
        <v>453</v>
      </c>
    </row>
    <row r="90" spans="1:39" x14ac:dyDescent="0.2">
      <c r="A90" s="63">
        <v>72</v>
      </c>
      <c r="B90" s="63" t="s">
        <v>870</v>
      </c>
      <c r="C90" s="66">
        <v>4</v>
      </c>
      <c r="D90" s="66">
        <v>8</v>
      </c>
      <c r="E90" s="66" t="s">
        <v>61</v>
      </c>
      <c r="F90" s="66">
        <v>2500</v>
      </c>
      <c r="G90" s="66">
        <v>2</v>
      </c>
      <c r="H90" s="66" t="s">
        <v>74</v>
      </c>
      <c r="I90" s="66" t="s">
        <v>80</v>
      </c>
      <c r="J90" s="66" t="s">
        <v>41</v>
      </c>
      <c r="K90" s="66">
        <v>2500</v>
      </c>
      <c r="L90" s="66" t="s">
        <v>41</v>
      </c>
      <c r="M90" s="66">
        <v>258655</v>
      </c>
      <c r="N90" s="66" t="s">
        <v>850</v>
      </c>
      <c r="O90" s="66" t="s">
        <v>851</v>
      </c>
      <c r="P90" s="66">
        <v>0</v>
      </c>
      <c r="Q90" s="66" t="s">
        <v>65</v>
      </c>
      <c r="R90" s="66">
        <f t="shared" si="11"/>
        <v>258655</v>
      </c>
      <c r="U90" s="63">
        <v>66</v>
      </c>
      <c r="V90" s="63" t="s">
        <v>874</v>
      </c>
      <c r="W90" s="63">
        <v>4</v>
      </c>
      <c r="X90" s="63">
        <v>8</v>
      </c>
      <c r="Y90" s="63" t="s">
        <v>61</v>
      </c>
      <c r="Z90" s="63">
        <v>500</v>
      </c>
      <c r="AA90" s="63">
        <v>3</v>
      </c>
      <c r="AB90" s="63" t="s">
        <v>74</v>
      </c>
      <c r="AC90" s="63" t="s">
        <v>80</v>
      </c>
      <c r="AD90" s="63" t="s">
        <v>41</v>
      </c>
      <c r="AE90" s="63">
        <v>500</v>
      </c>
      <c r="AF90" s="63" t="s">
        <v>137</v>
      </c>
      <c r="AG90" s="63">
        <v>4212</v>
      </c>
      <c r="AH90" s="63" t="s">
        <v>901</v>
      </c>
      <c r="AI90" s="63" t="s">
        <v>902</v>
      </c>
      <c r="AJ90" s="63">
        <v>0</v>
      </c>
      <c r="AK90" s="63" t="s">
        <v>113</v>
      </c>
      <c r="AL90" s="63">
        <f>AG90-AJ90</f>
        <v>4212</v>
      </c>
      <c r="AM90" s="63" t="s">
        <v>892</v>
      </c>
    </row>
    <row r="91" spans="1:39" x14ac:dyDescent="0.2">
      <c r="A91" s="63">
        <v>73</v>
      </c>
      <c r="B91" s="63" t="s">
        <v>870</v>
      </c>
      <c r="C91" s="63">
        <v>4</v>
      </c>
      <c r="D91" s="63">
        <v>8</v>
      </c>
      <c r="E91" s="63" t="s">
        <v>61</v>
      </c>
      <c r="F91" s="63">
        <v>2500</v>
      </c>
      <c r="G91" s="63">
        <v>2</v>
      </c>
      <c r="H91" s="63" t="s">
        <v>74</v>
      </c>
      <c r="I91" s="63" t="s">
        <v>80</v>
      </c>
      <c r="J91" s="63" t="s">
        <v>41</v>
      </c>
      <c r="K91" s="63">
        <v>2500</v>
      </c>
      <c r="L91" s="63" t="s">
        <v>41</v>
      </c>
      <c r="M91" s="63">
        <v>255841</v>
      </c>
      <c r="N91" s="63" t="s">
        <v>852</v>
      </c>
      <c r="O91" s="63" t="s">
        <v>853</v>
      </c>
      <c r="P91" s="63">
        <v>0</v>
      </c>
      <c r="Q91" s="63" t="s">
        <v>65</v>
      </c>
      <c r="R91" s="63">
        <f t="shared" si="11"/>
        <v>255841</v>
      </c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</row>
    <row r="92" spans="1:39" x14ac:dyDescent="0.2">
      <c r="A92" s="63">
        <v>74</v>
      </c>
      <c r="B92" s="63" t="s">
        <v>870</v>
      </c>
      <c r="C92" s="66">
        <v>4</v>
      </c>
      <c r="D92" s="66">
        <v>8</v>
      </c>
      <c r="E92" s="66" t="s">
        <v>61</v>
      </c>
      <c r="F92" s="66">
        <v>2500</v>
      </c>
      <c r="G92" s="66">
        <v>2</v>
      </c>
      <c r="H92" s="66" t="s">
        <v>74</v>
      </c>
      <c r="I92" s="66" t="s">
        <v>80</v>
      </c>
      <c r="J92" s="66" t="s">
        <v>41</v>
      </c>
      <c r="K92" s="66">
        <v>2500</v>
      </c>
      <c r="L92" s="66" t="s">
        <v>351</v>
      </c>
      <c r="M92" s="66">
        <v>19711</v>
      </c>
      <c r="N92" s="66" t="s">
        <v>854</v>
      </c>
      <c r="O92" s="66" t="s">
        <v>350</v>
      </c>
      <c r="P92" s="66">
        <v>0</v>
      </c>
      <c r="Q92" s="66" t="s">
        <v>113</v>
      </c>
      <c r="R92" s="66">
        <f t="shared" si="11"/>
        <v>19711</v>
      </c>
      <c r="U92" s="63">
        <v>67</v>
      </c>
      <c r="V92" s="63" t="s">
        <v>874</v>
      </c>
      <c r="W92" s="63">
        <v>4</v>
      </c>
      <c r="X92" s="63">
        <v>8</v>
      </c>
      <c r="Y92" s="63" t="s">
        <v>61</v>
      </c>
      <c r="Z92" s="63">
        <v>475</v>
      </c>
      <c r="AA92" s="63">
        <v>3</v>
      </c>
      <c r="AB92" s="63" t="s">
        <v>74</v>
      </c>
      <c r="AC92" s="63" t="s">
        <v>80</v>
      </c>
      <c r="AD92" s="63" t="s">
        <v>41</v>
      </c>
      <c r="AE92" s="63">
        <v>475</v>
      </c>
      <c r="AF92" s="63" t="s">
        <v>81</v>
      </c>
      <c r="AG92" s="63">
        <v>4278</v>
      </c>
      <c r="AH92" s="63" t="s">
        <v>904</v>
      </c>
      <c r="AI92" s="63" t="s">
        <v>906</v>
      </c>
      <c r="AJ92" s="63">
        <v>0</v>
      </c>
      <c r="AK92" s="63" t="s">
        <v>113</v>
      </c>
      <c r="AL92" s="63">
        <f>AG92-AJ92</f>
        <v>4278</v>
      </c>
      <c r="AM92" s="63" t="s">
        <v>453</v>
      </c>
    </row>
    <row r="93" spans="1:39" x14ac:dyDescent="0.2">
      <c r="A93" s="63">
        <v>75</v>
      </c>
      <c r="B93" s="63" t="s">
        <v>870</v>
      </c>
      <c r="C93" s="63">
        <v>4</v>
      </c>
      <c r="D93" s="63">
        <v>8</v>
      </c>
      <c r="E93" s="63" t="s">
        <v>61</v>
      </c>
      <c r="F93" s="63">
        <v>2400</v>
      </c>
      <c r="G93" s="63">
        <v>2</v>
      </c>
      <c r="H93" s="63" t="s">
        <v>74</v>
      </c>
      <c r="I93" s="63" t="s">
        <v>80</v>
      </c>
      <c r="J93" s="63" t="s">
        <v>41</v>
      </c>
      <c r="K93" s="63">
        <v>2400</v>
      </c>
      <c r="L93" s="63" t="s">
        <v>41</v>
      </c>
      <c r="M93" s="63">
        <v>253943</v>
      </c>
      <c r="N93" s="63" t="s">
        <v>855</v>
      </c>
      <c r="O93" s="63" t="s">
        <v>856</v>
      </c>
      <c r="P93" s="63">
        <v>0</v>
      </c>
      <c r="Q93" s="63" t="s">
        <v>65</v>
      </c>
      <c r="R93" s="63">
        <f t="shared" si="11"/>
        <v>253943</v>
      </c>
      <c r="U93" s="63">
        <v>67</v>
      </c>
      <c r="V93" s="63" t="s">
        <v>874</v>
      </c>
      <c r="W93" s="63">
        <v>4</v>
      </c>
      <c r="X93" s="63">
        <v>8</v>
      </c>
      <c r="Y93" s="63" t="s">
        <v>61</v>
      </c>
      <c r="Z93" s="63">
        <v>475</v>
      </c>
      <c r="AA93" s="63">
        <v>3</v>
      </c>
      <c r="AB93" s="63" t="s">
        <v>74</v>
      </c>
      <c r="AC93" s="63" t="s">
        <v>80</v>
      </c>
      <c r="AD93" s="63" t="s">
        <v>41</v>
      </c>
      <c r="AE93" s="63">
        <v>475</v>
      </c>
      <c r="AF93" s="63" t="s">
        <v>137</v>
      </c>
      <c r="AG93" s="63">
        <v>4375</v>
      </c>
      <c r="AH93" s="63" t="s">
        <v>905</v>
      </c>
      <c r="AI93" s="63" t="s">
        <v>516</v>
      </c>
      <c r="AJ93" s="63">
        <v>0</v>
      </c>
      <c r="AK93" s="63" t="s">
        <v>113</v>
      </c>
      <c r="AL93" s="63">
        <f>AG93-AJ93</f>
        <v>4375</v>
      </c>
      <c r="AM93" s="63" t="s">
        <v>892</v>
      </c>
    </row>
    <row r="94" spans="1:39" x14ac:dyDescent="0.2">
      <c r="A94" s="63">
        <v>76</v>
      </c>
      <c r="B94" s="63" t="s">
        <v>870</v>
      </c>
      <c r="C94" s="66">
        <v>4</v>
      </c>
      <c r="D94" s="66">
        <v>8</v>
      </c>
      <c r="E94" s="66" t="s">
        <v>61</v>
      </c>
      <c r="F94" s="66">
        <v>2400</v>
      </c>
      <c r="G94" s="66">
        <v>2</v>
      </c>
      <c r="H94" s="66" t="s">
        <v>74</v>
      </c>
      <c r="I94" s="66" t="s">
        <v>80</v>
      </c>
      <c r="J94" s="66" t="s">
        <v>41</v>
      </c>
      <c r="K94" s="66">
        <v>2400</v>
      </c>
      <c r="L94" s="66" t="s">
        <v>360</v>
      </c>
      <c r="M94" s="66">
        <v>19125</v>
      </c>
      <c r="N94" s="66" t="s">
        <v>857</v>
      </c>
      <c r="O94" s="66" t="s">
        <v>754</v>
      </c>
      <c r="P94" s="66">
        <v>0</v>
      </c>
      <c r="Q94" s="66" t="s">
        <v>113</v>
      </c>
      <c r="R94" s="66">
        <f t="shared" si="11"/>
        <v>19125</v>
      </c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</row>
    <row r="95" spans="1:39" x14ac:dyDescent="0.2">
      <c r="A95" s="63">
        <v>77</v>
      </c>
      <c r="B95" s="63" t="s">
        <v>870</v>
      </c>
      <c r="C95" s="63">
        <v>4</v>
      </c>
      <c r="D95" s="63">
        <v>8</v>
      </c>
      <c r="E95" s="63" t="s">
        <v>61</v>
      </c>
      <c r="F95" s="63">
        <v>2300</v>
      </c>
      <c r="G95" s="63">
        <v>2</v>
      </c>
      <c r="H95" s="63" t="s">
        <v>74</v>
      </c>
      <c r="I95" s="63" t="s">
        <v>80</v>
      </c>
      <c r="J95" s="63" t="s">
        <v>41</v>
      </c>
      <c r="K95" s="63">
        <v>2300</v>
      </c>
      <c r="L95" s="63" t="s">
        <v>41</v>
      </c>
      <c r="M95" s="63">
        <v>254379</v>
      </c>
      <c r="N95" s="63" t="s">
        <v>858</v>
      </c>
      <c r="O95" s="63" t="s">
        <v>859</v>
      </c>
      <c r="P95" s="63">
        <v>0</v>
      </c>
      <c r="Q95" s="63" t="s">
        <v>65</v>
      </c>
      <c r="R95" s="63">
        <f t="shared" si="11"/>
        <v>254379</v>
      </c>
      <c r="U95" s="63">
        <v>68</v>
      </c>
      <c r="V95" s="63" t="s">
        <v>874</v>
      </c>
      <c r="W95" s="63">
        <v>4</v>
      </c>
      <c r="X95" s="63">
        <v>8</v>
      </c>
      <c r="Y95" s="63" t="s">
        <v>61</v>
      </c>
      <c r="Z95" s="63">
        <v>450</v>
      </c>
      <c r="AA95" s="63">
        <v>3</v>
      </c>
      <c r="AB95" s="63" t="s">
        <v>74</v>
      </c>
      <c r="AC95" s="63" t="s">
        <v>80</v>
      </c>
      <c r="AD95" s="63" t="s">
        <v>41</v>
      </c>
      <c r="AE95" s="63">
        <v>450</v>
      </c>
      <c r="AF95" s="63" t="s">
        <v>41</v>
      </c>
      <c r="AG95" s="63">
        <v>43701</v>
      </c>
      <c r="AH95" s="63" t="s">
        <v>908</v>
      </c>
      <c r="AI95" s="63" t="s">
        <v>909</v>
      </c>
      <c r="AJ95" s="63">
        <v>0</v>
      </c>
      <c r="AK95" s="63" t="s">
        <v>65</v>
      </c>
      <c r="AL95" s="63">
        <f>AG95-AJ95</f>
        <v>43701</v>
      </c>
      <c r="AM95" s="63" t="s">
        <v>453</v>
      </c>
    </row>
    <row r="96" spans="1:39" x14ac:dyDescent="0.2">
      <c r="A96" s="63">
        <v>78</v>
      </c>
      <c r="B96" s="63" t="s">
        <v>870</v>
      </c>
      <c r="C96" s="66">
        <v>4</v>
      </c>
      <c r="D96" s="66">
        <v>8</v>
      </c>
      <c r="E96" s="66" t="s">
        <v>61</v>
      </c>
      <c r="F96" s="66">
        <v>2300</v>
      </c>
      <c r="G96" s="66">
        <v>2</v>
      </c>
      <c r="H96" s="66" t="s">
        <v>74</v>
      </c>
      <c r="I96" s="66" t="s">
        <v>80</v>
      </c>
      <c r="J96" s="66" t="s">
        <v>41</v>
      </c>
      <c r="K96" s="66">
        <v>2300</v>
      </c>
      <c r="L96" s="66" t="s">
        <v>41</v>
      </c>
      <c r="M96" s="66">
        <v>253557</v>
      </c>
      <c r="N96" s="66" t="s">
        <v>860</v>
      </c>
      <c r="O96" s="66" t="s">
        <v>861</v>
      </c>
      <c r="P96" s="66">
        <v>0</v>
      </c>
      <c r="Q96" s="66" t="s">
        <v>65</v>
      </c>
      <c r="R96" s="66">
        <f t="shared" si="11"/>
        <v>253557</v>
      </c>
      <c r="U96" s="63">
        <v>68</v>
      </c>
      <c r="V96" s="63" t="s">
        <v>874</v>
      </c>
      <c r="W96" s="63">
        <v>4</v>
      </c>
      <c r="X96" s="63">
        <v>8</v>
      </c>
      <c r="Y96" s="63" t="s">
        <v>61</v>
      </c>
      <c r="Z96" s="63">
        <v>450</v>
      </c>
      <c r="AA96" s="63">
        <v>3</v>
      </c>
      <c r="AB96" s="63" t="s">
        <v>74</v>
      </c>
      <c r="AC96" s="63" t="s">
        <v>80</v>
      </c>
      <c r="AD96" s="63" t="s">
        <v>41</v>
      </c>
      <c r="AE96" s="63">
        <v>450</v>
      </c>
      <c r="AF96" s="63" t="s">
        <v>41</v>
      </c>
      <c r="AG96" s="63">
        <v>43083</v>
      </c>
      <c r="AH96" s="63" t="s">
        <v>907</v>
      </c>
      <c r="AI96" s="63" t="s">
        <v>912</v>
      </c>
      <c r="AJ96" s="63">
        <v>0</v>
      </c>
      <c r="AK96" s="63" t="s">
        <v>65</v>
      </c>
      <c r="AL96" s="63">
        <f>AG96-AJ96</f>
        <v>43083</v>
      </c>
      <c r="AM96" s="63" t="s">
        <v>892</v>
      </c>
    </row>
    <row r="97" spans="1:39" x14ac:dyDescent="0.2">
      <c r="A97" s="63">
        <v>79</v>
      </c>
      <c r="B97" s="63" t="s">
        <v>870</v>
      </c>
      <c r="C97" s="66">
        <v>4</v>
      </c>
      <c r="D97" s="66">
        <v>8</v>
      </c>
      <c r="E97" s="66" t="s">
        <v>61</v>
      </c>
      <c r="F97" s="66">
        <v>2300</v>
      </c>
      <c r="G97" s="66">
        <v>2</v>
      </c>
      <c r="H97" s="66" t="s">
        <v>74</v>
      </c>
      <c r="I97" s="66" t="s">
        <v>80</v>
      </c>
      <c r="J97" s="66" t="s">
        <v>41</v>
      </c>
      <c r="K97" s="66">
        <v>2300</v>
      </c>
      <c r="L97" s="66" t="s">
        <v>41</v>
      </c>
      <c r="M97" s="66">
        <v>253663</v>
      </c>
      <c r="N97" s="66" t="s">
        <v>862</v>
      </c>
      <c r="O97" s="66" t="s">
        <v>863</v>
      </c>
      <c r="P97" s="66">
        <v>0</v>
      </c>
      <c r="Q97" s="66" t="s">
        <v>65</v>
      </c>
      <c r="R97" s="66">
        <f t="shared" si="11"/>
        <v>253663</v>
      </c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</row>
    <row r="98" spans="1:39" x14ac:dyDescent="0.2">
      <c r="A98" s="66">
        <v>80</v>
      </c>
      <c r="B98" s="63" t="s">
        <v>870</v>
      </c>
      <c r="C98" s="66">
        <v>4</v>
      </c>
      <c r="D98" s="66">
        <v>8</v>
      </c>
      <c r="E98" s="66" t="s">
        <v>61</v>
      </c>
      <c r="F98" s="66">
        <v>2300</v>
      </c>
      <c r="G98" s="66">
        <v>2</v>
      </c>
      <c r="H98" s="66" t="s">
        <v>74</v>
      </c>
      <c r="I98" s="66" t="s">
        <v>80</v>
      </c>
      <c r="J98" s="66" t="s">
        <v>41</v>
      </c>
      <c r="K98" s="66">
        <v>2300</v>
      </c>
      <c r="L98" s="66" t="s">
        <v>41</v>
      </c>
      <c r="M98" s="66">
        <v>253295</v>
      </c>
      <c r="N98" s="66" t="s">
        <v>864</v>
      </c>
      <c r="O98" s="66" t="s">
        <v>865</v>
      </c>
      <c r="P98" s="66">
        <v>0</v>
      </c>
      <c r="Q98" s="66" t="s">
        <v>65</v>
      </c>
      <c r="R98" s="66">
        <f t="shared" si="11"/>
        <v>253295</v>
      </c>
      <c r="U98" s="63">
        <v>69</v>
      </c>
      <c r="V98" s="63" t="s">
        <v>874</v>
      </c>
      <c r="W98" s="63">
        <v>4</v>
      </c>
      <c r="X98" s="63">
        <v>8</v>
      </c>
      <c r="Y98" s="63" t="s">
        <v>61</v>
      </c>
      <c r="Z98" s="63">
        <v>450</v>
      </c>
      <c r="AA98" s="63">
        <v>3</v>
      </c>
      <c r="AB98" s="63" t="s">
        <v>74</v>
      </c>
      <c r="AC98" s="63" t="s">
        <v>80</v>
      </c>
      <c r="AD98" s="63" t="s">
        <v>41</v>
      </c>
      <c r="AE98" s="63">
        <v>450</v>
      </c>
      <c r="AF98" s="63" t="s">
        <v>81</v>
      </c>
      <c r="AG98" s="63">
        <v>4391</v>
      </c>
      <c r="AH98" s="63" t="s">
        <v>910</v>
      </c>
      <c r="AI98" s="63" t="s">
        <v>142</v>
      </c>
      <c r="AJ98" s="63">
        <v>0</v>
      </c>
      <c r="AK98" s="63" t="s">
        <v>113</v>
      </c>
      <c r="AL98" s="63">
        <f>AG98-AJ98</f>
        <v>4391</v>
      </c>
      <c r="AM98" s="63" t="s">
        <v>453</v>
      </c>
    </row>
    <row r="99" spans="1:39" x14ac:dyDescent="0.2">
      <c r="U99" s="63">
        <v>69</v>
      </c>
      <c r="V99" s="63" t="s">
        <v>874</v>
      </c>
      <c r="W99" s="63">
        <v>4</v>
      </c>
      <c r="X99" s="63">
        <v>8</v>
      </c>
      <c r="Y99" s="63" t="s">
        <v>61</v>
      </c>
      <c r="Z99" s="63">
        <v>450</v>
      </c>
      <c r="AA99" s="63">
        <v>3</v>
      </c>
      <c r="AB99" s="63" t="s">
        <v>74</v>
      </c>
      <c r="AC99" s="63" t="s">
        <v>80</v>
      </c>
      <c r="AD99" s="63" t="s">
        <v>41</v>
      </c>
      <c r="AE99" s="63">
        <v>450</v>
      </c>
      <c r="AF99" s="63" t="s">
        <v>137</v>
      </c>
      <c r="AG99" s="63">
        <v>4569</v>
      </c>
      <c r="AH99" s="63" t="s">
        <v>911</v>
      </c>
      <c r="AI99" s="63" t="s">
        <v>491</v>
      </c>
      <c r="AJ99" s="63">
        <v>0</v>
      </c>
      <c r="AK99" s="63" t="s">
        <v>113</v>
      </c>
      <c r="AL99" s="63">
        <f>AG99-AJ99</f>
        <v>4569</v>
      </c>
      <c r="AM99" s="63" t="s">
        <v>892</v>
      </c>
    </row>
    <row r="100" spans="1:39" x14ac:dyDescent="0.2"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</row>
    <row r="101" spans="1:39" x14ac:dyDescent="0.2">
      <c r="U101" s="63">
        <v>70</v>
      </c>
      <c r="V101" s="63" t="s">
        <v>874</v>
      </c>
      <c r="W101" s="63">
        <v>4</v>
      </c>
      <c r="X101" s="63">
        <v>8</v>
      </c>
      <c r="Y101" s="63" t="s">
        <v>61</v>
      </c>
      <c r="Z101" s="63">
        <v>425</v>
      </c>
      <c r="AA101" s="63">
        <v>3</v>
      </c>
      <c r="AB101" s="63" t="s">
        <v>74</v>
      </c>
      <c r="AC101" s="63" t="s">
        <v>80</v>
      </c>
      <c r="AD101" s="63" t="s">
        <v>41</v>
      </c>
      <c r="AE101" s="63">
        <v>425</v>
      </c>
      <c r="AF101" s="63" t="s">
        <v>81</v>
      </c>
      <c r="AG101" s="63">
        <v>4188</v>
      </c>
      <c r="AH101" s="63" t="s">
        <v>914</v>
      </c>
      <c r="AI101" s="63" t="s">
        <v>915</v>
      </c>
      <c r="AJ101" s="63">
        <v>0</v>
      </c>
      <c r="AK101" s="63" t="s">
        <v>113</v>
      </c>
      <c r="AL101" s="63">
        <f t="shared" ref="AL101:AL116" si="13">AG101-AJ101</f>
        <v>4188</v>
      </c>
      <c r="AM101" s="63" t="s">
        <v>453</v>
      </c>
    </row>
    <row r="102" spans="1:39" x14ac:dyDescent="0.2">
      <c r="U102" s="63">
        <v>70</v>
      </c>
      <c r="V102" s="63" t="s">
        <v>874</v>
      </c>
      <c r="W102" s="63">
        <v>4</v>
      </c>
      <c r="X102" s="63">
        <v>8</v>
      </c>
      <c r="Y102" s="63" t="s">
        <v>61</v>
      </c>
      <c r="Z102" s="63">
        <v>425</v>
      </c>
      <c r="AA102" s="63">
        <v>3</v>
      </c>
      <c r="AB102" s="63" t="s">
        <v>74</v>
      </c>
      <c r="AC102" s="63" t="s">
        <v>80</v>
      </c>
      <c r="AD102" s="63" t="s">
        <v>41</v>
      </c>
      <c r="AE102" s="63">
        <v>425</v>
      </c>
      <c r="AF102" s="63" t="s">
        <v>137</v>
      </c>
      <c r="AG102" s="63">
        <v>4535</v>
      </c>
      <c r="AH102" s="63" t="s">
        <v>913</v>
      </c>
      <c r="AI102" s="63" t="s">
        <v>916</v>
      </c>
      <c r="AJ102" s="63">
        <v>0</v>
      </c>
      <c r="AK102" s="63" t="s">
        <v>113</v>
      </c>
      <c r="AL102" s="63">
        <f t="shared" si="13"/>
        <v>4535</v>
      </c>
      <c r="AM102" s="63" t="s">
        <v>892</v>
      </c>
    </row>
    <row r="103" spans="1:39" x14ac:dyDescent="0.2">
      <c r="U103" s="63">
        <v>71</v>
      </c>
      <c r="V103" s="63" t="s">
        <v>874</v>
      </c>
      <c r="W103" s="63">
        <v>4</v>
      </c>
      <c r="X103" s="63">
        <v>8</v>
      </c>
      <c r="Y103" s="63" t="s">
        <v>61</v>
      </c>
      <c r="Z103" s="63">
        <v>800</v>
      </c>
      <c r="AA103" s="63">
        <v>3</v>
      </c>
      <c r="AB103" s="63" t="s">
        <v>74</v>
      </c>
      <c r="AC103" s="63" t="s">
        <v>80</v>
      </c>
      <c r="AD103" s="63" t="s">
        <v>41</v>
      </c>
      <c r="AE103" s="63">
        <v>800</v>
      </c>
      <c r="AF103" s="63" t="s">
        <v>81</v>
      </c>
      <c r="AG103" s="63">
        <v>7767</v>
      </c>
      <c r="AH103" s="63" t="s">
        <v>917</v>
      </c>
      <c r="AI103" s="63" t="s">
        <v>918</v>
      </c>
      <c r="AJ103" s="63">
        <v>0</v>
      </c>
      <c r="AK103" s="63" t="s">
        <v>113</v>
      </c>
      <c r="AL103" s="63">
        <f t="shared" si="13"/>
        <v>7767</v>
      </c>
      <c r="AM103" s="63" t="s">
        <v>453</v>
      </c>
    </row>
    <row r="104" spans="1:39" x14ac:dyDescent="0.2">
      <c r="U104" s="63">
        <v>72</v>
      </c>
      <c r="V104" s="63" t="s">
        <v>874</v>
      </c>
      <c r="W104" s="63">
        <v>4</v>
      </c>
      <c r="X104" s="63">
        <v>8</v>
      </c>
      <c r="Y104" s="63" t="s">
        <v>61</v>
      </c>
      <c r="Z104" s="63">
        <v>750</v>
      </c>
      <c r="AA104" s="63">
        <v>3</v>
      </c>
      <c r="AB104" s="63" t="s">
        <v>74</v>
      </c>
      <c r="AC104" s="63" t="s">
        <v>80</v>
      </c>
      <c r="AD104" s="63" t="s">
        <v>41</v>
      </c>
      <c r="AE104" s="63">
        <v>750</v>
      </c>
      <c r="AF104" s="63" t="s">
        <v>81</v>
      </c>
      <c r="AG104" s="63">
        <v>7685</v>
      </c>
      <c r="AH104" s="63" t="s">
        <v>919</v>
      </c>
      <c r="AI104" s="63" t="s">
        <v>920</v>
      </c>
      <c r="AJ104" s="63">
        <v>0</v>
      </c>
      <c r="AK104" s="63" t="s">
        <v>113</v>
      </c>
      <c r="AL104" s="63">
        <f t="shared" si="13"/>
        <v>7685</v>
      </c>
      <c r="AM104" s="63" t="s">
        <v>453</v>
      </c>
    </row>
    <row r="105" spans="1:39" x14ac:dyDescent="0.2">
      <c r="U105" s="63">
        <v>73</v>
      </c>
      <c r="V105" s="63" t="s">
        <v>874</v>
      </c>
      <c r="W105" s="63">
        <v>4</v>
      </c>
      <c r="X105" s="63">
        <v>8</v>
      </c>
      <c r="Y105" s="63" t="s">
        <v>61</v>
      </c>
      <c r="Z105" s="63">
        <v>700</v>
      </c>
      <c r="AA105" s="63">
        <v>3</v>
      </c>
      <c r="AB105" s="63" t="s">
        <v>74</v>
      </c>
      <c r="AC105" s="63" t="s">
        <v>80</v>
      </c>
      <c r="AD105" s="63" t="s">
        <v>41</v>
      </c>
      <c r="AE105" s="63">
        <v>700</v>
      </c>
      <c r="AF105" s="63" t="s">
        <v>100</v>
      </c>
      <c r="AG105" s="63">
        <v>7557</v>
      </c>
      <c r="AH105" s="63" t="s">
        <v>921</v>
      </c>
      <c r="AI105" s="63" t="s">
        <v>516</v>
      </c>
      <c r="AJ105" s="63">
        <v>0</v>
      </c>
      <c r="AK105" s="63" t="s">
        <v>113</v>
      </c>
      <c r="AL105" s="63">
        <f t="shared" si="13"/>
        <v>7557</v>
      </c>
      <c r="AM105" s="63" t="s">
        <v>453</v>
      </c>
    </row>
    <row r="106" spans="1:39" x14ac:dyDescent="0.2">
      <c r="U106" s="63">
        <v>74</v>
      </c>
      <c r="V106" s="63" t="s">
        <v>874</v>
      </c>
      <c r="W106" s="63">
        <v>4</v>
      </c>
      <c r="X106" s="63">
        <v>8</v>
      </c>
      <c r="Y106" s="63" t="s">
        <v>61</v>
      </c>
      <c r="Z106" s="63">
        <v>650</v>
      </c>
      <c r="AA106" s="63">
        <v>3</v>
      </c>
      <c r="AB106" s="63" t="s">
        <v>74</v>
      </c>
      <c r="AC106" s="63" t="s">
        <v>80</v>
      </c>
      <c r="AD106" s="63" t="s">
        <v>41</v>
      </c>
      <c r="AE106" s="63">
        <v>650</v>
      </c>
      <c r="AF106" s="63" t="s">
        <v>41</v>
      </c>
      <c r="AG106" s="63">
        <v>91257</v>
      </c>
      <c r="AH106" s="63" t="s">
        <v>922</v>
      </c>
      <c r="AI106" s="63" t="s">
        <v>923</v>
      </c>
      <c r="AJ106" s="63">
        <v>0</v>
      </c>
      <c r="AK106" s="63" t="s">
        <v>65</v>
      </c>
      <c r="AL106" s="63">
        <f t="shared" si="13"/>
        <v>91257</v>
      </c>
      <c r="AM106" s="63" t="s">
        <v>453</v>
      </c>
    </row>
    <row r="107" spans="1:39" x14ac:dyDescent="0.2">
      <c r="U107" s="63">
        <v>75</v>
      </c>
      <c r="V107" s="63" t="s">
        <v>874</v>
      </c>
      <c r="W107" s="63">
        <v>4</v>
      </c>
      <c r="X107" s="63">
        <v>8</v>
      </c>
      <c r="Y107" s="63" t="s">
        <v>61</v>
      </c>
      <c r="Z107" s="63">
        <v>700</v>
      </c>
      <c r="AA107" s="63">
        <v>3</v>
      </c>
      <c r="AB107" s="63" t="s">
        <v>74</v>
      </c>
      <c r="AC107" s="63" t="s">
        <v>80</v>
      </c>
      <c r="AD107" s="63" t="s">
        <v>41</v>
      </c>
      <c r="AE107" s="63">
        <v>700</v>
      </c>
      <c r="AF107" s="63" t="s">
        <v>924</v>
      </c>
      <c r="AG107" s="63">
        <v>18281</v>
      </c>
      <c r="AH107" s="63" t="s">
        <v>925</v>
      </c>
      <c r="AI107" s="63" t="s">
        <v>717</v>
      </c>
      <c r="AJ107" s="63">
        <v>0</v>
      </c>
      <c r="AK107" s="63" t="s">
        <v>113</v>
      </c>
      <c r="AL107" s="63">
        <f t="shared" si="13"/>
        <v>18281</v>
      </c>
      <c r="AM107" s="63" t="s">
        <v>453</v>
      </c>
    </row>
    <row r="108" spans="1:39" x14ac:dyDescent="0.2">
      <c r="U108" s="63">
        <v>76</v>
      </c>
      <c r="V108" s="63" t="s">
        <v>874</v>
      </c>
      <c r="W108" s="63">
        <v>4</v>
      </c>
      <c r="X108" s="63">
        <v>8</v>
      </c>
      <c r="Y108" s="63" t="s">
        <v>61</v>
      </c>
      <c r="Z108" s="63">
        <v>650</v>
      </c>
      <c r="AA108" s="63">
        <v>3</v>
      </c>
      <c r="AB108" s="63" t="s">
        <v>74</v>
      </c>
      <c r="AC108" s="63" t="s">
        <v>80</v>
      </c>
      <c r="AD108" s="63" t="s">
        <v>41</v>
      </c>
      <c r="AE108" s="63">
        <v>650</v>
      </c>
      <c r="AF108" s="63" t="s">
        <v>41</v>
      </c>
      <c r="AG108" s="63">
        <v>92397</v>
      </c>
      <c r="AH108" s="63" t="s">
        <v>926</v>
      </c>
      <c r="AI108" s="63" t="s">
        <v>927</v>
      </c>
      <c r="AJ108" s="63">
        <v>0</v>
      </c>
      <c r="AK108" s="63" t="s">
        <v>65</v>
      </c>
      <c r="AL108" s="63">
        <f t="shared" si="13"/>
        <v>92397</v>
      </c>
      <c r="AM108" s="63" t="s">
        <v>453</v>
      </c>
    </row>
    <row r="109" spans="1:39" x14ac:dyDescent="0.2">
      <c r="U109" s="63">
        <v>77</v>
      </c>
      <c r="V109" s="63" t="s">
        <v>874</v>
      </c>
      <c r="W109" s="63">
        <v>4</v>
      </c>
      <c r="X109" s="63">
        <v>8</v>
      </c>
      <c r="Y109" s="63" t="s">
        <v>61</v>
      </c>
      <c r="Z109" s="63">
        <v>650</v>
      </c>
      <c r="AA109" s="63">
        <v>3</v>
      </c>
      <c r="AB109" s="63" t="s">
        <v>74</v>
      </c>
      <c r="AC109" s="63" t="s">
        <v>80</v>
      </c>
      <c r="AD109" s="63" t="s">
        <v>41</v>
      </c>
      <c r="AE109" s="63">
        <v>650</v>
      </c>
      <c r="AF109" s="63" t="s">
        <v>41</v>
      </c>
      <c r="AG109" s="63">
        <v>91014</v>
      </c>
      <c r="AH109" s="63" t="s">
        <v>928</v>
      </c>
      <c r="AI109" s="63" t="s">
        <v>929</v>
      </c>
      <c r="AJ109" s="63">
        <v>0</v>
      </c>
      <c r="AK109" s="63" t="s">
        <v>65</v>
      </c>
      <c r="AL109" s="63">
        <f t="shared" si="13"/>
        <v>91014</v>
      </c>
      <c r="AM109" s="63" t="s">
        <v>453</v>
      </c>
    </row>
    <row r="110" spans="1:39" x14ac:dyDescent="0.2">
      <c r="U110" s="63">
        <v>78</v>
      </c>
      <c r="V110" s="63" t="s">
        <v>874</v>
      </c>
      <c r="W110" s="63">
        <v>4</v>
      </c>
      <c r="X110" s="63">
        <v>8</v>
      </c>
      <c r="Y110" s="63" t="s">
        <v>61</v>
      </c>
      <c r="Z110" s="63">
        <v>650</v>
      </c>
      <c r="AA110" s="63">
        <v>3</v>
      </c>
      <c r="AB110" s="63" t="s">
        <v>74</v>
      </c>
      <c r="AC110" s="63" t="s">
        <v>80</v>
      </c>
      <c r="AD110" s="63" t="s">
        <v>41</v>
      </c>
      <c r="AE110" s="63">
        <v>650</v>
      </c>
      <c r="AF110" s="63" t="s">
        <v>41</v>
      </c>
      <c r="AG110" s="63">
        <v>92604</v>
      </c>
      <c r="AH110" s="63" t="s">
        <v>930</v>
      </c>
      <c r="AI110" s="63" t="s">
        <v>931</v>
      </c>
      <c r="AJ110" s="63">
        <v>0</v>
      </c>
      <c r="AK110" s="63" t="s">
        <v>65</v>
      </c>
      <c r="AL110" s="63">
        <f t="shared" si="13"/>
        <v>92604</v>
      </c>
      <c r="AM110" s="63" t="s">
        <v>453</v>
      </c>
    </row>
    <row r="111" spans="1:39" x14ac:dyDescent="0.2">
      <c r="U111" s="63">
        <v>79</v>
      </c>
      <c r="V111" s="63" t="s">
        <v>874</v>
      </c>
      <c r="W111" s="63">
        <v>4</v>
      </c>
      <c r="X111" s="63">
        <v>8</v>
      </c>
      <c r="Y111" s="63" t="s">
        <v>61</v>
      </c>
      <c r="Z111" s="63">
        <v>650</v>
      </c>
      <c r="AA111" s="63">
        <v>3</v>
      </c>
      <c r="AB111" s="63" t="s">
        <v>74</v>
      </c>
      <c r="AC111" s="63" t="s">
        <v>80</v>
      </c>
      <c r="AD111" s="63" t="s">
        <v>41</v>
      </c>
      <c r="AE111" s="63">
        <v>650</v>
      </c>
      <c r="AF111" s="63" t="s">
        <v>41</v>
      </c>
      <c r="AG111" s="63">
        <v>94566</v>
      </c>
      <c r="AH111" s="63" t="s">
        <v>932</v>
      </c>
      <c r="AI111" s="63" t="s">
        <v>933</v>
      </c>
      <c r="AJ111" s="63">
        <v>0</v>
      </c>
      <c r="AK111" s="63" t="s">
        <v>65</v>
      </c>
      <c r="AL111" s="63">
        <f t="shared" si="13"/>
        <v>94566</v>
      </c>
      <c r="AM111" s="63" t="s">
        <v>453</v>
      </c>
    </row>
    <row r="112" spans="1:39" x14ac:dyDescent="0.2">
      <c r="U112" s="63">
        <v>80</v>
      </c>
      <c r="V112" s="63" t="s">
        <v>874</v>
      </c>
      <c r="W112" s="63">
        <v>4</v>
      </c>
      <c r="X112" s="63">
        <v>8</v>
      </c>
      <c r="Y112" s="63" t="s">
        <v>61</v>
      </c>
      <c r="Z112" s="66">
        <v>700</v>
      </c>
      <c r="AA112" s="66">
        <v>3</v>
      </c>
      <c r="AB112" s="63" t="s">
        <v>74</v>
      </c>
      <c r="AC112" s="63" t="s">
        <v>80</v>
      </c>
      <c r="AD112" s="63" t="s">
        <v>41</v>
      </c>
      <c r="AE112" s="66">
        <v>700</v>
      </c>
      <c r="AF112" s="66" t="s">
        <v>41</v>
      </c>
      <c r="AG112" s="66">
        <v>92646</v>
      </c>
      <c r="AH112" s="66" t="s">
        <v>935</v>
      </c>
      <c r="AI112" s="66" t="s">
        <v>936</v>
      </c>
      <c r="AJ112" s="66">
        <v>0</v>
      </c>
      <c r="AK112" s="66" t="s">
        <v>65</v>
      </c>
      <c r="AL112" s="66">
        <f t="shared" si="13"/>
        <v>92646</v>
      </c>
      <c r="AM112" s="66" t="s">
        <v>453</v>
      </c>
    </row>
    <row r="113" spans="21:39" x14ac:dyDescent="0.2">
      <c r="U113" s="66">
        <v>81</v>
      </c>
      <c r="V113" s="63" t="s">
        <v>874</v>
      </c>
      <c r="W113" s="66">
        <v>4</v>
      </c>
      <c r="X113" s="66">
        <v>8</v>
      </c>
      <c r="Y113" s="63" t="s">
        <v>61</v>
      </c>
      <c r="Z113" s="66">
        <v>700</v>
      </c>
      <c r="AA113" s="66">
        <v>3</v>
      </c>
      <c r="AB113" s="63" t="s">
        <v>74</v>
      </c>
      <c r="AC113" s="63" t="s">
        <v>80</v>
      </c>
      <c r="AD113" s="63" t="s">
        <v>41</v>
      </c>
      <c r="AE113" s="66">
        <v>700</v>
      </c>
      <c r="AF113" s="66" t="s">
        <v>41</v>
      </c>
      <c r="AG113" s="66">
        <v>99228</v>
      </c>
      <c r="AH113" s="66" t="s">
        <v>937</v>
      </c>
      <c r="AI113" s="66" t="s">
        <v>938</v>
      </c>
      <c r="AJ113" s="66">
        <v>0</v>
      </c>
      <c r="AK113" s="66" t="s">
        <v>65</v>
      </c>
      <c r="AL113" s="66">
        <f t="shared" si="13"/>
        <v>99228</v>
      </c>
      <c r="AM113" s="66" t="s">
        <v>453</v>
      </c>
    </row>
    <row r="114" spans="21:39" x14ac:dyDescent="0.2">
      <c r="U114" s="66">
        <v>82</v>
      </c>
      <c r="V114" s="63" t="s">
        <v>874</v>
      </c>
      <c r="W114" s="66">
        <v>4</v>
      </c>
      <c r="X114" s="66">
        <v>8</v>
      </c>
      <c r="Y114" s="63" t="s">
        <v>61</v>
      </c>
      <c r="Z114" s="66">
        <v>750</v>
      </c>
      <c r="AA114" s="66">
        <v>3</v>
      </c>
      <c r="AB114" s="63" t="s">
        <v>74</v>
      </c>
      <c r="AC114" s="63" t="s">
        <v>80</v>
      </c>
      <c r="AD114" s="63" t="s">
        <v>41</v>
      </c>
      <c r="AE114" s="66">
        <v>750</v>
      </c>
      <c r="AF114" s="66" t="s">
        <v>41</v>
      </c>
      <c r="AG114" s="66">
        <v>99414</v>
      </c>
      <c r="AH114" s="66" t="s">
        <v>939</v>
      </c>
      <c r="AI114" s="66" t="s">
        <v>940</v>
      </c>
      <c r="AJ114" s="66">
        <v>0</v>
      </c>
      <c r="AK114" s="66" t="s">
        <v>65</v>
      </c>
      <c r="AL114" s="66">
        <f t="shared" si="13"/>
        <v>99414</v>
      </c>
      <c r="AM114" s="66" t="s">
        <v>453</v>
      </c>
    </row>
    <row r="115" spans="21:39" x14ac:dyDescent="0.2">
      <c r="U115" s="66">
        <v>82</v>
      </c>
      <c r="V115" s="63" t="s">
        <v>874</v>
      </c>
      <c r="W115" s="66">
        <v>4</v>
      </c>
      <c r="X115" s="66">
        <v>8</v>
      </c>
      <c r="Y115" s="63" t="s">
        <v>61</v>
      </c>
      <c r="Z115" s="66">
        <v>700</v>
      </c>
      <c r="AA115" s="66">
        <v>3</v>
      </c>
      <c r="AB115" s="63" t="s">
        <v>74</v>
      </c>
      <c r="AC115" s="63" t="s">
        <v>80</v>
      </c>
      <c r="AD115" s="63" t="s">
        <v>41</v>
      </c>
      <c r="AE115" s="66">
        <v>700</v>
      </c>
      <c r="AF115" s="66" t="s">
        <v>41</v>
      </c>
      <c r="AG115" s="66">
        <v>98460</v>
      </c>
      <c r="AH115" s="66" t="s">
        <v>941</v>
      </c>
      <c r="AI115" s="66" t="s">
        <v>942</v>
      </c>
      <c r="AJ115" s="66">
        <v>0</v>
      </c>
      <c r="AK115" s="66" t="s">
        <v>65</v>
      </c>
      <c r="AL115" s="66">
        <f t="shared" si="13"/>
        <v>98460</v>
      </c>
      <c r="AM115" s="66" t="s">
        <v>453</v>
      </c>
    </row>
    <row r="116" spans="21:39" x14ac:dyDescent="0.2">
      <c r="U116" s="66">
        <v>83</v>
      </c>
      <c r="V116" s="63" t="s">
        <v>874</v>
      </c>
      <c r="W116" s="66">
        <v>4</v>
      </c>
      <c r="X116" s="66">
        <v>8</v>
      </c>
      <c r="Y116" s="63" t="s">
        <v>61</v>
      </c>
      <c r="Z116" s="66">
        <v>700</v>
      </c>
      <c r="AA116" s="66">
        <v>3</v>
      </c>
      <c r="AB116" s="63" t="s">
        <v>74</v>
      </c>
      <c r="AC116" s="63" t="s">
        <v>80</v>
      </c>
      <c r="AD116" s="63" t="s">
        <v>41</v>
      </c>
      <c r="AE116" s="66">
        <v>700</v>
      </c>
      <c r="AF116" s="66" t="s">
        <v>41</v>
      </c>
      <c r="AG116" s="66">
        <v>91053</v>
      </c>
      <c r="AH116" s="66" t="s">
        <v>943</v>
      </c>
      <c r="AI116" s="66" t="s">
        <v>944</v>
      </c>
      <c r="AJ116" s="66">
        <v>0</v>
      </c>
      <c r="AK116" s="66" t="s">
        <v>934</v>
      </c>
      <c r="AL116" s="66">
        <f t="shared" si="13"/>
        <v>91053</v>
      </c>
      <c r="AM116" s="66" t="s">
        <v>453</v>
      </c>
    </row>
  </sheetData>
  <mergeCells count="9">
    <mergeCell ref="A2:F2"/>
    <mergeCell ref="H2:L2"/>
    <mergeCell ref="A17:R17"/>
    <mergeCell ref="U17:AL17"/>
    <mergeCell ref="AR17:BI17"/>
    <mergeCell ref="M4:M5"/>
    <mergeCell ref="M6:M7"/>
    <mergeCell ref="M8:M9"/>
    <mergeCell ref="M10:M11"/>
  </mergeCells>
  <phoneticPr fontId="9" type="noConversion"/>
  <conditionalFormatting sqref="A130:A1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N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694D-B528-2443-A4D3-43F6A24BCBAB}">
  <dimension ref="A2:BJ142"/>
  <sheetViews>
    <sheetView tabSelected="1" topLeftCell="M1" zoomScale="185" zoomScaleNormal="100" workbookViewId="0">
      <selection activeCell="S4" sqref="S4"/>
    </sheetView>
  </sheetViews>
  <sheetFormatPr baseColWidth="10" defaultColWidth="11.5" defaultRowHeight="15" x14ac:dyDescent="0.2"/>
  <cols>
    <col min="1" max="1" width="11.5" bestFit="1" customWidth="1"/>
    <col min="2" max="2" width="28.5" bestFit="1" customWidth="1"/>
    <col min="3" max="3" width="13.83203125" bestFit="1" customWidth="1"/>
    <col min="4" max="4" width="14.6640625" bestFit="1" customWidth="1"/>
    <col min="5" max="5" width="13.83203125" bestFit="1" customWidth="1"/>
    <col min="6" max="6" width="20.33203125" bestFit="1" customWidth="1"/>
    <col min="7" max="7" width="14.6640625" bestFit="1" customWidth="1"/>
    <col min="8" max="8" width="26.33203125" bestFit="1" customWidth="1"/>
    <col min="9" max="9" width="17.6640625" bestFit="1" customWidth="1"/>
    <col min="10" max="10" width="17.83203125" bestFit="1" customWidth="1"/>
    <col min="11" max="11" width="26.33203125" bestFit="1" customWidth="1"/>
    <col min="12" max="12" width="18.6640625" bestFit="1" customWidth="1"/>
    <col min="13" max="13" width="23.1640625" bestFit="1" customWidth="1"/>
    <col min="14" max="14" width="18.33203125" customWidth="1"/>
    <col min="15" max="15" width="10.83203125" bestFit="1" customWidth="1"/>
    <col min="16" max="16" width="18" bestFit="1" customWidth="1"/>
    <col min="17" max="17" width="10.5" bestFit="1" customWidth="1"/>
    <col min="18" max="18" width="27.1640625" bestFit="1" customWidth="1"/>
    <col min="19" max="19" width="11.6640625" bestFit="1" customWidth="1"/>
    <col min="20" max="20" width="8.33203125" customWidth="1"/>
    <col min="21" max="21" width="8.5" customWidth="1"/>
    <col min="22" max="22" width="11.5" bestFit="1" customWidth="1"/>
    <col min="23" max="23" width="28.6640625" bestFit="1" customWidth="1"/>
    <col min="24" max="24" width="13.83203125" bestFit="1" customWidth="1"/>
    <col min="25" max="25" width="14.6640625" bestFit="1" customWidth="1"/>
    <col min="26" max="26" width="13.83203125" bestFit="1" customWidth="1"/>
    <col min="27" max="27" width="20.33203125" bestFit="1" customWidth="1"/>
    <col min="28" max="28" width="14.6640625" bestFit="1" customWidth="1"/>
    <col min="29" max="29" width="26.33203125" bestFit="1" customWidth="1"/>
    <col min="30" max="30" width="17.6640625" bestFit="1" customWidth="1"/>
    <col min="31" max="31" width="17.83203125" bestFit="1" customWidth="1"/>
    <col min="32" max="32" width="24.5" bestFit="1" customWidth="1"/>
    <col min="33" max="33" width="18.6640625" bestFit="1" customWidth="1"/>
    <col min="34" max="34" width="23.1640625" bestFit="1" customWidth="1"/>
    <col min="35" max="35" width="12.5" bestFit="1" customWidth="1"/>
    <col min="36" max="36" width="10.83203125" bestFit="1" customWidth="1"/>
    <col min="37" max="37" width="18" bestFit="1" customWidth="1"/>
    <col min="38" max="38" width="10.5" bestFit="1" customWidth="1"/>
    <col min="39" max="39" width="27.1640625" bestFit="1" customWidth="1"/>
    <col min="40" max="40" width="11.6640625" bestFit="1" customWidth="1"/>
    <col min="41" max="41" width="10" customWidth="1"/>
    <col min="42" max="42" width="8.83203125" customWidth="1"/>
    <col min="43" max="43" width="12" bestFit="1" customWidth="1"/>
    <col min="44" max="44" width="37.33203125" bestFit="1" customWidth="1"/>
    <col min="45" max="45" width="24" bestFit="1" customWidth="1"/>
    <col min="46" max="46" width="21.5" bestFit="1" customWidth="1"/>
    <col min="47" max="47" width="21.6640625" bestFit="1" customWidth="1"/>
    <col min="48" max="48" width="30" bestFit="1" customWidth="1"/>
    <col min="49" max="49" width="22.5" bestFit="1" customWidth="1"/>
    <col min="50" max="50" width="36" bestFit="1" customWidth="1"/>
    <col min="51" max="51" width="25.5" bestFit="1" customWidth="1"/>
    <col min="52" max="52" width="26.83203125" bestFit="1" customWidth="1"/>
    <col min="53" max="54" width="26.83203125" customWidth="1"/>
    <col min="55" max="55" width="35.6640625" bestFit="1" customWidth="1"/>
    <col min="56" max="56" width="28.1640625" bestFit="1" customWidth="1"/>
    <col min="57" max="57" width="33.83203125" bestFit="1" customWidth="1"/>
    <col min="58" max="58" width="19.1640625" bestFit="1" customWidth="1"/>
    <col min="59" max="59" width="17.33203125" bestFit="1" customWidth="1"/>
    <col min="60" max="60" width="26.83203125" bestFit="1" customWidth="1"/>
    <col min="61" max="61" width="16" bestFit="1" customWidth="1"/>
    <col min="62" max="62" width="39.1640625" bestFit="1" customWidth="1"/>
  </cols>
  <sheetData>
    <row r="2" spans="1:62" ht="32" x14ac:dyDescent="0.4">
      <c r="A2" s="118" t="s">
        <v>879</v>
      </c>
      <c r="B2" s="118"/>
      <c r="C2" s="118"/>
      <c r="D2" s="118"/>
      <c r="E2" s="118"/>
      <c r="F2" s="118"/>
      <c r="H2" s="117" t="s">
        <v>878</v>
      </c>
      <c r="I2" s="117"/>
      <c r="J2" s="117"/>
      <c r="K2" s="117"/>
      <c r="L2" s="117"/>
      <c r="M2" s="117"/>
    </row>
    <row r="3" spans="1:62" x14ac:dyDescent="0.2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69" t="s">
        <v>78</v>
      </c>
      <c r="I3" s="70" t="s">
        <v>196</v>
      </c>
      <c r="J3" s="70" t="s">
        <v>52</v>
      </c>
      <c r="K3" s="70" t="s">
        <v>66</v>
      </c>
      <c r="L3" s="70" t="s">
        <v>87</v>
      </c>
      <c r="M3" s="71" t="s">
        <v>554</v>
      </c>
      <c r="N3" s="19" t="s">
        <v>955</v>
      </c>
    </row>
    <row r="4" spans="1:62" x14ac:dyDescent="0.2">
      <c r="A4" s="2">
        <v>1</v>
      </c>
      <c r="B4" s="3">
        <v>2</v>
      </c>
      <c r="C4" s="3" t="s">
        <v>18</v>
      </c>
      <c r="D4" s="3" t="s">
        <v>20</v>
      </c>
      <c r="E4" s="3" t="s">
        <v>19</v>
      </c>
      <c r="F4" s="3">
        <v>2.7E-2</v>
      </c>
      <c r="H4" s="72">
        <v>1</v>
      </c>
      <c r="I4" s="3" t="s">
        <v>197</v>
      </c>
      <c r="J4" s="3" t="s">
        <v>61</v>
      </c>
      <c r="K4" s="46" t="s">
        <v>74</v>
      </c>
      <c r="L4" s="47">
        <v>950</v>
      </c>
      <c r="M4" s="103" t="s">
        <v>453</v>
      </c>
      <c r="N4" s="119">
        <f>SUM(L4/L5)</f>
        <v>2</v>
      </c>
    </row>
    <row r="5" spans="1:62" x14ac:dyDescent="0.2">
      <c r="A5" s="4">
        <v>2</v>
      </c>
      <c r="B5" s="5">
        <v>4</v>
      </c>
      <c r="C5" s="5" t="s">
        <v>303</v>
      </c>
      <c r="D5" s="5" t="s">
        <v>304</v>
      </c>
      <c r="E5" s="5" t="s">
        <v>29</v>
      </c>
      <c r="F5" s="5">
        <v>7.0000000000000007E-2</v>
      </c>
      <c r="H5" s="72">
        <v>1</v>
      </c>
      <c r="I5" s="3" t="s">
        <v>48</v>
      </c>
      <c r="J5" s="3" t="s">
        <v>61</v>
      </c>
      <c r="K5" s="3" t="s">
        <v>74</v>
      </c>
      <c r="L5" s="3">
        <v>475</v>
      </c>
      <c r="M5" s="103" t="s">
        <v>453</v>
      </c>
      <c r="N5" s="119"/>
    </row>
    <row r="6" spans="1:62" x14ac:dyDescent="0.2">
      <c r="A6" s="6">
        <v>3</v>
      </c>
      <c r="B6" s="7">
        <v>8</v>
      </c>
      <c r="C6" s="7">
        <v>16384</v>
      </c>
      <c r="D6" s="7" t="s">
        <v>305</v>
      </c>
      <c r="E6" s="7" t="s">
        <v>306</v>
      </c>
      <c r="F6" s="7">
        <v>0.14000000000000001</v>
      </c>
      <c r="H6" s="74">
        <v>2</v>
      </c>
      <c r="I6" s="5" t="s">
        <v>197</v>
      </c>
      <c r="J6" s="5" t="s">
        <v>61</v>
      </c>
      <c r="K6" s="52" t="s">
        <v>74</v>
      </c>
      <c r="L6" s="5">
        <v>2200</v>
      </c>
      <c r="M6" s="104" t="s">
        <v>453</v>
      </c>
      <c r="N6" s="119">
        <f>SUM(L6/L7)</f>
        <v>2.75</v>
      </c>
    </row>
    <row r="7" spans="1:62" x14ac:dyDescent="0.2">
      <c r="H7" s="74">
        <v>2</v>
      </c>
      <c r="I7" s="5" t="s">
        <v>48</v>
      </c>
      <c r="J7" s="5" t="s">
        <v>61</v>
      </c>
      <c r="K7" s="5" t="s">
        <v>74</v>
      </c>
      <c r="L7" s="5">
        <v>800</v>
      </c>
      <c r="M7" s="104" t="s">
        <v>453</v>
      </c>
      <c r="N7" s="119"/>
    </row>
    <row r="8" spans="1:62" x14ac:dyDescent="0.2">
      <c r="H8" s="76">
        <v>3</v>
      </c>
      <c r="I8" s="7" t="s">
        <v>197</v>
      </c>
      <c r="J8" s="7" t="s">
        <v>61</v>
      </c>
      <c r="K8" s="7" t="s">
        <v>74</v>
      </c>
      <c r="L8" s="7">
        <v>2400</v>
      </c>
      <c r="M8" s="105" t="s">
        <v>453</v>
      </c>
      <c r="N8" s="119">
        <f>SUM(L8/L9)</f>
        <v>3.2</v>
      </c>
      <c r="AQ8" t="s">
        <v>948</v>
      </c>
    </row>
    <row r="9" spans="1:62" x14ac:dyDescent="0.2">
      <c r="H9" s="76">
        <v>3</v>
      </c>
      <c r="I9" s="7" t="s">
        <v>48</v>
      </c>
      <c r="J9" s="7" t="s">
        <v>61</v>
      </c>
      <c r="K9" s="7" t="s">
        <v>74</v>
      </c>
      <c r="L9" s="7">
        <v>750</v>
      </c>
      <c r="M9" s="105" t="s">
        <v>453</v>
      </c>
      <c r="N9" s="119"/>
      <c r="AQ9" t="s">
        <v>949</v>
      </c>
    </row>
    <row r="10" spans="1:62" x14ac:dyDescent="0.2">
      <c r="H10" s="78">
        <v>3</v>
      </c>
      <c r="I10" s="54" t="s">
        <v>197</v>
      </c>
      <c r="J10" s="54" t="s">
        <v>61</v>
      </c>
      <c r="K10" s="54" t="s">
        <v>74</v>
      </c>
      <c r="L10" s="54">
        <v>3600</v>
      </c>
      <c r="M10" s="106" t="s">
        <v>553</v>
      </c>
      <c r="N10" s="119">
        <f>SUM(L10/L11)</f>
        <v>4</v>
      </c>
      <c r="AQ10" t="s">
        <v>950</v>
      </c>
    </row>
    <row r="11" spans="1:62" x14ac:dyDescent="0.2">
      <c r="H11" s="80">
        <v>3</v>
      </c>
      <c r="I11" s="107" t="s">
        <v>48</v>
      </c>
      <c r="J11" s="107" t="s">
        <v>61</v>
      </c>
      <c r="K11" s="107" t="s">
        <v>74</v>
      </c>
      <c r="L11" s="107">
        <v>900</v>
      </c>
      <c r="M11" s="108" t="s">
        <v>553</v>
      </c>
      <c r="N11" s="119"/>
    </row>
    <row r="15" spans="1:62" ht="32" x14ac:dyDescent="0.4">
      <c r="A15" s="117" t="s">
        <v>197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V15" s="117" t="s">
        <v>48</v>
      </c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Q15" s="118" t="s">
        <v>945</v>
      </c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</row>
    <row r="16" spans="1:62" x14ac:dyDescent="0.2">
      <c r="A16" s="1" t="s">
        <v>63</v>
      </c>
      <c r="B16" s="27" t="s">
        <v>947</v>
      </c>
      <c r="C16" s="27" t="s">
        <v>78</v>
      </c>
      <c r="D16" s="1" t="s">
        <v>86</v>
      </c>
      <c r="E16" s="1" t="s">
        <v>52</v>
      </c>
      <c r="F16" s="1" t="s">
        <v>54</v>
      </c>
      <c r="G16" s="1" t="s">
        <v>62</v>
      </c>
      <c r="H16" s="1" t="s">
        <v>66</v>
      </c>
      <c r="I16" s="1" t="s">
        <v>79</v>
      </c>
      <c r="J16" s="1" t="s">
        <v>56</v>
      </c>
      <c r="K16" s="1" t="s">
        <v>55</v>
      </c>
      <c r="L16" s="1" t="s">
        <v>38</v>
      </c>
      <c r="M16" s="1" t="s">
        <v>39</v>
      </c>
      <c r="N16" s="1" t="s">
        <v>82</v>
      </c>
      <c r="O16" s="1" t="s">
        <v>637</v>
      </c>
      <c r="P16" s="1" t="s">
        <v>43</v>
      </c>
      <c r="Q16" s="1" t="s">
        <v>64</v>
      </c>
      <c r="R16" s="1" t="s">
        <v>44</v>
      </c>
      <c r="S16" s="27" t="s">
        <v>554</v>
      </c>
      <c r="T16" s="27"/>
      <c r="V16" s="69" t="s">
        <v>63</v>
      </c>
      <c r="W16" s="101" t="s">
        <v>947</v>
      </c>
      <c r="X16" s="101" t="s">
        <v>78</v>
      </c>
      <c r="Y16" s="70" t="s">
        <v>86</v>
      </c>
      <c r="Z16" s="70" t="s">
        <v>52</v>
      </c>
      <c r="AA16" s="70" t="s">
        <v>54</v>
      </c>
      <c r="AB16" s="70" t="s">
        <v>62</v>
      </c>
      <c r="AC16" s="70" t="s">
        <v>66</v>
      </c>
      <c r="AD16" s="70" t="s">
        <v>79</v>
      </c>
      <c r="AE16" s="70" t="s">
        <v>56</v>
      </c>
      <c r="AF16" s="70" t="s">
        <v>55</v>
      </c>
      <c r="AG16" s="70" t="s">
        <v>38</v>
      </c>
      <c r="AH16" s="70" t="s">
        <v>39</v>
      </c>
      <c r="AI16" s="70" t="s">
        <v>82</v>
      </c>
      <c r="AJ16" s="70" t="s">
        <v>83</v>
      </c>
      <c r="AK16" s="70" t="s">
        <v>43</v>
      </c>
      <c r="AL16" s="70" t="s">
        <v>64</v>
      </c>
      <c r="AM16" s="70" t="s">
        <v>44</v>
      </c>
      <c r="AN16" s="71" t="s">
        <v>554</v>
      </c>
      <c r="AQ16" s="100" t="s">
        <v>63</v>
      </c>
      <c r="AR16" s="101" t="s">
        <v>947</v>
      </c>
      <c r="AS16" s="101" t="s">
        <v>78</v>
      </c>
      <c r="AT16" s="101" t="s">
        <v>86</v>
      </c>
      <c r="AU16" s="101" t="s">
        <v>52</v>
      </c>
      <c r="AV16" s="101" t="s">
        <v>54</v>
      </c>
      <c r="AW16" s="101" t="s">
        <v>62</v>
      </c>
      <c r="AX16" s="101" t="s">
        <v>66</v>
      </c>
      <c r="AY16" s="101" t="s">
        <v>79</v>
      </c>
      <c r="AZ16" s="101" t="s">
        <v>56</v>
      </c>
      <c r="BA16" s="101" t="s">
        <v>951</v>
      </c>
      <c r="BB16" s="101" t="s">
        <v>952</v>
      </c>
      <c r="BC16" s="101" t="s">
        <v>55</v>
      </c>
      <c r="BD16" s="101" t="s">
        <v>38</v>
      </c>
      <c r="BE16" s="101" t="s">
        <v>39</v>
      </c>
      <c r="BF16" s="101" t="s">
        <v>82</v>
      </c>
      <c r="BG16" s="101" t="s">
        <v>637</v>
      </c>
      <c r="BH16" s="101" t="s">
        <v>43</v>
      </c>
      <c r="BI16" s="101" t="s">
        <v>64</v>
      </c>
      <c r="BJ16" s="101" t="s">
        <v>44</v>
      </c>
    </row>
    <row r="17" spans="1:62" x14ac:dyDescent="0.2">
      <c r="A17" s="30">
        <v>1</v>
      </c>
      <c r="B17" s="42" t="s">
        <v>871</v>
      </c>
      <c r="C17" s="30">
        <v>1</v>
      </c>
      <c r="D17" s="30">
        <v>2</v>
      </c>
      <c r="E17" s="30" t="s">
        <v>61</v>
      </c>
      <c r="F17" s="30">
        <v>800</v>
      </c>
      <c r="G17" s="30">
        <v>2</v>
      </c>
      <c r="H17" s="30" t="s">
        <v>74</v>
      </c>
      <c r="I17" s="30" t="s">
        <v>80</v>
      </c>
      <c r="J17" s="30" t="s">
        <v>41</v>
      </c>
      <c r="K17" s="30">
        <v>800</v>
      </c>
      <c r="L17" s="30" t="s">
        <v>41</v>
      </c>
      <c r="M17" s="30">
        <v>95165</v>
      </c>
      <c r="N17" s="30" t="s">
        <v>274</v>
      </c>
      <c r="O17" s="30" t="s">
        <v>275</v>
      </c>
      <c r="P17" s="30">
        <v>0</v>
      </c>
      <c r="Q17" s="30" t="s">
        <v>65</v>
      </c>
      <c r="R17" s="30">
        <f>M17-P17</f>
        <v>95165</v>
      </c>
      <c r="S17" s="30" t="s">
        <v>453</v>
      </c>
      <c r="V17" s="72">
        <v>1</v>
      </c>
      <c r="W17" s="42" t="s">
        <v>867</v>
      </c>
      <c r="X17" s="30">
        <v>1</v>
      </c>
      <c r="Y17" s="30">
        <v>2</v>
      </c>
      <c r="Z17" s="30" t="s">
        <v>61</v>
      </c>
      <c r="AA17" s="30">
        <v>250</v>
      </c>
      <c r="AB17" s="30">
        <v>3</v>
      </c>
      <c r="AC17" s="30" t="s">
        <v>74</v>
      </c>
      <c r="AD17" s="30" t="s">
        <v>80</v>
      </c>
      <c r="AE17" s="30" t="s">
        <v>41</v>
      </c>
      <c r="AF17" s="30">
        <v>250</v>
      </c>
      <c r="AG17" s="30" t="s">
        <v>41</v>
      </c>
      <c r="AH17" s="30">
        <v>44676</v>
      </c>
      <c r="AI17" s="30" t="s">
        <v>236</v>
      </c>
      <c r="AJ17" s="30" t="s">
        <v>128</v>
      </c>
      <c r="AK17" s="30">
        <v>0</v>
      </c>
      <c r="AL17" s="30" t="s">
        <v>65</v>
      </c>
      <c r="AM17" s="30">
        <f>AH17-AK17</f>
        <v>44676</v>
      </c>
      <c r="AN17" s="73" t="s">
        <v>453</v>
      </c>
      <c r="AQ17" s="72">
        <v>1</v>
      </c>
      <c r="AR17" s="42" t="s">
        <v>946</v>
      </c>
      <c r="AS17" s="30">
        <v>1</v>
      </c>
      <c r="AT17" s="30">
        <v>2</v>
      </c>
      <c r="AU17" s="30" t="s">
        <v>61</v>
      </c>
      <c r="AV17" s="30">
        <v>25</v>
      </c>
      <c r="AW17" s="30">
        <v>3</v>
      </c>
      <c r="AX17" s="30" t="s">
        <v>74</v>
      </c>
      <c r="AY17" s="30" t="s">
        <v>80</v>
      </c>
      <c r="AZ17" s="30" t="s">
        <v>41</v>
      </c>
      <c r="BA17" s="30">
        <v>1</v>
      </c>
      <c r="BB17" s="30">
        <v>1</v>
      </c>
      <c r="BC17" s="30">
        <v>25</v>
      </c>
      <c r="BD17" s="30" t="s">
        <v>41</v>
      </c>
      <c r="BE17" s="30">
        <v>4554</v>
      </c>
      <c r="BF17" s="30" t="s">
        <v>953</v>
      </c>
      <c r="BG17" s="30" t="s">
        <v>954</v>
      </c>
      <c r="BH17" s="30">
        <v>0</v>
      </c>
      <c r="BI17" s="30" t="s">
        <v>65</v>
      </c>
      <c r="BJ17" s="30">
        <f t="shared" ref="BJ17:BJ24" si="0">BE17-BH17</f>
        <v>4554</v>
      </c>
    </row>
    <row r="18" spans="1:62" x14ac:dyDescent="0.2">
      <c r="A18" s="30">
        <v>2</v>
      </c>
      <c r="B18" s="42" t="s">
        <v>871</v>
      </c>
      <c r="C18" s="30">
        <v>1</v>
      </c>
      <c r="D18" s="30">
        <v>2</v>
      </c>
      <c r="E18" s="30" t="s">
        <v>61</v>
      </c>
      <c r="F18" s="30">
        <v>850</v>
      </c>
      <c r="G18" s="30">
        <v>2</v>
      </c>
      <c r="H18" s="30" t="s">
        <v>74</v>
      </c>
      <c r="I18" s="30" t="s">
        <v>80</v>
      </c>
      <c r="J18" s="30" t="s">
        <v>41</v>
      </c>
      <c r="K18" s="30">
        <v>850</v>
      </c>
      <c r="L18" s="30" t="s">
        <v>41</v>
      </c>
      <c r="M18" s="30">
        <v>100511</v>
      </c>
      <c r="N18" s="30" t="s">
        <v>276</v>
      </c>
      <c r="O18" s="30" t="s">
        <v>277</v>
      </c>
      <c r="P18" s="30">
        <v>0</v>
      </c>
      <c r="Q18" s="30" t="s">
        <v>65</v>
      </c>
      <c r="R18" s="30">
        <f>M18-P18</f>
        <v>100511</v>
      </c>
      <c r="S18" s="30" t="s">
        <v>453</v>
      </c>
      <c r="V18" s="72">
        <v>2</v>
      </c>
      <c r="W18" s="42" t="s">
        <v>867</v>
      </c>
      <c r="X18" s="30">
        <v>1</v>
      </c>
      <c r="Y18" s="30">
        <v>2</v>
      </c>
      <c r="Z18" s="30" t="s">
        <v>61</v>
      </c>
      <c r="AA18" s="30">
        <v>300</v>
      </c>
      <c r="AB18" s="30">
        <v>3</v>
      </c>
      <c r="AC18" s="30" t="s">
        <v>74</v>
      </c>
      <c r="AD18" s="30" t="s">
        <v>80</v>
      </c>
      <c r="AE18" s="30" t="s">
        <v>41</v>
      </c>
      <c r="AF18" s="30">
        <v>300</v>
      </c>
      <c r="AG18" s="30" t="s">
        <v>41</v>
      </c>
      <c r="AH18" s="30">
        <v>52887</v>
      </c>
      <c r="AI18" s="30" t="s">
        <v>237</v>
      </c>
      <c r="AJ18" s="30" t="s">
        <v>238</v>
      </c>
      <c r="AK18" s="30">
        <v>0</v>
      </c>
      <c r="AL18" s="30" t="s">
        <v>65</v>
      </c>
      <c r="AM18" s="30">
        <f>AH18-AK18</f>
        <v>52887</v>
      </c>
      <c r="AN18" s="73" t="s">
        <v>453</v>
      </c>
      <c r="AQ18" s="102">
        <v>2</v>
      </c>
      <c r="AR18" s="42" t="s">
        <v>946</v>
      </c>
      <c r="AS18" s="67">
        <v>1</v>
      </c>
      <c r="AT18" s="67">
        <v>2</v>
      </c>
      <c r="AU18" s="67" t="s">
        <v>61</v>
      </c>
      <c r="AV18" s="67">
        <v>100</v>
      </c>
      <c r="AW18" s="30">
        <v>3</v>
      </c>
      <c r="AX18" s="67" t="s">
        <v>74</v>
      </c>
      <c r="AY18" s="30" t="s">
        <v>80</v>
      </c>
      <c r="AZ18" s="30" t="s">
        <v>41</v>
      </c>
      <c r="BA18" s="30">
        <v>1</v>
      </c>
      <c r="BB18" s="30">
        <v>1</v>
      </c>
      <c r="BC18" s="67"/>
      <c r="BD18" s="67"/>
      <c r="BE18" s="67"/>
      <c r="BF18" s="67"/>
      <c r="BG18" s="67"/>
      <c r="BH18" s="67">
        <v>0</v>
      </c>
      <c r="BI18" s="67"/>
      <c r="BJ18" s="67">
        <f t="shared" si="0"/>
        <v>0</v>
      </c>
    </row>
    <row r="19" spans="1:62" x14ac:dyDescent="0.2">
      <c r="A19" s="30">
        <v>3</v>
      </c>
      <c r="B19" s="42" t="s">
        <v>871</v>
      </c>
      <c r="C19" s="30">
        <v>1</v>
      </c>
      <c r="D19" s="30">
        <v>2</v>
      </c>
      <c r="E19" s="30" t="s">
        <v>61</v>
      </c>
      <c r="F19" s="30">
        <v>900</v>
      </c>
      <c r="G19" s="30">
        <v>2</v>
      </c>
      <c r="H19" s="30" t="s">
        <v>74</v>
      </c>
      <c r="I19" s="30" t="s">
        <v>80</v>
      </c>
      <c r="J19" s="30" t="s">
        <v>41</v>
      </c>
      <c r="K19" s="30">
        <v>900</v>
      </c>
      <c r="L19" s="30" t="s">
        <v>41</v>
      </c>
      <c r="M19" s="30">
        <v>104049</v>
      </c>
      <c r="N19" s="30" t="s">
        <v>279</v>
      </c>
      <c r="O19" s="30" t="s">
        <v>278</v>
      </c>
      <c r="P19" s="30">
        <v>0</v>
      </c>
      <c r="Q19" s="30" t="s">
        <v>65</v>
      </c>
      <c r="R19" s="30">
        <f t="shared" ref="R19:R20" si="1">M19-P19</f>
        <v>104049</v>
      </c>
      <c r="S19" s="30" t="s">
        <v>453</v>
      </c>
      <c r="V19" s="72">
        <v>3</v>
      </c>
      <c r="W19" s="42" t="s">
        <v>867</v>
      </c>
      <c r="X19" s="30">
        <v>1</v>
      </c>
      <c r="Y19" s="30">
        <v>2</v>
      </c>
      <c r="Z19" s="30" t="s">
        <v>61</v>
      </c>
      <c r="AA19" s="30">
        <v>325</v>
      </c>
      <c r="AB19" s="30">
        <v>3</v>
      </c>
      <c r="AC19" s="30" t="s">
        <v>74</v>
      </c>
      <c r="AD19" s="30" t="s">
        <v>80</v>
      </c>
      <c r="AE19" s="30" t="s">
        <v>41</v>
      </c>
      <c r="AF19" s="30">
        <v>325</v>
      </c>
      <c r="AG19" s="30" t="s">
        <v>41</v>
      </c>
      <c r="AH19" s="30">
        <v>55947</v>
      </c>
      <c r="AI19" s="30" t="s">
        <v>239</v>
      </c>
      <c r="AJ19" s="30" t="s">
        <v>240</v>
      </c>
      <c r="AK19" s="30">
        <v>0</v>
      </c>
      <c r="AL19" s="30" t="s">
        <v>65</v>
      </c>
      <c r="AM19" s="30">
        <f t="shared" ref="AM19:AM26" si="2">AH19-AK19</f>
        <v>55947</v>
      </c>
      <c r="AN19" s="73" t="s">
        <v>453</v>
      </c>
      <c r="AQ19" s="102">
        <v>3</v>
      </c>
      <c r="AR19" s="42" t="s">
        <v>946</v>
      </c>
      <c r="AS19" s="67">
        <v>1</v>
      </c>
      <c r="AT19" s="67">
        <v>2</v>
      </c>
      <c r="AU19" s="67" t="s">
        <v>61</v>
      </c>
      <c r="AV19" s="67"/>
      <c r="AW19" s="30">
        <v>3</v>
      </c>
      <c r="AX19" s="67" t="s">
        <v>74</v>
      </c>
      <c r="AY19" s="30" t="s">
        <v>80</v>
      </c>
      <c r="AZ19" s="30" t="s">
        <v>41</v>
      </c>
      <c r="BA19" s="30">
        <v>1</v>
      </c>
      <c r="BB19" s="30">
        <v>1</v>
      </c>
      <c r="BC19" s="30"/>
      <c r="BD19" s="67"/>
      <c r="BE19" s="67"/>
      <c r="BF19" s="67"/>
      <c r="BG19" s="67"/>
      <c r="BH19" s="67">
        <v>0</v>
      </c>
      <c r="BI19" s="67"/>
      <c r="BJ19" s="67">
        <f t="shared" si="0"/>
        <v>0</v>
      </c>
    </row>
    <row r="20" spans="1:62" x14ac:dyDescent="0.2">
      <c r="A20" s="30">
        <v>4</v>
      </c>
      <c r="B20" s="42" t="s">
        <v>871</v>
      </c>
      <c r="C20" s="30">
        <v>1</v>
      </c>
      <c r="D20" s="30">
        <v>2</v>
      </c>
      <c r="E20" s="30" t="s">
        <v>61</v>
      </c>
      <c r="F20" s="30">
        <v>950</v>
      </c>
      <c r="G20" s="30">
        <v>2</v>
      </c>
      <c r="H20" s="30" t="s">
        <v>74</v>
      </c>
      <c r="I20" s="30" t="s">
        <v>80</v>
      </c>
      <c r="J20" s="30" t="s">
        <v>41</v>
      </c>
      <c r="K20" s="30">
        <v>950</v>
      </c>
      <c r="L20" s="30" t="s">
        <v>41</v>
      </c>
      <c r="M20" s="30">
        <v>108077</v>
      </c>
      <c r="N20" s="30" t="s">
        <v>282</v>
      </c>
      <c r="O20" s="30" t="s">
        <v>283</v>
      </c>
      <c r="P20" s="30">
        <v>0</v>
      </c>
      <c r="Q20" s="30" t="s">
        <v>65</v>
      </c>
      <c r="R20" s="30">
        <f t="shared" si="1"/>
        <v>108077</v>
      </c>
      <c r="S20" s="30" t="s">
        <v>453</v>
      </c>
      <c r="V20" s="72">
        <v>4</v>
      </c>
      <c r="W20" s="42" t="s">
        <v>867</v>
      </c>
      <c r="X20" s="30">
        <v>1</v>
      </c>
      <c r="Y20" s="30">
        <v>2</v>
      </c>
      <c r="Z20" s="30" t="s">
        <v>61</v>
      </c>
      <c r="AA20" s="30">
        <v>350</v>
      </c>
      <c r="AB20" s="30">
        <v>3</v>
      </c>
      <c r="AC20" s="30" t="s">
        <v>74</v>
      </c>
      <c r="AD20" s="30" t="s">
        <v>80</v>
      </c>
      <c r="AE20" s="30" t="s">
        <v>41</v>
      </c>
      <c r="AF20" s="30">
        <v>350</v>
      </c>
      <c r="AG20" s="30" t="s">
        <v>41</v>
      </c>
      <c r="AH20" s="30">
        <v>59892</v>
      </c>
      <c r="AI20" s="30" t="s">
        <v>241</v>
      </c>
      <c r="AJ20" s="30" t="s">
        <v>242</v>
      </c>
      <c r="AK20" s="30">
        <v>0</v>
      </c>
      <c r="AL20" s="30" t="s">
        <v>65</v>
      </c>
      <c r="AM20" s="30">
        <f t="shared" si="2"/>
        <v>59892</v>
      </c>
      <c r="AN20" s="73" t="s">
        <v>453</v>
      </c>
      <c r="AQ20" s="102">
        <v>4</v>
      </c>
      <c r="AR20" s="42" t="s">
        <v>946</v>
      </c>
      <c r="AS20" s="67">
        <v>1</v>
      </c>
      <c r="AT20" s="67">
        <v>2</v>
      </c>
      <c r="AU20" s="67" t="s">
        <v>61</v>
      </c>
      <c r="AV20" s="67"/>
      <c r="AW20" s="30">
        <v>3</v>
      </c>
      <c r="AX20" s="67" t="s">
        <v>74</v>
      </c>
      <c r="AY20" s="30" t="s">
        <v>80</v>
      </c>
      <c r="AZ20" s="30" t="s">
        <v>41</v>
      </c>
      <c r="BA20" s="30">
        <v>1</v>
      </c>
      <c r="BB20" s="30">
        <v>1</v>
      </c>
      <c r="BC20" s="67"/>
      <c r="BD20" s="67"/>
      <c r="BE20" s="67"/>
      <c r="BF20" s="67"/>
      <c r="BG20" s="67"/>
      <c r="BH20" s="67">
        <v>0</v>
      </c>
      <c r="BI20" s="67"/>
      <c r="BJ20" s="67">
        <f t="shared" si="0"/>
        <v>0</v>
      </c>
    </row>
    <row r="21" spans="1:62" x14ac:dyDescent="0.2">
      <c r="A21" s="30">
        <v>5</v>
      </c>
      <c r="B21" s="42" t="s">
        <v>871</v>
      </c>
      <c r="C21" s="30">
        <v>1</v>
      </c>
      <c r="D21" s="30">
        <v>2</v>
      </c>
      <c r="E21" s="30" t="s">
        <v>61</v>
      </c>
      <c r="F21" s="30">
        <v>1000</v>
      </c>
      <c r="G21" s="30">
        <v>2</v>
      </c>
      <c r="H21" s="30" t="s">
        <v>74</v>
      </c>
      <c r="I21" s="30" t="s">
        <v>80</v>
      </c>
      <c r="J21" s="30" t="s">
        <v>41</v>
      </c>
      <c r="K21" s="30">
        <v>1000</v>
      </c>
      <c r="L21" s="30" t="s">
        <v>100</v>
      </c>
      <c r="M21" s="30">
        <v>9030</v>
      </c>
      <c r="N21" s="30" t="s">
        <v>285</v>
      </c>
      <c r="O21" s="30" t="s">
        <v>284</v>
      </c>
      <c r="P21" s="30">
        <v>0</v>
      </c>
      <c r="Q21" s="30" t="s">
        <v>113</v>
      </c>
      <c r="R21" s="30">
        <f t="shared" ref="R21:R27" si="3">M21-P21</f>
        <v>9030</v>
      </c>
      <c r="S21" s="30" t="s">
        <v>453</v>
      </c>
      <c r="V21" s="72">
        <v>5</v>
      </c>
      <c r="W21" s="42" t="s">
        <v>867</v>
      </c>
      <c r="X21" s="30">
        <v>1</v>
      </c>
      <c r="Y21" s="30">
        <v>2</v>
      </c>
      <c r="Z21" s="30" t="s">
        <v>61</v>
      </c>
      <c r="AA21" s="30">
        <v>375</v>
      </c>
      <c r="AB21" s="30">
        <v>3</v>
      </c>
      <c r="AC21" s="30" t="s">
        <v>74</v>
      </c>
      <c r="AD21" s="30" t="s">
        <v>80</v>
      </c>
      <c r="AE21" s="30" t="s">
        <v>41</v>
      </c>
      <c r="AF21" s="30">
        <v>375</v>
      </c>
      <c r="AG21" s="30" t="s">
        <v>41</v>
      </c>
      <c r="AH21" s="30">
        <v>57708</v>
      </c>
      <c r="AI21" s="30" t="s">
        <v>243</v>
      </c>
      <c r="AJ21" s="30" t="s">
        <v>244</v>
      </c>
      <c r="AK21" s="30">
        <v>0</v>
      </c>
      <c r="AL21" s="30" t="s">
        <v>65</v>
      </c>
      <c r="AM21" s="30">
        <f t="shared" si="2"/>
        <v>57708</v>
      </c>
      <c r="AN21" s="73" t="s">
        <v>453</v>
      </c>
      <c r="AQ21" s="102">
        <v>5</v>
      </c>
      <c r="AR21" s="42" t="s">
        <v>946</v>
      </c>
      <c r="AS21" s="67">
        <v>1</v>
      </c>
      <c r="AT21" s="67">
        <v>2</v>
      </c>
      <c r="AU21" s="67" t="s">
        <v>61</v>
      </c>
      <c r="AV21" s="67"/>
      <c r="AW21" s="30">
        <v>3</v>
      </c>
      <c r="AX21" s="67" t="s">
        <v>74</v>
      </c>
      <c r="AY21" s="30" t="s">
        <v>80</v>
      </c>
      <c r="AZ21" s="30" t="s">
        <v>41</v>
      </c>
      <c r="BA21" s="30">
        <v>1</v>
      </c>
      <c r="BB21" s="30">
        <v>1</v>
      </c>
      <c r="BC21" s="67"/>
      <c r="BD21" s="67"/>
      <c r="BE21" s="67"/>
      <c r="BF21" s="67"/>
      <c r="BG21" s="67"/>
      <c r="BH21" s="67">
        <v>0</v>
      </c>
      <c r="BI21" s="67"/>
      <c r="BJ21" s="67">
        <f t="shared" si="0"/>
        <v>0</v>
      </c>
    </row>
    <row r="22" spans="1:62" x14ac:dyDescent="0.2">
      <c r="A22" s="30">
        <v>6</v>
      </c>
      <c r="B22" s="42" t="s">
        <v>871</v>
      </c>
      <c r="C22" s="30">
        <v>1</v>
      </c>
      <c r="D22" s="30">
        <v>2</v>
      </c>
      <c r="E22" s="30" t="s">
        <v>61</v>
      </c>
      <c r="F22" s="30">
        <v>1000</v>
      </c>
      <c r="G22" s="30">
        <v>2</v>
      </c>
      <c r="H22" s="30" t="s">
        <v>74</v>
      </c>
      <c r="I22" s="30" t="s">
        <v>80</v>
      </c>
      <c r="J22" s="30" t="s">
        <v>41</v>
      </c>
      <c r="K22" s="30">
        <v>1000</v>
      </c>
      <c r="L22" s="30" t="s">
        <v>100</v>
      </c>
      <c r="M22" s="30">
        <v>9369</v>
      </c>
      <c r="N22" s="30" t="s">
        <v>287</v>
      </c>
      <c r="O22" s="30" t="s">
        <v>286</v>
      </c>
      <c r="P22" s="30">
        <v>0</v>
      </c>
      <c r="Q22" s="30" t="s">
        <v>113</v>
      </c>
      <c r="R22" s="30">
        <f t="shared" si="3"/>
        <v>9369</v>
      </c>
      <c r="S22" s="30" t="s">
        <v>453</v>
      </c>
      <c r="V22" s="72">
        <v>6</v>
      </c>
      <c r="W22" s="42" t="s">
        <v>867</v>
      </c>
      <c r="X22" s="30">
        <v>1</v>
      </c>
      <c r="Y22" s="30">
        <v>2</v>
      </c>
      <c r="Z22" s="30" t="s">
        <v>61</v>
      </c>
      <c r="AA22" s="30">
        <v>400</v>
      </c>
      <c r="AB22" s="30">
        <v>3</v>
      </c>
      <c r="AC22" s="30" t="s">
        <v>74</v>
      </c>
      <c r="AD22" s="30" t="s">
        <v>80</v>
      </c>
      <c r="AE22" s="30" t="s">
        <v>41</v>
      </c>
      <c r="AF22" s="30">
        <v>400</v>
      </c>
      <c r="AG22" s="30" t="s">
        <v>41</v>
      </c>
      <c r="AH22" s="30">
        <v>63882</v>
      </c>
      <c r="AI22" s="30" t="s">
        <v>245</v>
      </c>
      <c r="AJ22" s="30" t="s">
        <v>246</v>
      </c>
      <c r="AK22" s="30">
        <v>0</v>
      </c>
      <c r="AL22" s="30" t="s">
        <v>65</v>
      </c>
      <c r="AM22" s="30">
        <f t="shared" si="2"/>
        <v>63882</v>
      </c>
      <c r="AN22" s="73" t="s">
        <v>453</v>
      </c>
      <c r="AQ22" s="102">
        <v>6</v>
      </c>
      <c r="AR22" s="42" t="s">
        <v>946</v>
      </c>
      <c r="AS22" s="67">
        <v>1</v>
      </c>
      <c r="AT22" s="67">
        <v>2</v>
      </c>
      <c r="AU22" s="67" t="s">
        <v>61</v>
      </c>
      <c r="AV22" s="67"/>
      <c r="AW22" s="30">
        <v>3</v>
      </c>
      <c r="AX22" s="67" t="s">
        <v>74</v>
      </c>
      <c r="AY22" s="30" t="s">
        <v>80</v>
      </c>
      <c r="AZ22" s="30" t="s">
        <v>41</v>
      </c>
      <c r="BA22" s="30">
        <v>1</v>
      </c>
      <c r="BB22" s="30">
        <v>1</v>
      </c>
      <c r="BC22" s="67"/>
      <c r="BD22" s="67"/>
      <c r="BE22" s="67"/>
      <c r="BF22" s="67"/>
      <c r="BG22" s="67"/>
      <c r="BH22" s="67">
        <v>0</v>
      </c>
      <c r="BI22" s="67"/>
      <c r="BJ22" s="67">
        <f t="shared" si="0"/>
        <v>0</v>
      </c>
    </row>
    <row r="23" spans="1:62" x14ac:dyDescent="0.2">
      <c r="A23" s="30">
        <v>7</v>
      </c>
      <c r="B23" s="42" t="s">
        <v>871</v>
      </c>
      <c r="C23" s="30">
        <v>1</v>
      </c>
      <c r="D23" s="30">
        <v>2</v>
      </c>
      <c r="E23" s="30" t="s">
        <v>61</v>
      </c>
      <c r="F23" s="30">
        <v>975</v>
      </c>
      <c r="G23" s="30">
        <v>2</v>
      </c>
      <c r="H23" s="30" t="s">
        <v>74</v>
      </c>
      <c r="I23" s="30" t="s">
        <v>80</v>
      </c>
      <c r="J23" s="30" t="s">
        <v>41</v>
      </c>
      <c r="K23" s="30">
        <v>975</v>
      </c>
      <c r="L23" s="30" t="s">
        <v>41</v>
      </c>
      <c r="M23" s="30">
        <v>108083</v>
      </c>
      <c r="N23" s="30" t="s">
        <v>289</v>
      </c>
      <c r="O23" s="30" t="s">
        <v>288</v>
      </c>
      <c r="P23" s="30">
        <v>0</v>
      </c>
      <c r="Q23" s="30" t="s">
        <v>65</v>
      </c>
      <c r="R23" s="30">
        <f t="shared" si="3"/>
        <v>108083</v>
      </c>
      <c r="S23" s="30" t="s">
        <v>453</v>
      </c>
      <c r="V23" s="72">
        <v>7</v>
      </c>
      <c r="W23" s="42" t="s">
        <v>867</v>
      </c>
      <c r="X23" s="30">
        <v>1</v>
      </c>
      <c r="Y23" s="30">
        <v>2</v>
      </c>
      <c r="Z23" s="30" t="s">
        <v>61</v>
      </c>
      <c r="AA23" s="30">
        <v>425</v>
      </c>
      <c r="AB23" s="30">
        <v>3</v>
      </c>
      <c r="AC23" s="30" t="s">
        <v>74</v>
      </c>
      <c r="AD23" s="30" t="s">
        <v>80</v>
      </c>
      <c r="AE23" s="30" t="s">
        <v>41</v>
      </c>
      <c r="AF23" s="30">
        <v>425</v>
      </c>
      <c r="AG23" s="30" t="s">
        <v>41</v>
      </c>
      <c r="AH23" s="30">
        <v>63855</v>
      </c>
      <c r="AI23" s="30" t="s">
        <v>247</v>
      </c>
      <c r="AJ23" s="30" t="s">
        <v>248</v>
      </c>
      <c r="AK23" s="30">
        <v>0</v>
      </c>
      <c r="AL23" s="30" t="s">
        <v>65</v>
      </c>
      <c r="AM23" s="30">
        <f t="shared" si="2"/>
        <v>63855</v>
      </c>
      <c r="AN23" s="73" t="s">
        <v>453</v>
      </c>
      <c r="AQ23" s="102">
        <v>7</v>
      </c>
      <c r="AR23" s="42" t="s">
        <v>946</v>
      </c>
      <c r="AS23" s="67">
        <v>1</v>
      </c>
      <c r="AT23" s="67">
        <v>2</v>
      </c>
      <c r="AU23" s="67" t="s">
        <v>61</v>
      </c>
      <c r="AV23" s="67"/>
      <c r="AW23" s="30">
        <v>3</v>
      </c>
      <c r="AX23" s="67" t="s">
        <v>74</v>
      </c>
      <c r="AY23" s="30" t="s">
        <v>80</v>
      </c>
      <c r="AZ23" s="30" t="s">
        <v>41</v>
      </c>
      <c r="BA23" s="30">
        <v>1</v>
      </c>
      <c r="BB23" s="30">
        <v>1</v>
      </c>
      <c r="BC23" s="67"/>
      <c r="BD23" s="67"/>
      <c r="BE23" s="67"/>
      <c r="BF23" s="67"/>
      <c r="BG23" s="67"/>
      <c r="BH23" s="67">
        <v>0</v>
      </c>
      <c r="BI23" s="67"/>
      <c r="BJ23" s="67">
        <f t="shared" si="0"/>
        <v>0</v>
      </c>
    </row>
    <row r="24" spans="1:62" x14ac:dyDescent="0.2">
      <c r="A24" s="30">
        <v>8</v>
      </c>
      <c r="B24" s="42" t="s">
        <v>871</v>
      </c>
      <c r="C24" s="30">
        <v>1</v>
      </c>
      <c r="D24" s="30">
        <v>2</v>
      </c>
      <c r="E24" s="30" t="s">
        <v>61</v>
      </c>
      <c r="F24" s="30">
        <v>950</v>
      </c>
      <c r="G24" s="30">
        <v>2</v>
      </c>
      <c r="H24" s="30" t="s">
        <v>74</v>
      </c>
      <c r="I24" s="30" t="s">
        <v>80</v>
      </c>
      <c r="J24" s="30" t="s">
        <v>41</v>
      </c>
      <c r="K24" s="30">
        <v>950</v>
      </c>
      <c r="L24" s="30" t="s">
        <v>41</v>
      </c>
      <c r="M24" s="30">
        <v>106265</v>
      </c>
      <c r="N24" s="30" t="s">
        <v>291</v>
      </c>
      <c r="O24" s="30" t="s">
        <v>290</v>
      </c>
      <c r="P24" s="30">
        <v>0</v>
      </c>
      <c r="Q24" s="30" t="s">
        <v>65</v>
      </c>
      <c r="R24" s="30">
        <f t="shared" si="3"/>
        <v>106265</v>
      </c>
      <c r="S24" s="30" t="s">
        <v>453</v>
      </c>
      <c r="V24" s="72">
        <v>8</v>
      </c>
      <c r="W24" s="42" t="s">
        <v>867</v>
      </c>
      <c r="X24" s="30">
        <v>1</v>
      </c>
      <c r="Y24" s="30">
        <v>2</v>
      </c>
      <c r="Z24" s="30" t="s">
        <v>61</v>
      </c>
      <c r="AA24" s="30">
        <v>450</v>
      </c>
      <c r="AB24" s="30">
        <v>3</v>
      </c>
      <c r="AC24" s="30" t="s">
        <v>74</v>
      </c>
      <c r="AD24" s="30" t="s">
        <v>80</v>
      </c>
      <c r="AE24" s="30" t="s">
        <v>41</v>
      </c>
      <c r="AF24" s="30">
        <v>450</v>
      </c>
      <c r="AG24" s="30" t="s">
        <v>41</v>
      </c>
      <c r="AH24" s="30">
        <v>62223</v>
      </c>
      <c r="AI24" s="30" t="s">
        <v>250</v>
      </c>
      <c r="AJ24" s="30" t="s">
        <v>249</v>
      </c>
      <c r="AK24" s="30">
        <v>0</v>
      </c>
      <c r="AL24" s="30" t="s">
        <v>65</v>
      </c>
      <c r="AM24" s="30">
        <f t="shared" si="2"/>
        <v>62223</v>
      </c>
      <c r="AN24" s="73" t="s">
        <v>453</v>
      </c>
      <c r="AQ24" s="102">
        <v>8</v>
      </c>
      <c r="AR24" s="42" t="s">
        <v>946</v>
      </c>
      <c r="AS24" s="67">
        <v>1</v>
      </c>
      <c r="AT24" s="67">
        <v>2</v>
      </c>
      <c r="AU24" s="67" t="s">
        <v>61</v>
      </c>
      <c r="AV24" s="67"/>
      <c r="AW24" s="30">
        <v>3</v>
      </c>
      <c r="AX24" s="67" t="s">
        <v>74</v>
      </c>
      <c r="AY24" s="30" t="s">
        <v>80</v>
      </c>
      <c r="AZ24" s="30" t="s">
        <v>41</v>
      </c>
      <c r="BA24" s="30">
        <v>1</v>
      </c>
      <c r="BB24" s="30">
        <v>1</v>
      </c>
      <c r="BC24" s="67"/>
      <c r="BD24" s="67"/>
      <c r="BE24" s="67"/>
      <c r="BF24" s="67"/>
      <c r="BG24" s="67"/>
      <c r="BH24" s="67">
        <v>0</v>
      </c>
      <c r="BI24" s="67"/>
      <c r="BJ24" s="67">
        <f t="shared" si="0"/>
        <v>0</v>
      </c>
    </row>
    <row r="25" spans="1:62" x14ac:dyDescent="0.2">
      <c r="A25" s="30">
        <v>9</v>
      </c>
      <c r="B25" s="42" t="s">
        <v>871</v>
      </c>
      <c r="C25" s="30">
        <v>1</v>
      </c>
      <c r="D25" s="30">
        <v>2</v>
      </c>
      <c r="E25" s="30" t="s">
        <v>61</v>
      </c>
      <c r="F25" s="30">
        <v>950</v>
      </c>
      <c r="G25" s="30">
        <v>2</v>
      </c>
      <c r="H25" s="30" t="s">
        <v>74</v>
      </c>
      <c r="I25" s="30" t="s">
        <v>80</v>
      </c>
      <c r="J25" s="30" t="s">
        <v>41</v>
      </c>
      <c r="K25" s="30">
        <v>950</v>
      </c>
      <c r="L25" s="30" t="s">
        <v>41</v>
      </c>
      <c r="M25" s="30">
        <v>104317</v>
      </c>
      <c r="N25" s="30" t="s">
        <v>292</v>
      </c>
      <c r="O25" s="30" t="s">
        <v>293</v>
      </c>
      <c r="P25" s="30">
        <v>0</v>
      </c>
      <c r="Q25" s="30" t="s">
        <v>65</v>
      </c>
      <c r="R25" s="30">
        <f t="shared" si="3"/>
        <v>104317</v>
      </c>
      <c r="S25" s="30" t="s">
        <v>453</v>
      </c>
      <c r="V25" s="72">
        <v>9</v>
      </c>
      <c r="W25" s="42" t="s">
        <v>867</v>
      </c>
      <c r="X25" s="30">
        <v>1</v>
      </c>
      <c r="Y25" s="30">
        <v>2</v>
      </c>
      <c r="Z25" s="30" t="s">
        <v>61</v>
      </c>
      <c r="AA25" s="30">
        <v>475</v>
      </c>
      <c r="AB25" s="30">
        <v>3</v>
      </c>
      <c r="AC25" s="30" t="s">
        <v>74</v>
      </c>
      <c r="AD25" s="30" t="s">
        <v>80</v>
      </c>
      <c r="AE25" s="30" t="s">
        <v>41</v>
      </c>
      <c r="AF25" s="30">
        <v>475</v>
      </c>
      <c r="AG25" s="30" t="s">
        <v>41</v>
      </c>
      <c r="AH25" s="30">
        <v>61560</v>
      </c>
      <c r="AI25" s="30" t="s">
        <v>252</v>
      </c>
      <c r="AJ25" s="30" t="s">
        <v>251</v>
      </c>
      <c r="AK25" s="30">
        <v>0</v>
      </c>
      <c r="AL25" s="30" t="s">
        <v>65</v>
      </c>
      <c r="AM25" s="30">
        <f t="shared" si="2"/>
        <v>61560</v>
      </c>
      <c r="AN25" s="73" t="s">
        <v>453</v>
      </c>
    </row>
    <row r="26" spans="1:62" x14ac:dyDescent="0.2">
      <c r="A26" s="30">
        <v>10</v>
      </c>
      <c r="B26" s="42" t="s">
        <v>871</v>
      </c>
      <c r="C26" s="30">
        <v>1</v>
      </c>
      <c r="D26" s="30">
        <v>2</v>
      </c>
      <c r="E26" s="30" t="s">
        <v>61</v>
      </c>
      <c r="F26" s="30">
        <v>950</v>
      </c>
      <c r="G26" s="30">
        <v>2</v>
      </c>
      <c r="H26" s="30" t="s">
        <v>74</v>
      </c>
      <c r="I26" s="30" t="s">
        <v>80</v>
      </c>
      <c r="J26" s="30" t="s">
        <v>41</v>
      </c>
      <c r="K26" s="30">
        <v>950</v>
      </c>
      <c r="L26" s="30" t="s">
        <v>41</v>
      </c>
      <c r="M26" s="30">
        <v>107807</v>
      </c>
      <c r="N26" s="30" t="s">
        <v>294</v>
      </c>
      <c r="O26" s="30" t="s">
        <v>295</v>
      </c>
      <c r="P26" s="30">
        <v>0</v>
      </c>
      <c r="Q26" s="30" t="s">
        <v>65</v>
      </c>
      <c r="R26" s="30">
        <f t="shared" si="3"/>
        <v>107807</v>
      </c>
      <c r="S26" s="30" t="s">
        <v>453</v>
      </c>
      <c r="V26" s="72">
        <v>10</v>
      </c>
      <c r="W26" s="42" t="s">
        <v>867</v>
      </c>
      <c r="X26" s="30">
        <v>1</v>
      </c>
      <c r="Y26" s="30">
        <v>2</v>
      </c>
      <c r="Z26" s="30" t="s">
        <v>61</v>
      </c>
      <c r="AA26" s="30">
        <v>500</v>
      </c>
      <c r="AB26" s="30">
        <v>3</v>
      </c>
      <c r="AC26" s="30" t="s">
        <v>74</v>
      </c>
      <c r="AD26" s="30" t="s">
        <v>80</v>
      </c>
      <c r="AE26" s="30" t="s">
        <v>41</v>
      </c>
      <c r="AF26" s="30">
        <v>500</v>
      </c>
      <c r="AG26" s="30" t="s">
        <v>41</v>
      </c>
      <c r="AH26" s="30">
        <v>64608</v>
      </c>
      <c r="AI26" s="30" t="s">
        <v>161</v>
      </c>
      <c r="AJ26" s="30" t="s">
        <v>253</v>
      </c>
      <c r="AK26" s="30">
        <v>0</v>
      </c>
      <c r="AL26" s="30" t="s">
        <v>65</v>
      </c>
      <c r="AM26" s="30">
        <f t="shared" si="2"/>
        <v>64608</v>
      </c>
      <c r="AN26" s="73" t="s">
        <v>453</v>
      </c>
    </row>
    <row r="27" spans="1:62" x14ac:dyDescent="0.2">
      <c r="A27" s="30">
        <v>11</v>
      </c>
      <c r="B27" s="42" t="s">
        <v>871</v>
      </c>
      <c r="C27" s="30">
        <v>1</v>
      </c>
      <c r="D27" s="30">
        <v>2</v>
      </c>
      <c r="E27" s="30" t="s">
        <v>61</v>
      </c>
      <c r="F27" s="30">
        <v>950</v>
      </c>
      <c r="G27" s="30">
        <v>2</v>
      </c>
      <c r="H27" s="30" t="s">
        <v>74</v>
      </c>
      <c r="I27" s="30" t="s">
        <v>80</v>
      </c>
      <c r="J27" s="30" t="s">
        <v>41</v>
      </c>
      <c r="K27" s="30">
        <v>950</v>
      </c>
      <c r="L27" s="30" t="s">
        <v>41</v>
      </c>
      <c r="M27" s="30">
        <v>107127</v>
      </c>
      <c r="N27" s="30" t="s">
        <v>296</v>
      </c>
      <c r="O27" s="30" t="s">
        <v>297</v>
      </c>
      <c r="P27" s="30">
        <v>0</v>
      </c>
      <c r="Q27" s="30" t="s">
        <v>65</v>
      </c>
      <c r="R27" s="30">
        <f t="shared" si="3"/>
        <v>107127</v>
      </c>
      <c r="S27" s="30" t="s">
        <v>453</v>
      </c>
      <c r="V27" s="72">
        <v>11</v>
      </c>
      <c r="W27" s="42" t="s">
        <v>867</v>
      </c>
      <c r="X27" s="30">
        <v>1</v>
      </c>
      <c r="Y27" s="30">
        <v>2</v>
      </c>
      <c r="Z27" s="30" t="s">
        <v>61</v>
      </c>
      <c r="AA27" s="30">
        <v>525</v>
      </c>
      <c r="AB27" s="30">
        <v>3</v>
      </c>
      <c r="AC27" s="30" t="s">
        <v>74</v>
      </c>
      <c r="AD27" s="30" t="s">
        <v>80</v>
      </c>
      <c r="AE27" s="30" t="s">
        <v>41</v>
      </c>
      <c r="AF27" s="30">
        <v>525</v>
      </c>
      <c r="AG27" s="30" t="s">
        <v>81</v>
      </c>
      <c r="AH27" s="30">
        <v>5876</v>
      </c>
      <c r="AI27" s="30" t="s">
        <v>254</v>
      </c>
      <c r="AJ27" s="30" t="s">
        <v>255</v>
      </c>
      <c r="AK27" s="30">
        <v>0</v>
      </c>
      <c r="AL27" s="30" t="s">
        <v>113</v>
      </c>
      <c r="AM27" s="30">
        <f>AH27-AK27</f>
        <v>5876</v>
      </c>
      <c r="AN27" s="73" t="s">
        <v>453</v>
      </c>
    </row>
    <row r="28" spans="1:62" x14ac:dyDescent="0.2">
      <c r="A28" s="43">
        <v>12</v>
      </c>
      <c r="B28" s="48" t="s">
        <v>871</v>
      </c>
      <c r="C28" s="43">
        <v>2</v>
      </c>
      <c r="D28" s="43">
        <v>4</v>
      </c>
      <c r="E28" s="43" t="s">
        <v>61</v>
      </c>
      <c r="F28" s="43">
        <v>900</v>
      </c>
      <c r="G28" s="43">
        <v>2</v>
      </c>
      <c r="H28" s="43" t="s">
        <v>74</v>
      </c>
      <c r="I28" s="43" t="s">
        <v>80</v>
      </c>
      <c r="J28" s="43" t="s">
        <v>41</v>
      </c>
      <c r="K28" s="43">
        <v>900</v>
      </c>
      <c r="L28" s="43" t="s">
        <v>41</v>
      </c>
      <c r="M28" s="43">
        <v>110483</v>
      </c>
      <c r="N28" s="43" t="s">
        <v>307</v>
      </c>
      <c r="O28" s="43" t="s">
        <v>308</v>
      </c>
      <c r="P28" s="43">
        <v>0</v>
      </c>
      <c r="Q28" s="43" t="s">
        <v>65</v>
      </c>
      <c r="R28" s="43">
        <f t="shared" ref="R28:R59" si="4">M28-P28</f>
        <v>110483</v>
      </c>
      <c r="S28" s="43" t="s">
        <v>453</v>
      </c>
      <c r="V28" s="72">
        <v>12</v>
      </c>
      <c r="W28" s="42" t="s">
        <v>867</v>
      </c>
      <c r="X28" s="30">
        <v>1</v>
      </c>
      <c r="Y28" s="30">
        <v>2</v>
      </c>
      <c r="Z28" s="30" t="s">
        <v>61</v>
      </c>
      <c r="AA28" s="30">
        <v>525</v>
      </c>
      <c r="AB28" s="30">
        <v>3</v>
      </c>
      <c r="AC28" s="30" t="s">
        <v>74</v>
      </c>
      <c r="AD28" s="30" t="s">
        <v>80</v>
      </c>
      <c r="AE28" s="30" t="s">
        <v>41</v>
      </c>
      <c r="AF28" s="30">
        <v>525</v>
      </c>
      <c r="AG28" s="30" t="s">
        <v>41</v>
      </c>
      <c r="AH28" s="30">
        <v>65595</v>
      </c>
      <c r="AI28" s="30" t="s">
        <v>256</v>
      </c>
      <c r="AJ28" s="30" t="s">
        <v>257</v>
      </c>
      <c r="AK28" s="30">
        <v>0</v>
      </c>
      <c r="AL28" s="30" t="s">
        <v>65</v>
      </c>
      <c r="AM28" s="30">
        <f>AH28-AK28</f>
        <v>65595</v>
      </c>
      <c r="AN28" s="73" t="s">
        <v>453</v>
      </c>
    </row>
    <row r="29" spans="1:62" x14ac:dyDescent="0.2">
      <c r="A29" s="43">
        <v>13</v>
      </c>
      <c r="B29" s="48" t="s">
        <v>871</v>
      </c>
      <c r="C29" s="43">
        <v>2</v>
      </c>
      <c r="D29" s="43">
        <v>4</v>
      </c>
      <c r="E29" s="43" t="s">
        <v>61</v>
      </c>
      <c r="F29" s="43">
        <v>1000</v>
      </c>
      <c r="G29" s="43">
        <v>2</v>
      </c>
      <c r="H29" s="43" t="s">
        <v>74</v>
      </c>
      <c r="I29" s="43" t="s">
        <v>80</v>
      </c>
      <c r="J29" s="43" t="s">
        <v>41</v>
      </c>
      <c r="K29" s="43">
        <v>1000</v>
      </c>
      <c r="L29" s="43" t="s">
        <v>41</v>
      </c>
      <c r="M29" s="43">
        <v>122329</v>
      </c>
      <c r="N29" s="43" t="s">
        <v>309</v>
      </c>
      <c r="O29" s="43" t="s">
        <v>310</v>
      </c>
      <c r="P29" s="43">
        <v>0</v>
      </c>
      <c r="Q29" s="43" t="s">
        <v>65</v>
      </c>
      <c r="R29" s="43">
        <f t="shared" si="4"/>
        <v>122329</v>
      </c>
      <c r="S29" s="43" t="s">
        <v>453</v>
      </c>
      <c r="V29" s="72">
        <v>13</v>
      </c>
      <c r="W29" s="42" t="s">
        <v>867</v>
      </c>
      <c r="X29" s="30">
        <v>1</v>
      </c>
      <c r="Y29" s="30">
        <v>2</v>
      </c>
      <c r="Z29" s="30" t="s">
        <v>61</v>
      </c>
      <c r="AA29" s="30">
        <v>550</v>
      </c>
      <c r="AB29" s="30">
        <v>3</v>
      </c>
      <c r="AC29" s="30" t="s">
        <v>74</v>
      </c>
      <c r="AD29" s="30" t="s">
        <v>80</v>
      </c>
      <c r="AE29" s="30" t="s">
        <v>41</v>
      </c>
      <c r="AF29" s="30">
        <v>550</v>
      </c>
      <c r="AG29" s="30" t="s">
        <v>81</v>
      </c>
      <c r="AH29" s="30">
        <v>5479</v>
      </c>
      <c r="AI29" s="30" t="s">
        <v>258</v>
      </c>
      <c r="AJ29" s="30" t="s">
        <v>259</v>
      </c>
      <c r="AK29" s="30">
        <v>0</v>
      </c>
      <c r="AL29" s="30" t="s">
        <v>113</v>
      </c>
      <c r="AM29" s="30">
        <f>AH29-AK29</f>
        <v>5479</v>
      </c>
      <c r="AN29" s="73" t="s">
        <v>453</v>
      </c>
    </row>
    <row r="30" spans="1:62" x14ac:dyDescent="0.2">
      <c r="A30" s="43">
        <v>14</v>
      </c>
      <c r="B30" s="48" t="s">
        <v>871</v>
      </c>
      <c r="C30" s="43">
        <v>2</v>
      </c>
      <c r="D30" s="43">
        <v>4</v>
      </c>
      <c r="E30" s="43" t="s">
        <v>61</v>
      </c>
      <c r="F30" s="43">
        <v>1200</v>
      </c>
      <c r="G30" s="43">
        <v>2</v>
      </c>
      <c r="H30" s="43" t="s">
        <v>74</v>
      </c>
      <c r="I30" s="43" t="s">
        <v>80</v>
      </c>
      <c r="J30" s="43" t="s">
        <v>41</v>
      </c>
      <c r="K30" s="43">
        <v>1200</v>
      </c>
      <c r="L30" s="43" t="s">
        <v>41</v>
      </c>
      <c r="M30" s="43">
        <v>144817</v>
      </c>
      <c r="N30" s="43" t="s">
        <v>311</v>
      </c>
      <c r="O30" s="43" t="s">
        <v>312</v>
      </c>
      <c r="P30" s="43">
        <v>0</v>
      </c>
      <c r="Q30" s="43" t="s">
        <v>65</v>
      </c>
      <c r="R30" s="43">
        <f t="shared" si="4"/>
        <v>144817</v>
      </c>
      <c r="S30" s="43" t="s">
        <v>453</v>
      </c>
      <c r="V30" s="72">
        <v>14</v>
      </c>
      <c r="W30" s="42" t="s">
        <v>867</v>
      </c>
      <c r="X30" s="30">
        <v>1</v>
      </c>
      <c r="Y30" s="30">
        <v>2</v>
      </c>
      <c r="Z30" s="30" t="s">
        <v>61</v>
      </c>
      <c r="AA30" s="30">
        <v>550</v>
      </c>
      <c r="AB30" s="30">
        <v>3</v>
      </c>
      <c r="AC30" s="30" t="s">
        <v>74</v>
      </c>
      <c r="AD30" s="30" t="s">
        <v>80</v>
      </c>
      <c r="AE30" s="30" t="s">
        <v>41</v>
      </c>
      <c r="AF30" s="30">
        <v>550</v>
      </c>
      <c r="AG30" s="30" t="s">
        <v>81</v>
      </c>
      <c r="AH30" s="30">
        <v>5330</v>
      </c>
      <c r="AI30" s="30" t="s">
        <v>260</v>
      </c>
      <c r="AJ30" s="30" t="s">
        <v>261</v>
      </c>
      <c r="AK30" s="30">
        <v>0</v>
      </c>
      <c r="AL30" s="30" t="s">
        <v>113</v>
      </c>
      <c r="AM30" s="30">
        <f>AH30-AK30</f>
        <v>5330</v>
      </c>
      <c r="AN30" s="73" t="s">
        <v>453</v>
      </c>
    </row>
    <row r="31" spans="1:62" x14ac:dyDescent="0.2">
      <c r="A31" s="43">
        <v>15</v>
      </c>
      <c r="B31" s="48" t="s">
        <v>871</v>
      </c>
      <c r="C31" s="43">
        <v>2</v>
      </c>
      <c r="D31" s="43">
        <v>4</v>
      </c>
      <c r="E31" s="43" t="s">
        <v>61</v>
      </c>
      <c r="F31" s="43">
        <v>1300</v>
      </c>
      <c r="G31" s="43">
        <v>2</v>
      </c>
      <c r="H31" s="43" t="s">
        <v>74</v>
      </c>
      <c r="I31" s="43" t="s">
        <v>80</v>
      </c>
      <c r="J31" s="43" t="s">
        <v>41</v>
      </c>
      <c r="K31" s="43">
        <v>1300</v>
      </c>
      <c r="L31" s="43" t="s">
        <v>41</v>
      </c>
      <c r="M31" s="43">
        <v>149673</v>
      </c>
      <c r="N31" s="43" t="s">
        <v>313</v>
      </c>
      <c r="O31" s="43" t="s">
        <v>314</v>
      </c>
      <c r="P31" s="43">
        <v>0</v>
      </c>
      <c r="Q31" s="43" t="s">
        <v>65</v>
      </c>
      <c r="R31" s="43">
        <f t="shared" si="4"/>
        <v>149673</v>
      </c>
      <c r="S31" s="43" t="s">
        <v>453</v>
      </c>
      <c r="V31" s="72">
        <v>15</v>
      </c>
      <c r="W31" s="42" t="s">
        <v>867</v>
      </c>
      <c r="X31" s="30">
        <v>1</v>
      </c>
      <c r="Y31" s="30">
        <v>2</v>
      </c>
      <c r="Z31" s="30" t="s">
        <v>61</v>
      </c>
      <c r="AA31" s="30">
        <v>525</v>
      </c>
      <c r="AB31" s="30">
        <v>3</v>
      </c>
      <c r="AC31" s="30" t="s">
        <v>74</v>
      </c>
      <c r="AD31" s="30" t="s">
        <v>80</v>
      </c>
      <c r="AE31" s="30" t="s">
        <v>41</v>
      </c>
      <c r="AF31" s="30">
        <v>525</v>
      </c>
      <c r="AG31" s="30" t="s">
        <v>81</v>
      </c>
      <c r="AH31" s="30">
        <v>5823</v>
      </c>
      <c r="AI31" s="30" t="s">
        <v>263</v>
      </c>
      <c r="AJ31" s="30" t="s">
        <v>262</v>
      </c>
      <c r="AK31" s="30">
        <v>0</v>
      </c>
      <c r="AL31" s="30" t="s">
        <v>113</v>
      </c>
      <c r="AM31" s="30">
        <f>AH31-AK31</f>
        <v>5823</v>
      </c>
      <c r="AN31" s="73" t="s">
        <v>453</v>
      </c>
    </row>
    <row r="32" spans="1:62" x14ac:dyDescent="0.2">
      <c r="A32" s="43">
        <v>16</v>
      </c>
      <c r="B32" s="48" t="s">
        <v>871</v>
      </c>
      <c r="C32" s="43">
        <v>2</v>
      </c>
      <c r="D32" s="43">
        <v>4</v>
      </c>
      <c r="E32" s="43" t="s">
        <v>61</v>
      </c>
      <c r="F32" s="43">
        <v>1300</v>
      </c>
      <c r="G32" s="43">
        <v>2</v>
      </c>
      <c r="H32" s="43" t="s">
        <v>74</v>
      </c>
      <c r="I32" s="43" t="s">
        <v>80</v>
      </c>
      <c r="J32" s="43" t="s">
        <v>41</v>
      </c>
      <c r="K32" s="43">
        <v>1300</v>
      </c>
      <c r="L32" s="43" t="s">
        <v>41</v>
      </c>
      <c r="M32" s="43">
        <v>154865</v>
      </c>
      <c r="N32" s="43" t="s">
        <v>315</v>
      </c>
      <c r="O32" s="43" t="s">
        <v>316</v>
      </c>
      <c r="P32" s="43">
        <v>0</v>
      </c>
      <c r="Q32" s="43" t="s">
        <v>65</v>
      </c>
      <c r="R32" s="43">
        <f t="shared" si="4"/>
        <v>154865</v>
      </c>
      <c r="S32" s="43" t="s">
        <v>453</v>
      </c>
      <c r="V32" s="72">
        <v>16</v>
      </c>
      <c r="W32" s="42" t="s">
        <v>867</v>
      </c>
      <c r="X32" s="30">
        <v>1</v>
      </c>
      <c r="Y32" s="30">
        <v>2</v>
      </c>
      <c r="Z32" s="30" t="s">
        <v>61</v>
      </c>
      <c r="AA32" s="30">
        <v>500</v>
      </c>
      <c r="AB32" s="30">
        <v>3</v>
      </c>
      <c r="AC32" s="30" t="s">
        <v>74</v>
      </c>
      <c r="AD32" s="30" t="s">
        <v>80</v>
      </c>
      <c r="AE32" s="30" t="s">
        <v>41</v>
      </c>
      <c r="AF32" s="30">
        <v>500</v>
      </c>
      <c r="AG32" s="30" t="s">
        <v>81</v>
      </c>
      <c r="AH32" s="30">
        <v>5007</v>
      </c>
      <c r="AI32" s="30" t="s">
        <v>264</v>
      </c>
      <c r="AJ32" s="30" t="s">
        <v>265</v>
      </c>
      <c r="AK32" s="30">
        <v>0</v>
      </c>
      <c r="AL32" s="30" t="s">
        <v>113</v>
      </c>
      <c r="AM32" s="30">
        <f t="shared" ref="AM32:AM36" si="5">AH32-AK32</f>
        <v>5007</v>
      </c>
      <c r="AN32" s="73" t="s">
        <v>453</v>
      </c>
    </row>
    <row r="33" spans="1:40" x14ac:dyDescent="0.2">
      <c r="A33" s="43">
        <v>17</v>
      </c>
      <c r="B33" s="48" t="s">
        <v>871</v>
      </c>
      <c r="C33" s="43">
        <v>2</v>
      </c>
      <c r="D33" s="43">
        <v>4</v>
      </c>
      <c r="E33" s="43" t="s">
        <v>61</v>
      </c>
      <c r="F33" s="43">
        <v>1400</v>
      </c>
      <c r="G33" s="43">
        <v>2</v>
      </c>
      <c r="H33" s="43" t="s">
        <v>74</v>
      </c>
      <c r="I33" s="43" t="s">
        <v>80</v>
      </c>
      <c r="J33" s="43" t="s">
        <v>41</v>
      </c>
      <c r="K33" s="43">
        <v>1400</v>
      </c>
      <c r="L33" s="43" t="s">
        <v>41</v>
      </c>
      <c r="M33" s="43">
        <v>160537</v>
      </c>
      <c r="N33" s="43" t="s">
        <v>317</v>
      </c>
      <c r="O33" s="43" t="s">
        <v>318</v>
      </c>
      <c r="P33" s="43">
        <v>0</v>
      </c>
      <c r="Q33" s="43" t="s">
        <v>65</v>
      </c>
      <c r="R33" s="43">
        <f t="shared" si="4"/>
        <v>160537</v>
      </c>
      <c r="S33" s="43" t="s">
        <v>453</v>
      </c>
      <c r="V33" s="72">
        <v>17</v>
      </c>
      <c r="W33" s="42" t="s">
        <v>867</v>
      </c>
      <c r="X33" s="30">
        <v>1</v>
      </c>
      <c r="Y33" s="30">
        <v>2</v>
      </c>
      <c r="Z33" s="30" t="s">
        <v>61</v>
      </c>
      <c r="AA33" s="30">
        <v>475</v>
      </c>
      <c r="AB33" s="30">
        <v>3</v>
      </c>
      <c r="AC33" s="30" t="s">
        <v>74</v>
      </c>
      <c r="AD33" s="30" t="s">
        <v>80</v>
      </c>
      <c r="AE33" s="30" t="s">
        <v>41</v>
      </c>
      <c r="AF33" s="30">
        <v>475</v>
      </c>
      <c r="AG33" s="30" t="s">
        <v>41</v>
      </c>
      <c r="AH33" s="30">
        <v>64221</v>
      </c>
      <c r="AI33" s="30" t="s">
        <v>267</v>
      </c>
      <c r="AJ33" s="30" t="s">
        <v>266</v>
      </c>
      <c r="AK33" s="30">
        <v>0</v>
      </c>
      <c r="AL33" s="30" t="s">
        <v>65</v>
      </c>
      <c r="AM33" s="30">
        <f t="shared" si="5"/>
        <v>64221</v>
      </c>
      <c r="AN33" s="73" t="s">
        <v>453</v>
      </c>
    </row>
    <row r="34" spans="1:40" x14ac:dyDescent="0.2">
      <c r="A34" s="43">
        <v>18</v>
      </c>
      <c r="B34" s="48" t="s">
        <v>871</v>
      </c>
      <c r="C34" s="43">
        <v>2</v>
      </c>
      <c r="D34" s="43">
        <v>4</v>
      </c>
      <c r="E34" s="43" t="s">
        <v>61</v>
      </c>
      <c r="F34" s="43">
        <v>1500</v>
      </c>
      <c r="G34" s="43">
        <v>2</v>
      </c>
      <c r="H34" s="43" t="s">
        <v>74</v>
      </c>
      <c r="I34" s="43" t="s">
        <v>80</v>
      </c>
      <c r="J34" s="43" t="s">
        <v>41</v>
      </c>
      <c r="K34" s="43">
        <v>1500</v>
      </c>
      <c r="L34" s="43" t="s">
        <v>41</v>
      </c>
      <c r="M34" s="43">
        <v>179853</v>
      </c>
      <c r="N34" s="43" t="s">
        <v>319</v>
      </c>
      <c r="O34" s="43" t="s">
        <v>320</v>
      </c>
      <c r="P34" s="43">
        <v>0</v>
      </c>
      <c r="Q34" s="43" t="s">
        <v>65</v>
      </c>
      <c r="R34" s="43">
        <f t="shared" si="4"/>
        <v>179853</v>
      </c>
      <c r="S34" s="43" t="s">
        <v>453</v>
      </c>
      <c r="V34" s="72">
        <v>18</v>
      </c>
      <c r="W34" s="42" t="s">
        <v>867</v>
      </c>
      <c r="X34" s="30">
        <v>1</v>
      </c>
      <c r="Y34" s="30">
        <v>2</v>
      </c>
      <c r="Z34" s="30" t="s">
        <v>61</v>
      </c>
      <c r="AA34" s="30">
        <v>475</v>
      </c>
      <c r="AB34" s="30">
        <v>3</v>
      </c>
      <c r="AC34" s="30" t="s">
        <v>74</v>
      </c>
      <c r="AD34" s="30" t="s">
        <v>80</v>
      </c>
      <c r="AE34" s="30" t="s">
        <v>41</v>
      </c>
      <c r="AF34" s="30">
        <v>475</v>
      </c>
      <c r="AG34" s="30" t="s">
        <v>41</v>
      </c>
      <c r="AH34" s="30">
        <v>63525</v>
      </c>
      <c r="AI34" s="30" t="s">
        <v>269</v>
      </c>
      <c r="AJ34" s="30" t="s">
        <v>268</v>
      </c>
      <c r="AK34" s="30">
        <v>0</v>
      </c>
      <c r="AL34" s="30" t="s">
        <v>65</v>
      </c>
      <c r="AM34" s="30">
        <f t="shared" si="5"/>
        <v>63525</v>
      </c>
      <c r="AN34" s="73" t="s">
        <v>453</v>
      </c>
    </row>
    <row r="35" spans="1:40" x14ac:dyDescent="0.2">
      <c r="A35" s="43">
        <v>19</v>
      </c>
      <c r="B35" s="48" t="s">
        <v>871</v>
      </c>
      <c r="C35" s="43">
        <v>2</v>
      </c>
      <c r="D35" s="43">
        <v>4</v>
      </c>
      <c r="E35" s="43" t="s">
        <v>61</v>
      </c>
      <c r="F35" s="43">
        <v>1600</v>
      </c>
      <c r="G35" s="43">
        <v>2</v>
      </c>
      <c r="H35" s="43" t="s">
        <v>74</v>
      </c>
      <c r="I35" s="43" t="s">
        <v>80</v>
      </c>
      <c r="J35" s="43" t="s">
        <v>41</v>
      </c>
      <c r="K35" s="43">
        <v>1600</v>
      </c>
      <c r="L35" s="43" t="s">
        <v>41</v>
      </c>
      <c r="M35" s="43">
        <v>190739</v>
      </c>
      <c r="N35" s="43" t="s">
        <v>321</v>
      </c>
      <c r="O35" s="43" t="s">
        <v>322</v>
      </c>
      <c r="P35" s="43">
        <v>0</v>
      </c>
      <c r="Q35" s="43" t="s">
        <v>65</v>
      </c>
      <c r="R35" s="43">
        <f t="shared" si="4"/>
        <v>190739</v>
      </c>
      <c r="S35" s="43" t="s">
        <v>453</v>
      </c>
      <c r="V35" s="72">
        <v>19</v>
      </c>
      <c r="W35" s="42" t="s">
        <v>867</v>
      </c>
      <c r="X35" s="30">
        <v>1</v>
      </c>
      <c r="Y35" s="30">
        <v>2</v>
      </c>
      <c r="Z35" s="30" t="s">
        <v>61</v>
      </c>
      <c r="AA35" s="30">
        <v>475</v>
      </c>
      <c r="AB35" s="30">
        <v>3</v>
      </c>
      <c r="AC35" s="30" t="s">
        <v>74</v>
      </c>
      <c r="AD35" s="30" t="s">
        <v>80</v>
      </c>
      <c r="AE35" s="30" t="s">
        <v>41</v>
      </c>
      <c r="AF35" s="30">
        <v>475</v>
      </c>
      <c r="AG35" s="30" t="s">
        <v>41</v>
      </c>
      <c r="AH35" s="30">
        <v>63354</v>
      </c>
      <c r="AI35" s="30" t="s">
        <v>271</v>
      </c>
      <c r="AJ35" s="30" t="s">
        <v>270</v>
      </c>
      <c r="AK35" s="30">
        <v>0</v>
      </c>
      <c r="AL35" s="30" t="s">
        <v>65</v>
      </c>
      <c r="AM35" s="30">
        <f t="shared" si="5"/>
        <v>63354</v>
      </c>
      <c r="AN35" s="73" t="s">
        <v>453</v>
      </c>
    </row>
    <row r="36" spans="1:40" x14ac:dyDescent="0.2">
      <c r="A36" s="43">
        <v>20</v>
      </c>
      <c r="B36" s="48" t="s">
        <v>871</v>
      </c>
      <c r="C36" s="43">
        <v>2</v>
      </c>
      <c r="D36" s="43">
        <v>4</v>
      </c>
      <c r="E36" s="43" t="s">
        <v>61</v>
      </c>
      <c r="F36" s="43">
        <v>1800</v>
      </c>
      <c r="G36" s="43">
        <v>2</v>
      </c>
      <c r="H36" s="43" t="s">
        <v>74</v>
      </c>
      <c r="I36" s="43" t="s">
        <v>80</v>
      </c>
      <c r="J36" s="43" t="s">
        <v>41</v>
      </c>
      <c r="K36" s="43">
        <v>1800</v>
      </c>
      <c r="L36" s="43" t="s">
        <v>41</v>
      </c>
      <c r="M36" s="43">
        <v>210129</v>
      </c>
      <c r="N36" s="43" t="s">
        <v>323</v>
      </c>
      <c r="O36" s="43" t="s">
        <v>324</v>
      </c>
      <c r="P36" s="43">
        <v>0</v>
      </c>
      <c r="Q36" s="43" t="s">
        <v>65</v>
      </c>
      <c r="R36" s="43">
        <f t="shared" si="4"/>
        <v>210129</v>
      </c>
      <c r="S36" s="43" t="s">
        <v>453</v>
      </c>
      <c r="V36" s="72">
        <v>20</v>
      </c>
      <c r="W36" s="42" t="s">
        <v>867</v>
      </c>
      <c r="X36" s="30">
        <v>1</v>
      </c>
      <c r="Y36" s="30">
        <v>2</v>
      </c>
      <c r="Z36" s="30" t="s">
        <v>61</v>
      </c>
      <c r="AA36" s="30">
        <v>475</v>
      </c>
      <c r="AB36" s="30">
        <v>3</v>
      </c>
      <c r="AC36" s="30" t="s">
        <v>74</v>
      </c>
      <c r="AD36" s="30" t="s">
        <v>80</v>
      </c>
      <c r="AE36" s="30" t="s">
        <v>41</v>
      </c>
      <c r="AF36" s="30">
        <v>475</v>
      </c>
      <c r="AG36" s="30" t="s">
        <v>41</v>
      </c>
      <c r="AH36" s="30">
        <v>64242</v>
      </c>
      <c r="AI36" s="30" t="s">
        <v>273</v>
      </c>
      <c r="AJ36" s="30" t="s">
        <v>272</v>
      </c>
      <c r="AK36" s="30">
        <v>0</v>
      </c>
      <c r="AL36" s="30" t="s">
        <v>65</v>
      </c>
      <c r="AM36" s="30">
        <f t="shared" si="5"/>
        <v>64242</v>
      </c>
      <c r="AN36" s="73" t="s">
        <v>453</v>
      </c>
    </row>
    <row r="37" spans="1:40" x14ac:dyDescent="0.2">
      <c r="A37" s="43">
        <v>21</v>
      </c>
      <c r="B37" s="48" t="s">
        <v>871</v>
      </c>
      <c r="C37" s="43">
        <v>2</v>
      </c>
      <c r="D37" s="43">
        <v>4</v>
      </c>
      <c r="E37" s="43" t="s">
        <v>61</v>
      </c>
      <c r="F37" s="43">
        <v>1900</v>
      </c>
      <c r="G37" s="43">
        <v>2</v>
      </c>
      <c r="H37" s="43" t="s">
        <v>74</v>
      </c>
      <c r="I37" s="43" t="s">
        <v>80</v>
      </c>
      <c r="J37" s="43" t="s">
        <v>41</v>
      </c>
      <c r="K37" s="43">
        <v>1900</v>
      </c>
      <c r="L37" s="43" t="s">
        <v>41</v>
      </c>
      <c r="M37" s="43">
        <v>212949</v>
      </c>
      <c r="N37" s="43" t="s">
        <v>325</v>
      </c>
      <c r="O37" s="43" t="s">
        <v>326</v>
      </c>
      <c r="P37" s="43">
        <v>0</v>
      </c>
      <c r="Q37" s="43" t="s">
        <v>65</v>
      </c>
      <c r="R37" s="43">
        <f t="shared" si="4"/>
        <v>212949</v>
      </c>
      <c r="S37" s="43" t="s">
        <v>453</v>
      </c>
      <c r="V37" s="74">
        <v>21</v>
      </c>
      <c r="W37" s="48" t="s">
        <v>867</v>
      </c>
      <c r="X37" s="43">
        <v>2</v>
      </c>
      <c r="Y37" s="43">
        <v>4</v>
      </c>
      <c r="Z37" s="43" t="s">
        <v>61</v>
      </c>
      <c r="AA37" s="43">
        <v>450</v>
      </c>
      <c r="AB37" s="43">
        <v>3</v>
      </c>
      <c r="AC37" s="43" t="s">
        <v>74</v>
      </c>
      <c r="AD37" s="43" t="s">
        <v>80</v>
      </c>
      <c r="AE37" s="43" t="s">
        <v>41</v>
      </c>
      <c r="AF37" s="43">
        <v>450</v>
      </c>
      <c r="AG37" s="43" t="s">
        <v>41</v>
      </c>
      <c r="AH37" s="43">
        <v>80463</v>
      </c>
      <c r="AI37" s="43" t="s">
        <v>374</v>
      </c>
      <c r="AJ37" s="43" t="s">
        <v>376</v>
      </c>
      <c r="AK37" s="43">
        <v>0</v>
      </c>
      <c r="AL37" s="43" t="s">
        <v>65</v>
      </c>
      <c r="AM37" s="43">
        <f>AH37-AK37</f>
        <v>80463</v>
      </c>
      <c r="AN37" s="75" t="s">
        <v>453</v>
      </c>
    </row>
    <row r="38" spans="1:40" x14ac:dyDescent="0.2">
      <c r="A38" s="43">
        <v>22</v>
      </c>
      <c r="B38" s="48" t="s">
        <v>871</v>
      </c>
      <c r="C38" s="43">
        <v>2</v>
      </c>
      <c r="D38" s="43">
        <v>4</v>
      </c>
      <c r="E38" s="43" t="s">
        <v>61</v>
      </c>
      <c r="F38" s="43">
        <v>2000</v>
      </c>
      <c r="G38" s="43">
        <v>2</v>
      </c>
      <c r="H38" s="43" t="s">
        <v>74</v>
      </c>
      <c r="I38" s="43" t="s">
        <v>80</v>
      </c>
      <c r="J38" s="43" t="s">
        <v>41</v>
      </c>
      <c r="K38" s="43">
        <v>52</v>
      </c>
      <c r="L38" s="43" t="s">
        <v>327</v>
      </c>
      <c r="M38" s="43">
        <v>16047</v>
      </c>
      <c r="N38" s="43" t="s">
        <v>328</v>
      </c>
      <c r="O38" s="43" t="s">
        <v>329</v>
      </c>
      <c r="P38" s="43">
        <v>0</v>
      </c>
      <c r="Q38" s="43" t="s">
        <v>113</v>
      </c>
      <c r="R38" s="43">
        <f t="shared" si="4"/>
        <v>16047</v>
      </c>
      <c r="S38" s="43" t="s">
        <v>453</v>
      </c>
      <c r="V38" s="74">
        <v>22</v>
      </c>
      <c r="W38" s="48" t="s">
        <v>867</v>
      </c>
      <c r="X38" s="43">
        <v>2</v>
      </c>
      <c r="Y38" s="43">
        <v>4</v>
      </c>
      <c r="Z38" s="43" t="s">
        <v>61</v>
      </c>
      <c r="AA38" s="43">
        <v>500</v>
      </c>
      <c r="AB38" s="43">
        <v>3</v>
      </c>
      <c r="AC38" s="43" t="s">
        <v>74</v>
      </c>
      <c r="AD38" s="43" t="s">
        <v>80</v>
      </c>
      <c r="AE38" s="43" t="s">
        <v>41</v>
      </c>
      <c r="AF38" s="43">
        <v>500</v>
      </c>
      <c r="AG38" s="43" t="s">
        <v>41</v>
      </c>
      <c r="AH38" s="43">
        <v>88842</v>
      </c>
      <c r="AI38" s="43" t="s">
        <v>373</v>
      </c>
      <c r="AJ38" s="43" t="s">
        <v>375</v>
      </c>
      <c r="AK38" s="43">
        <v>0</v>
      </c>
      <c r="AL38" s="43" t="s">
        <v>65</v>
      </c>
      <c r="AM38" s="43">
        <f>AH38-AK38</f>
        <v>88842</v>
      </c>
      <c r="AN38" s="75" t="s">
        <v>453</v>
      </c>
    </row>
    <row r="39" spans="1:40" x14ac:dyDescent="0.2">
      <c r="A39" s="43">
        <v>23</v>
      </c>
      <c r="B39" s="48" t="s">
        <v>871</v>
      </c>
      <c r="C39" s="43">
        <v>2</v>
      </c>
      <c r="D39" s="43">
        <v>4</v>
      </c>
      <c r="E39" s="43" t="s">
        <v>61</v>
      </c>
      <c r="F39" s="43">
        <v>2000</v>
      </c>
      <c r="G39" s="43">
        <v>2</v>
      </c>
      <c r="H39" s="43" t="s">
        <v>74</v>
      </c>
      <c r="I39" s="43" t="s">
        <v>80</v>
      </c>
      <c r="J39" s="43" t="s">
        <v>41</v>
      </c>
      <c r="K39" s="43">
        <v>2000</v>
      </c>
      <c r="L39" s="43" t="s">
        <v>41</v>
      </c>
      <c r="M39" s="43">
        <v>218635</v>
      </c>
      <c r="N39" s="43" t="s">
        <v>330</v>
      </c>
      <c r="O39" s="43" t="s">
        <v>331</v>
      </c>
      <c r="P39" s="43">
        <v>0</v>
      </c>
      <c r="Q39" s="43" t="s">
        <v>65</v>
      </c>
      <c r="R39" s="43">
        <f t="shared" si="4"/>
        <v>218635</v>
      </c>
      <c r="S39" s="43" t="s">
        <v>453</v>
      </c>
      <c r="V39" s="74">
        <v>23</v>
      </c>
      <c r="W39" s="48" t="s">
        <v>867</v>
      </c>
      <c r="X39" s="43">
        <v>2</v>
      </c>
      <c r="Y39" s="43">
        <v>4</v>
      </c>
      <c r="Z39" s="43" t="s">
        <v>61</v>
      </c>
      <c r="AA39" s="43">
        <v>600</v>
      </c>
      <c r="AB39" s="43">
        <v>3</v>
      </c>
      <c r="AC39" s="43" t="s">
        <v>74</v>
      </c>
      <c r="AD39" s="43" t="s">
        <v>80</v>
      </c>
      <c r="AE39" s="43" t="s">
        <v>41</v>
      </c>
      <c r="AF39" s="43">
        <v>600</v>
      </c>
      <c r="AG39" s="43" t="s">
        <v>41</v>
      </c>
      <c r="AH39" s="43">
        <v>97899</v>
      </c>
      <c r="AI39" s="43" t="s">
        <v>377</v>
      </c>
      <c r="AJ39" s="43" t="s">
        <v>378</v>
      </c>
      <c r="AK39" s="43">
        <v>0</v>
      </c>
      <c r="AL39" s="43" t="s">
        <v>65</v>
      </c>
      <c r="AM39" s="43">
        <f t="shared" ref="AM39:AM40" si="6">AH39-AK39</f>
        <v>97899</v>
      </c>
      <c r="AN39" s="75" t="s">
        <v>453</v>
      </c>
    </row>
    <row r="40" spans="1:40" x14ac:dyDescent="0.2">
      <c r="A40" s="43">
        <v>24</v>
      </c>
      <c r="B40" s="48" t="s">
        <v>871</v>
      </c>
      <c r="C40" s="43">
        <v>2</v>
      </c>
      <c r="D40" s="43">
        <v>4</v>
      </c>
      <c r="E40" s="43" t="s">
        <v>61</v>
      </c>
      <c r="F40" s="43">
        <v>2000</v>
      </c>
      <c r="G40" s="43">
        <v>2</v>
      </c>
      <c r="H40" s="43" t="s">
        <v>74</v>
      </c>
      <c r="I40" s="43" t="s">
        <v>80</v>
      </c>
      <c r="J40" s="43" t="s">
        <v>41</v>
      </c>
      <c r="K40" s="43">
        <v>2000</v>
      </c>
      <c r="L40" s="43" t="s">
        <v>41</v>
      </c>
      <c r="M40" s="43">
        <v>215485</v>
      </c>
      <c r="N40" s="43" t="s">
        <v>332</v>
      </c>
      <c r="O40" s="43" t="s">
        <v>333</v>
      </c>
      <c r="P40" s="43">
        <v>0</v>
      </c>
      <c r="Q40" s="43" t="s">
        <v>65</v>
      </c>
      <c r="R40" s="43">
        <f t="shared" si="4"/>
        <v>215485</v>
      </c>
      <c r="S40" s="43" t="s">
        <v>453</v>
      </c>
      <c r="V40" s="74">
        <v>24</v>
      </c>
      <c r="W40" s="48" t="s">
        <v>867</v>
      </c>
      <c r="X40" s="43">
        <v>2</v>
      </c>
      <c r="Y40" s="43">
        <v>4</v>
      </c>
      <c r="Z40" s="43" t="s">
        <v>61</v>
      </c>
      <c r="AA40" s="43">
        <v>700</v>
      </c>
      <c r="AB40" s="43">
        <v>3</v>
      </c>
      <c r="AC40" s="43" t="s">
        <v>74</v>
      </c>
      <c r="AD40" s="43" t="s">
        <v>80</v>
      </c>
      <c r="AE40" s="43" t="s">
        <v>41</v>
      </c>
      <c r="AF40" s="43">
        <v>700</v>
      </c>
      <c r="AG40" s="43" t="s">
        <v>41</v>
      </c>
      <c r="AH40" s="43">
        <v>102576</v>
      </c>
      <c r="AI40" s="43" t="s">
        <v>379</v>
      </c>
      <c r="AJ40" s="43" t="s">
        <v>381</v>
      </c>
      <c r="AK40" s="43">
        <v>0</v>
      </c>
      <c r="AL40" s="43" t="s">
        <v>65</v>
      </c>
      <c r="AM40" s="43">
        <f t="shared" si="6"/>
        <v>102576</v>
      </c>
      <c r="AN40" s="75" t="s">
        <v>453</v>
      </c>
    </row>
    <row r="41" spans="1:40" x14ac:dyDescent="0.2">
      <c r="A41" s="43">
        <v>25</v>
      </c>
      <c r="B41" s="48" t="s">
        <v>871</v>
      </c>
      <c r="C41" s="43">
        <v>2</v>
      </c>
      <c r="D41" s="43">
        <v>4</v>
      </c>
      <c r="E41" s="43" t="s">
        <v>61</v>
      </c>
      <c r="F41" s="43">
        <v>2100</v>
      </c>
      <c r="G41" s="43">
        <v>2</v>
      </c>
      <c r="H41" s="43" t="s">
        <v>74</v>
      </c>
      <c r="I41" s="43" t="s">
        <v>80</v>
      </c>
      <c r="J41" s="43" t="s">
        <v>41</v>
      </c>
      <c r="K41" s="43">
        <v>2100</v>
      </c>
      <c r="L41" s="43" t="s">
        <v>41</v>
      </c>
      <c r="M41" s="43">
        <v>216639</v>
      </c>
      <c r="N41" s="43" t="s">
        <v>334</v>
      </c>
      <c r="O41" s="43" t="s">
        <v>335</v>
      </c>
      <c r="P41" s="43">
        <v>0</v>
      </c>
      <c r="Q41" s="43" t="s">
        <v>65</v>
      </c>
      <c r="R41" s="43">
        <f t="shared" si="4"/>
        <v>216639</v>
      </c>
      <c r="S41" s="43" t="s">
        <v>453</v>
      </c>
      <c r="V41" s="74">
        <v>25</v>
      </c>
      <c r="W41" s="48" t="s">
        <v>867</v>
      </c>
      <c r="X41" s="43">
        <v>2</v>
      </c>
      <c r="Y41" s="43">
        <v>4</v>
      </c>
      <c r="Z41" s="43" t="s">
        <v>61</v>
      </c>
      <c r="AA41" s="43">
        <v>800</v>
      </c>
      <c r="AB41" s="43">
        <v>3</v>
      </c>
      <c r="AC41" s="43" t="s">
        <v>74</v>
      </c>
      <c r="AD41" s="43" t="s">
        <v>80</v>
      </c>
      <c r="AE41" s="43" t="s">
        <v>41</v>
      </c>
      <c r="AF41" s="43">
        <v>800</v>
      </c>
      <c r="AG41" s="43" t="s">
        <v>41</v>
      </c>
      <c r="AH41" s="43">
        <v>105189</v>
      </c>
      <c r="AI41" s="43" t="s">
        <v>380</v>
      </c>
      <c r="AJ41" s="43" t="s">
        <v>382</v>
      </c>
      <c r="AK41" s="43">
        <v>0</v>
      </c>
      <c r="AL41" s="43" t="s">
        <v>65</v>
      </c>
      <c r="AM41" s="43">
        <f t="shared" ref="AM41:AM47" si="7">AH41-AK41</f>
        <v>105189</v>
      </c>
      <c r="AN41" s="75" t="s">
        <v>453</v>
      </c>
    </row>
    <row r="42" spans="1:40" x14ac:dyDescent="0.2">
      <c r="A42" s="43">
        <v>26</v>
      </c>
      <c r="B42" s="48" t="s">
        <v>871</v>
      </c>
      <c r="C42" s="43">
        <v>2</v>
      </c>
      <c r="D42" s="43">
        <v>4</v>
      </c>
      <c r="E42" s="43" t="s">
        <v>61</v>
      </c>
      <c r="F42" s="43">
        <v>2200</v>
      </c>
      <c r="G42" s="43">
        <v>2</v>
      </c>
      <c r="H42" s="43" t="s">
        <v>74</v>
      </c>
      <c r="I42" s="43" t="s">
        <v>80</v>
      </c>
      <c r="J42" s="43" t="s">
        <v>41</v>
      </c>
      <c r="K42" s="43">
        <v>177</v>
      </c>
      <c r="L42" s="43" t="s">
        <v>336</v>
      </c>
      <c r="M42" s="43">
        <v>16171</v>
      </c>
      <c r="N42" s="43" t="s">
        <v>337</v>
      </c>
      <c r="O42" s="43" t="s">
        <v>338</v>
      </c>
      <c r="P42" s="43">
        <v>0</v>
      </c>
      <c r="Q42" s="43" t="s">
        <v>113</v>
      </c>
      <c r="R42" s="43">
        <f t="shared" si="4"/>
        <v>16171</v>
      </c>
      <c r="S42" s="43" t="s">
        <v>453</v>
      </c>
      <c r="V42" s="74">
        <v>26</v>
      </c>
      <c r="W42" s="48" t="s">
        <v>867</v>
      </c>
      <c r="X42" s="43">
        <v>2</v>
      </c>
      <c r="Y42" s="43">
        <v>4</v>
      </c>
      <c r="Z42" s="43" t="s">
        <v>61</v>
      </c>
      <c r="AA42" s="43">
        <v>900</v>
      </c>
      <c r="AB42" s="43">
        <v>3</v>
      </c>
      <c r="AC42" s="43" t="s">
        <v>74</v>
      </c>
      <c r="AD42" s="43" t="s">
        <v>80</v>
      </c>
      <c r="AE42" s="43" t="s">
        <v>41</v>
      </c>
      <c r="AF42" s="43">
        <v>900</v>
      </c>
      <c r="AG42" s="43" t="s">
        <v>41</v>
      </c>
      <c r="AH42" s="43">
        <v>103767</v>
      </c>
      <c r="AI42" s="43" t="s">
        <v>383</v>
      </c>
      <c r="AJ42" s="43" t="s">
        <v>385</v>
      </c>
      <c r="AK42" s="43">
        <v>0</v>
      </c>
      <c r="AL42" s="43" t="s">
        <v>65</v>
      </c>
      <c r="AM42" s="43">
        <f t="shared" si="7"/>
        <v>103767</v>
      </c>
      <c r="AN42" s="75" t="s">
        <v>453</v>
      </c>
    </row>
    <row r="43" spans="1:40" x14ac:dyDescent="0.2">
      <c r="A43" s="43">
        <v>27</v>
      </c>
      <c r="B43" s="48" t="s">
        <v>871</v>
      </c>
      <c r="C43" s="43">
        <v>2</v>
      </c>
      <c r="D43" s="43">
        <v>4</v>
      </c>
      <c r="E43" s="43" t="s">
        <v>61</v>
      </c>
      <c r="F43" s="43">
        <v>2200</v>
      </c>
      <c r="G43" s="43">
        <v>2</v>
      </c>
      <c r="H43" s="43" t="s">
        <v>74</v>
      </c>
      <c r="I43" s="43" t="s">
        <v>80</v>
      </c>
      <c r="J43" s="43" t="s">
        <v>41</v>
      </c>
      <c r="K43" s="43">
        <v>2200</v>
      </c>
      <c r="L43" s="43" t="s">
        <v>41</v>
      </c>
      <c r="M43" s="43">
        <v>215521</v>
      </c>
      <c r="N43" s="43" t="s">
        <v>339</v>
      </c>
      <c r="O43" s="43" t="s">
        <v>341</v>
      </c>
      <c r="P43" s="43">
        <v>0</v>
      </c>
      <c r="Q43" s="43" t="s">
        <v>65</v>
      </c>
      <c r="R43" s="43">
        <f t="shared" si="4"/>
        <v>215521</v>
      </c>
      <c r="S43" s="43" t="s">
        <v>453</v>
      </c>
      <c r="V43" s="74">
        <v>27</v>
      </c>
      <c r="W43" s="48" t="s">
        <v>867</v>
      </c>
      <c r="X43" s="43">
        <v>2</v>
      </c>
      <c r="Y43" s="43">
        <v>4</v>
      </c>
      <c r="Z43" s="43" t="s">
        <v>61</v>
      </c>
      <c r="AA43" s="43">
        <v>1000</v>
      </c>
      <c r="AB43" s="43">
        <v>3</v>
      </c>
      <c r="AC43" s="43" t="s">
        <v>74</v>
      </c>
      <c r="AD43" s="43" t="s">
        <v>80</v>
      </c>
      <c r="AE43" s="43" t="s">
        <v>41</v>
      </c>
      <c r="AF43" s="43">
        <v>1000</v>
      </c>
      <c r="AG43" s="43" t="s">
        <v>41</v>
      </c>
      <c r="AH43" s="43">
        <v>105504</v>
      </c>
      <c r="AI43" s="43" t="s">
        <v>384</v>
      </c>
      <c r="AJ43" s="43" t="s">
        <v>386</v>
      </c>
      <c r="AK43" s="43">
        <v>0</v>
      </c>
      <c r="AL43" s="43" t="s">
        <v>65</v>
      </c>
      <c r="AM43" s="43">
        <f t="shared" si="7"/>
        <v>105504</v>
      </c>
      <c r="AN43" s="75" t="s">
        <v>453</v>
      </c>
    </row>
    <row r="44" spans="1:40" x14ac:dyDescent="0.2">
      <c r="A44" s="43">
        <v>28</v>
      </c>
      <c r="B44" s="48" t="s">
        <v>871</v>
      </c>
      <c r="C44" s="43">
        <v>2</v>
      </c>
      <c r="D44" s="43">
        <v>4</v>
      </c>
      <c r="E44" s="43" t="s">
        <v>61</v>
      </c>
      <c r="F44" s="43">
        <v>2300</v>
      </c>
      <c r="G44" s="43">
        <v>2</v>
      </c>
      <c r="H44" s="43" t="s">
        <v>74</v>
      </c>
      <c r="I44" s="43" t="s">
        <v>80</v>
      </c>
      <c r="J44" s="43" t="s">
        <v>41</v>
      </c>
      <c r="K44" s="43">
        <v>2300</v>
      </c>
      <c r="L44" s="43" t="s">
        <v>41</v>
      </c>
      <c r="M44" s="43">
        <v>216621</v>
      </c>
      <c r="N44" s="43" t="s">
        <v>340</v>
      </c>
      <c r="O44" s="43" t="s">
        <v>342</v>
      </c>
      <c r="P44" s="43">
        <v>0</v>
      </c>
      <c r="Q44" s="43" t="s">
        <v>65</v>
      </c>
      <c r="R44" s="43">
        <f t="shared" si="4"/>
        <v>216621</v>
      </c>
      <c r="S44" s="43" t="s">
        <v>453</v>
      </c>
      <c r="V44" s="74">
        <v>28</v>
      </c>
      <c r="W44" s="48" t="s">
        <v>867</v>
      </c>
      <c r="X44" s="43">
        <v>2</v>
      </c>
      <c r="Y44" s="43">
        <v>4</v>
      </c>
      <c r="Z44" s="43" t="s">
        <v>61</v>
      </c>
      <c r="AA44" s="43">
        <v>1100</v>
      </c>
      <c r="AB44" s="43">
        <v>3</v>
      </c>
      <c r="AC44" s="43" t="s">
        <v>74</v>
      </c>
      <c r="AD44" s="43" t="s">
        <v>80</v>
      </c>
      <c r="AE44" s="43" t="s">
        <v>41</v>
      </c>
      <c r="AF44" s="43">
        <v>1100</v>
      </c>
      <c r="AG44" s="43" t="s">
        <v>357</v>
      </c>
      <c r="AH44" s="43">
        <v>9825</v>
      </c>
      <c r="AI44" s="43" t="s">
        <v>387</v>
      </c>
      <c r="AJ44" s="43" t="s">
        <v>390</v>
      </c>
      <c r="AK44" s="43">
        <v>0</v>
      </c>
      <c r="AL44" s="43" t="s">
        <v>113</v>
      </c>
      <c r="AM44" s="43">
        <f>AH44-AK44</f>
        <v>9825</v>
      </c>
      <c r="AN44" s="75" t="s">
        <v>453</v>
      </c>
    </row>
    <row r="45" spans="1:40" x14ac:dyDescent="0.2">
      <c r="A45" s="43">
        <v>29</v>
      </c>
      <c r="B45" s="48" t="s">
        <v>871</v>
      </c>
      <c r="C45" s="43">
        <v>2</v>
      </c>
      <c r="D45" s="43">
        <v>4</v>
      </c>
      <c r="E45" s="43" t="s">
        <v>61</v>
      </c>
      <c r="F45" s="43">
        <v>2400</v>
      </c>
      <c r="G45" s="43">
        <v>2</v>
      </c>
      <c r="H45" s="43" t="s">
        <v>74</v>
      </c>
      <c r="I45" s="43" t="s">
        <v>80</v>
      </c>
      <c r="J45" s="43" t="s">
        <v>41</v>
      </c>
      <c r="K45" s="43">
        <v>2400</v>
      </c>
      <c r="L45" s="43" t="s">
        <v>41</v>
      </c>
      <c r="M45" s="43">
        <v>214259</v>
      </c>
      <c r="N45" s="43" t="s">
        <v>343</v>
      </c>
      <c r="O45" s="43" t="s">
        <v>344</v>
      </c>
      <c r="P45" s="43">
        <v>0</v>
      </c>
      <c r="Q45" s="43" t="s">
        <v>65</v>
      </c>
      <c r="R45" s="43">
        <f t="shared" si="4"/>
        <v>214259</v>
      </c>
      <c r="S45" s="43" t="s">
        <v>453</v>
      </c>
      <c r="V45" s="74">
        <v>29</v>
      </c>
      <c r="W45" s="48" t="s">
        <v>867</v>
      </c>
      <c r="X45" s="43">
        <v>2</v>
      </c>
      <c r="Y45" s="43">
        <v>4</v>
      </c>
      <c r="Z45" s="43" t="s">
        <v>61</v>
      </c>
      <c r="AA45" s="43">
        <v>1100</v>
      </c>
      <c r="AB45" s="43">
        <v>3</v>
      </c>
      <c r="AC45" s="43" t="s">
        <v>74</v>
      </c>
      <c r="AD45" s="43" t="s">
        <v>80</v>
      </c>
      <c r="AE45" s="43" t="s">
        <v>41</v>
      </c>
      <c r="AF45" s="43">
        <v>1100</v>
      </c>
      <c r="AG45" s="43" t="s">
        <v>357</v>
      </c>
      <c r="AH45" s="43">
        <v>9671</v>
      </c>
      <c r="AI45" s="43" t="s">
        <v>388</v>
      </c>
      <c r="AJ45" s="43" t="s">
        <v>164</v>
      </c>
      <c r="AK45" s="43">
        <v>0</v>
      </c>
      <c r="AL45" s="43" t="s">
        <v>113</v>
      </c>
      <c r="AM45" s="43">
        <f t="shared" si="7"/>
        <v>9671</v>
      </c>
      <c r="AN45" s="75" t="s">
        <v>453</v>
      </c>
    </row>
    <row r="46" spans="1:40" x14ac:dyDescent="0.2">
      <c r="A46" s="43">
        <v>30</v>
      </c>
      <c r="B46" s="48" t="s">
        <v>871</v>
      </c>
      <c r="C46" s="43">
        <v>2</v>
      </c>
      <c r="D46" s="43">
        <v>4</v>
      </c>
      <c r="E46" s="43" t="s">
        <v>61</v>
      </c>
      <c r="F46" s="43">
        <v>2500</v>
      </c>
      <c r="G46" s="43">
        <v>2</v>
      </c>
      <c r="H46" s="43" t="s">
        <v>74</v>
      </c>
      <c r="I46" s="43" t="s">
        <v>80</v>
      </c>
      <c r="J46" s="43" t="s">
        <v>41</v>
      </c>
      <c r="K46" s="43">
        <v>2500</v>
      </c>
      <c r="L46" s="43" t="s">
        <v>345</v>
      </c>
      <c r="M46" s="43">
        <v>20518</v>
      </c>
      <c r="N46" s="43" t="s">
        <v>346</v>
      </c>
      <c r="O46" s="43" t="s">
        <v>347</v>
      </c>
      <c r="P46" s="43">
        <v>0</v>
      </c>
      <c r="Q46" s="43" t="s">
        <v>65</v>
      </c>
      <c r="R46" s="43">
        <f t="shared" si="4"/>
        <v>20518</v>
      </c>
      <c r="S46" s="43" t="s">
        <v>453</v>
      </c>
      <c r="V46" s="74">
        <v>30</v>
      </c>
      <c r="W46" s="48" t="s">
        <v>867</v>
      </c>
      <c r="X46" s="43">
        <v>2</v>
      </c>
      <c r="Y46" s="43">
        <v>4</v>
      </c>
      <c r="Z46" s="43" t="s">
        <v>61</v>
      </c>
      <c r="AA46" s="43">
        <v>1000</v>
      </c>
      <c r="AB46" s="43">
        <v>3</v>
      </c>
      <c r="AC46" s="43" t="s">
        <v>74</v>
      </c>
      <c r="AD46" s="43" t="s">
        <v>80</v>
      </c>
      <c r="AE46" s="43" t="s">
        <v>41</v>
      </c>
      <c r="AF46" s="43">
        <v>1000</v>
      </c>
      <c r="AG46" s="43" t="s">
        <v>357</v>
      </c>
      <c r="AH46" s="43">
        <v>9415</v>
      </c>
      <c r="AI46" s="43" t="s">
        <v>389</v>
      </c>
      <c r="AJ46" s="43" t="s">
        <v>42</v>
      </c>
      <c r="AK46" s="43">
        <v>0</v>
      </c>
      <c r="AL46" s="43" t="s">
        <v>113</v>
      </c>
      <c r="AM46" s="43">
        <f t="shared" si="7"/>
        <v>9415</v>
      </c>
      <c r="AN46" s="75" t="s">
        <v>453</v>
      </c>
    </row>
    <row r="47" spans="1:40" x14ac:dyDescent="0.2">
      <c r="A47" s="43">
        <v>31</v>
      </c>
      <c r="B47" s="48" t="s">
        <v>871</v>
      </c>
      <c r="C47" s="43">
        <v>2</v>
      </c>
      <c r="D47" s="43">
        <v>4</v>
      </c>
      <c r="E47" s="43" t="s">
        <v>61</v>
      </c>
      <c r="F47" s="43">
        <v>2500</v>
      </c>
      <c r="G47" s="43">
        <v>2</v>
      </c>
      <c r="H47" s="43" t="s">
        <v>74</v>
      </c>
      <c r="I47" s="43" t="s">
        <v>80</v>
      </c>
      <c r="J47" s="43" t="s">
        <v>41</v>
      </c>
      <c r="K47" s="43">
        <v>2500</v>
      </c>
      <c r="L47" s="43" t="s">
        <v>348</v>
      </c>
      <c r="M47" s="43">
        <v>22058</v>
      </c>
      <c r="N47" s="43" t="s">
        <v>349</v>
      </c>
      <c r="O47" s="43" t="s">
        <v>350</v>
      </c>
      <c r="P47" s="43">
        <v>0</v>
      </c>
      <c r="Q47" s="43" t="s">
        <v>113</v>
      </c>
      <c r="R47" s="43">
        <f t="shared" si="4"/>
        <v>22058</v>
      </c>
      <c r="S47" s="43" t="s">
        <v>453</v>
      </c>
      <c r="V47" s="74">
        <v>31</v>
      </c>
      <c r="W47" s="48" t="s">
        <v>867</v>
      </c>
      <c r="X47" s="43">
        <v>2</v>
      </c>
      <c r="Y47" s="43">
        <v>4</v>
      </c>
      <c r="Z47" s="43" t="s">
        <v>61</v>
      </c>
      <c r="AA47" s="43">
        <v>1000</v>
      </c>
      <c r="AB47" s="43">
        <v>3</v>
      </c>
      <c r="AC47" s="43" t="s">
        <v>74</v>
      </c>
      <c r="AD47" s="43" t="s">
        <v>80</v>
      </c>
      <c r="AE47" s="43" t="s">
        <v>41</v>
      </c>
      <c r="AF47" s="43">
        <v>1000</v>
      </c>
      <c r="AG47" s="43" t="s">
        <v>391</v>
      </c>
      <c r="AH47" s="43">
        <v>9397</v>
      </c>
      <c r="AI47" s="43" t="s">
        <v>392</v>
      </c>
      <c r="AJ47" s="43" t="s">
        <v>393</v>
      </c>
      <c r="AK47" s="43">
        <v>0</v>
      </c>
      <c r="AL47" s="43" t="s">
        <v>113</v>
      </c>
      <c r="AM47" s="43">
        <f t="shared" si="7"/>
        <v>9397</v>
      </c>
      <c r="AN47" s="75" t="s">
        <v>453</v>
      </c>
    </row>
    <row r="48" spans="1:40" x14ac:dyDescent="0.2">
      <c r="A48" s="43">
        <v>32</v>
      </c>
      <c r="B48" s="48" t="s">
        <v>871</v>
      </c>
      <c r="C48" s="43">
        <v>2</v>
      </c>
      <c r="D48" s="43">
        <v>4</v>
      </c>
      <c r="E48" s="43" t="s">
        <v>61</v>
      </c>
      <c r="F48" s="43">
        <v>2450</v>
      </c>
      <c r="G48" s="43">
        <v>2</v>
      </c>
      <c r="H48" s="43" t="s">
        <v>74</v>
      </c>
      <c r="I48" s="43" t="s">
        <v>80</v>
      </c>
      <c r="J48" s="43" t="s">
        <v>41</v>
      </c>
      <c r="K48" s="43">
        <v>2450</v>
      </c>
      <c r="L48" s="43" t="s">
        <v>351</v>
      </c>
      <c r="M48" s="43">
        <v>16534</v>
      </c>
      <c r="N48" s="43" t="s">
        <v>352</v>
      </c>
      <c r="O48" s="43" t="s">
        <v>102</v>
      </c>
      <c r="P48" s="43">
        <v>0</v>
      </c>
      <c r="Q48" s="43" t="s">
        <v>113</v>
      </c>
      <c r="R48" s="43">
        <f t="shared" si="4"/>
        <v>16534</v>
      </c>
      <c r="S48" s="43" t="s">
        <v>453</v>
      </c>
      <c r="V48" s="74">
        <v>32</v>
      </c>
      <c r="W48" s="48" t="s">
        <v>867</v>
      </c>
      <c r="X48" s="43">
        <v>2</v>
      </c>
      <c r="Y48" s="43">
        <v>4</v>
      </c>
      <c r="Z48" s="43" t="s">
        <v>61</v>
      </c>
      <c r="AA48" s="43">
        <v>950</v>
      </c>
      <c r="AB48" s="43">
        <v>3</v>
      </c>
      <c r="AC48" s="43" t="s">
        <v>74</v>
      </c>
      <c r="AD48" s="43" t="s">
        <v>80</v>
      </c>
      <c r="AE48" s="43" t="s">
        <v>41</v>
      </c>
      <c r="AF48" s="43">
        <v>950</v>
      </c>
      <c r="AG48" s="43" t="s">
        <v>360</v>
      </c>
      <c r="AH48" s="43">
        <v>8809</v>
      </c>
      <c r="AI48" s="43" t="s">
        <v>394</v>
      </c>
      <c r="AJ48" s="43" t="s">
        <v>395</v>
      </c>
      <c r="AK48" s="43">
        <v>0</v>
      </c>
      <c r="AL48" s="43" t="s">
        <v>113</v>
      </c>
      <c r="AM48" s="43">
        <f t="shared" ref="AM48:AM57" si="8">AH48-AK48</f>
        <v>8809</v>
      </c>
      <c r="AN48" s="75" t="s">
        <v>453</v>
      </c>
    </row>
    <row r="49" spans="1:40" x14ac:dyDescent="0.2">
      <c r="A49" s="43">
        <v>33</v>
      </c>
      <c r="B49" s="48" t="s">
        <v>871</v>
      </c>
      <c r="C49" s="43">
        <v>2</v>
      </c>
      <c r="D49" s="43">
        <v>4</v>
      </c>
      <c r="E49" s="43" t="s">
        <v>61</v>
      </c>
      <c r="F49" s="43">
        <v>2400</v>
      </c>
      <c r="G49" s="43">
        <v>2</v>
      </c>
      <c r="H49" s="43" t="s">
        <v>74</v>
      </c>
      <c r="I49" s="43" t="s">
        <v>80</v>
      </c>
      <c r="J49" s="43" t="s">
        <v>41</v>
      </c>
      <c r="K49" s="43">
        <v>2400</v>
      </c>
      <c r="L49" s="43" t="s">
        <v>351</v>
      </c>
      <c r="M49" s="43">
        <v>18014</v>
      </c>
      <c r="N49" s="43" t="s">
        <v>353</v>
      </c>
      <c r="O49" s="43" t="s">
        <v>354</v>
      </c>
      <c r="P49" s="43">
        <v>0</v>
      </c>
      <c r="Q49" s="43" t="s">
        <v>113</v>
      </c>
      <c r="R49" s="43">
        <f t="shared" si="4"/>
        <v>18014</v>
      </c>
      <c r="S49" s="43" t="s">
        <v>453</v>
      </c>
      <c r="V49" s="74">
        <v>33</v>
      </c>
      <c r="W49" s="48" t="s">
        <v>867</v>
      </c>
      <c r="X49" s="43">
        <v>2</v>
      </c>
      <c r="Y49" s="43">
        <v>4</v>
      </c>
      <c r="Z49" s="43" t="s">
        <v>61</v>
      </c>
      <c r="AA49" s="43">
        <v>900</v>
      </c>
      <c r="AB49" s="43">
        <v>3</v>
      </c>
      <c r="AC49" s="43" t="s">
        <v>74</v>
      </c>
      <c r="AD49" s="43" t="s">
        <v>80</v>
      </c>
      <c r="AE49" s="43" t="s">
        <v>41</v>
      </c>
      <c r="AF49" s="43">
        <v>900</v>
      </c>
      <c r="AG49" s="43" t="s">
        <v>41</v>
      </c>
      <c r="AH49" s="43">
        <v>101691</v>
      </c>
      <c r="AI49" s="43" t="s">
        <v>396</v>
      </c>
      <c r="AJ49" s="43" t="s">
        <v>397</v>
      </c>
      <c r="AK49" s="43">
        <v>0</v>
      </c>
      <c r="AL49" s="43" t="s">
        <v>65</v>
      </c>
      <c r="AM49" s="43">
        <f t="shared" si="8"/>
        <v>101691</v>
      </c>
      <c r="AN49" s="75" t="s">
        <v>453</v>
      </c>
    </row>
    <row r="50" spans="1:40" x14ac:dyDescent="0.2">
      <c r="A50" s="43">
        <v>34</v>
      </c>
      <c r="B50" s="48" t="s">
        <v>871</v>
      </c>
      <c r="C50" s="43">
        <v>2</v>
      </c>
      <c r="D50" s="43">
        <v>4</v>
      </c>
      <c r="E50" s="43" t="s">
        <v>61</v>
      </c>
      <c r="F50" s="43">
        <v>2400</v>
      </c>
      <c r="G50" s="43">
        <v>2</v>
      </c>
      <c r="H50" s="43" t="s">
        <v>74</v>
      </c>
      <c r="I50" s="43" t="s">
        <v>80</v>
      </c>
      <c r="J50" s="43" t="s">
        <v>41</v>
      </c>
      <c r="K50" s="43">
        <v>2400</v>
      </c>
      <c r="L50" s="43" t="s">
        <v>81</v>
      </c>
      <c r="M50" s="43">
        <v>18247</v>
      </c>
      <c r="N50" s="43" t="s">
        <v>355</v>
      </c>
      <c r="O50" s="43" t="s">
        <v>356</v>
      </c>
      <c r="P50" s="43">
        <v>0</v>
      </c>
      <c r="Q50" s="43" t="s">
        <v>113</v>
      </c>
      <c r="R50" s="43">
        <f t="shared" si="4"/>
        <v>18247</v>
      </c>
      <c r="S50" s="43" t="s">
        <v>453</v>
      </c>
      <c r="V50" s="74">
        <v>34</v>
      </c>
      <c r="W50" s="48" t="s">
        <v>867</v>
      </c>
      <c r="X50" s="43">
        <v>2</v>
      </c>
      <c r="Y50" s="43">
        <v>4</v>
      </c>
      <c r="Z50" s="43" t="s">
        <v>61</v>
      </c>
      <c r="AA50" s="43">
        <v>900</v>
      </c>
      <c r="AB50" s="43">
        <v>3</v>
      </c>
      <c r="AC50" s="43" t="s">
        <v>74</v>
      </c>
      <c r="AD50" s="43" t="s">
        <v>80</v>
      </c>
      <c r="AE50" s="43" t="s">
        <v>41</v>
      </c>
      <c r="AF50" s="43">
        <v>900</v>
      </c>
      <c r="AG50" s="43" t="s">
        <v>41</v>
      </c>
      <c r="AH50" s="43">
        <v>101952</v>
      </c>
      <c r="AI50" s="43" t="s">
        <v>398</v>
      </c>
      <c r="AJ50" s="43" t="s">
        <v>399</v>
      </c>
      <c r="AK50" s="43">
        <v>0</v>
      </c>
      <c r="AL50" s="43" t="s">
        <v>65</v>
      </c>
      <c r="AM50" s="43">
        <f t="shared" si="8"/>
        <v>101952</v>
      </c>
      <c r="AN50" s="75" t="s">
        <v>453</v>
      </c>
    </row>
    <row r="51" spans="1:40" x14ac:dyDescent="0.2">
      <c r="A51" s="43">
        <v>35</v>
      </c>
      <c r="B51" s="48" t="s">
        <v>871</v>
      </c>
      <c r="C51" s="43">
        <v>2</v>
      </c>
      <c r="D51" s="43">
        <v>4</v>
      </c>
      <c r="E51" s="43" t="s">
        <v>61</v>
      </c>
      <c r="F51" s="43">
        <v>2350</v>
      </c>
      <c r="G51" s="43">
        <v>2</v>
      </c>
      <c r="H51" s="43" t="s">
        <v>74</v>
      </c>
      <c r="I51" s="43" t="s">
        <v>80</v>
      </c>
      <c r="J51" s="43" t="s">
        <v>41</v>
      </c>
      <c r="K51" s="43">
        <v>2350</v>
      </c>
      <c r="L51" s="43" t="s">
        <v>357</v>
      </c>
      <c r="M51" s="43">
        <v>18026</v>
      </c>
      <c r="N51" s="43" t="s">
        <v>358</v>
      </c>
      <c r="O51" s="43" t="s">
        <v>359</v>
      </c>
      <c r="P51" s="43">
        <v>0</v>
      </c>
      <c r="Q51" s="43" t="s">
        <v>113</v>
      </c>
      <c r="R51" s="43">
        <f t="shared" si="4"/>
        <v>18026</v>
      </c>
      <c r="S51" s="43" t="s">
        <v>453</v>
      </c>
      <c r="V51" s="74">
        <v>35</v>
      </c>
      <c r="W51" s="48" t="s">
        <v>867</v>
      </c>
      <c r="X51" s="43">
        <v>2</v>
      </c>
      <c r="Y51" s="43">
        <v>4</v>
      </c>
      <c r="Z51" s="43" t="s">
        <v>61</v>
      </c>
      <c r="AA51" s="43">
        <v>900</v>
      </c>
      <c r="AB51" s="43">
        <v>3</v>
      </c>
      <c r="AC51" s="43" t="s">
        <v>74</v>
      </c>
      <c r="AD51" s="43" t="s">
        <v>80</v>
      </c>
      <c r="AE51" s="43" t="s">
        <v>41</v>
      </c>
      <c r="AF51" s="43">
        <v>900</v>
      </c>
      <c r="AG51" s="43" t="s">
        <v>400</v>
      </c>
      <c r="AH51" s="43">
        <v>9953</v>
      </c>
      <c r="AI51" s="43" t="s">
        <v>401</v>
      </c>
      <c r="AJ51" s="43" t="s">
        <v>402</v>
      </c>
      <c r="AK51" s="43">
        <v>0</v>
      </c>
      <c r="AL51" s="43" t="s">
        <v>113</v>
      </c>
      <c r="AM51" s="43">
        <f t="shared" si="8"/>
        <v>9953</v>
      </c>
      <c r="AN51" s="75" t="s">
        <v>453</v>
      </c>
    </row>
    <row r="52" spans="1:40" x14ac:dyDescent="0.2">
      <c r="A52" s="43">
        <v>36</v>
      </c>
      <c r="B52" s="48" t="s">
        <v>871</v>
      </c>
      <c r="C52" s="43">
        <v>2</v>
      </c>
      <c r="D52" s="43">
        <v>4</v>
      </c>
      <c r="E52" s="43" t="s">
        <v>61</v>
      </c>
      <c r="F52" s="43">
        <v>2300</v>
      </c>
      <c r="G52" s="43">
        <v>2</v>
      </c>
      <c r="H52" s="43" t="s">
        <v>74</v>
      </c>
      <c r="I52" s="43" t="s">
        <v>80</v>
      </c>
      <c r="J52" s="43" t="s">
        <v>41</v>
      </c>
      <c r="K52" s="43">
        <v>2300</v>
      </c>
      <c r="L52" s="43" t="s">
        <v>360</v>
      </c>
      <c r="M52" s="43">
        <v>17784</v>
      </c>
      <c r="N52" s="43" t="s">
        <v>361</v>
      </c>
      <c r="O52" s="43" t="s">
        <v>362</v>
      </c>
      <c r="P52" s="43">
        <v>0</v>
      </c>
      <c r="Q52" s="43" t="s">
        <v>113</v>
      </c>
      <c r="R52" s="43">
        <f t="shared" si="4"/>
        <v>17784</v>
      </c>
      <c r="S52" s="43" t="s">
        <v>453</v>
      </c>
      <c r="V52" s="74">
        <v>36</v>
      </c>
      <c r="W52" s="48" t="s">
        <v>867</v>
      </c>
      <c r="X52" s="43">
        <v>2</v>
      </c>
      <c r="Y52" s="43">
        <v>4</v>
      </c>
      <c r="Z52" s="43" t="s">
        <v>61</v>
      </c>
      <c r="AA52" s="43">
        <v>900</v>
      </c>
      <c r="AB52" s="43">
        <v>3</v>
      </c>
      <c r="AC52" s="43" t="s">
        <v>74</v>
      </c>
      <c r="AD52" s="43" t="s">
        <v>80</v>
      </c>
      <c r="AE52" s="43" t="s">
        <v>41</v>
      </c>
      <c r="AF52" s="43">
        <v>900</v>
      </c>
      <c r="AG52" s="43" t="s">
        <v>400</v>
      </c>
      <c r="AH52" s="43">
        <v>9357</v>
      </c>
      <c r="AI52" s="43" t="s">
        <v>403</v>
      </c>
      <c r="AJ52" s="43" t="s">
        <v>404</v>
      </c>
      <c r="AK52" s="43">
        <v>0</v>
      </c>
      <c r="AL52" s="43" t="s">
        <v>113</v>
      </c>
      <c r="AM52" s="43">
        <f t="shared" si="8"/>
        <v>9357</v>
      </c>
      <c r="AN52" s="75" t="s">
        <v>453</v>
      </c>
    </row>
    <row r="53" spans="1:40" x14ac:dyDescent="0.2">
      <c r="A53" s="43">
        <v>37</v>
      </c>
      <c r="B53" s="48" t="s">
        <v>871</v>
      </c>
      <c r="C53" s="43">
        <v>2</v>
      </c>
      <c r="D53" s="43">
        <v>4</v>
      </c>
      <c r="E53" s="43" t="s">
        <v>61</v>
      </c>
      <c r="F53" s="43">
        <v>2250</v>
      </c>
      <c r="G53" s="43">
        <v>2</v>
      </c>
      <c r="H53" s="43" t="s">
        <v>74</v>
      </c>
      <c r="I53" s="43" t="s">
        <v>80</v>
      </c>
      <c r="J53" s="43" t="s">
        <v>41</v>
      </c>
      <c r="K53" s="43">
        <v>2250</v>
      </c>
      <c r="L53" s="43" t="s">
        <v>41</v>
      </c>
      <c r="M53" s="43">
        <v>226325</v>
      </c>
      <c r="N53" s="43" t="s">
        <v>363</v>
      </c>
      <c r="O53" s="43" t="s">
        <v>364</v>
      </c>
      <c r="P53" s="43">
        <v>0</v>
      </c>
      <c r="Q53" s="43" t="s">
        <v>65</v>
      </c>
      <c r="R53" s="43">
        <f t="shared" si="4"/>
        <v>226325</v>
      </c>
      <c r="S53" s="43" t="s">
        <v>453</v>
      </c>
      <c r="V53" s="74">
        <v>37</v>
      </c>
      <c r="W53" s="48" t="s">
        <v>867</v>
      </c>
      <c r="X53" s="43">
        <v>2</v>
      </c>
      <c r="Y53" s="43">
        <v>4</v>
      </c>
      <c r="Z53" s="43" t="s">
        <v>61</v>
      </c>
      <c r="AA53" s="43">
        <v>900</v>
      </c>
      <c r="AB53" s="43">
        <v>3</v>
      </c>
      <c r="AC53" s="43" t="s">
        <v>74</v>
      </c>
      <c r="AD53" s="43" t="s">
        <v>80</v>
      </c>
      <c r="AE53" s="43" t="s">
        <v>41</v>
      </c>
      <c r="AF53" s="43">
        <v>900</v>
      </c>
      <c r="AG53" s="43" t="s">
        <v>41</v>
      </c>
      <c r="AH53" s="43">
        <v>103893</v>
      </c>
      <c r="AI53" s="43" t="s">
        <v>405</v>
      </c>
      <c r="AJ53" s="43" t="s">
        <v>406</v>
      </c>
      <c r="AK53" s="43">
        <v>0</v>
      </c>
      <c r="AL53" s="43" t="s">
        <v>65</v>
      </c>
      <c r="AM53" s="43">
        <f t="shared" si="8"/>
        <v>103893</v>
      </c>
      <c r="AN53" s="75" t="s">
        <v>453</v>
      </c>
    </row>
    <row r="54" spans="1:40" x14ac:dyDescent="0.2">
      <c r="A54" s="43">
        <v>38</v>
      </c>
      <c r="B54" s="48" t="s">
        <v>871</v>
      </c>
      <c r="C54" s="43">
        <v>2</v>
      </c>
      <c r="D54" s="43">
        <v>4</v>
      </c>
      <c r="E54" s="43" t="s">
        <v>61</v>
      </c>
      <c r="F54" s="43">
        <v>2200</v>
      </c>
      <c r="G54" s="43">
        <v>2</v>
      </c>
      <c r="H54" s="43" t="s">
        <v>74</v>
      </c>
      <c r="I54" s="43" t="s">
        <v>80</v>
      </c>
      <c r="J54" s="43" t="s">
        <v>41</v>
      </c>
      <c r="K54" s="43">
        <v>2200</v>
      </c>
      <c r="L54" s="43" t="s">
        <v>41</v>
      </c>
      <c r="M54" s="43">
        <v>222373</v>
      </c>
      <c r="N54" s="43" t="s">
        <v>365</v>
      </c>
      <c r="O54" s="43" t="s">
        <v>366</v>
      </c>
      <c r="P54" s="43">
        <v>0</v>
      </c>
      <c r="Q54" s="43" t="s">
        <v>65</v>
      </c>
      <c r="R54" s="43">
        <f t="shared" si="4"/>
        <v>222373</v>
      </c>
      <c r="S54" s="43" t="s">
        <v>453</v>
      </c>
      <c r="V54" s="74">
        <v>38</v>
      </c>
      <c r="W54" s="48" t="s">
        <v>867</v>
      </c>
      <c r="X54" s="43">
        <v>2</v>
      </c>
      <c r="Y54" s="43">
        <v>4</v>
      </c>
      <c r="Z54" s="43" t="s">
        <v>61</v>
      </c>
      <c r="AA54" s="43">
        <v>850</v>
      </c>
      <c r="AB54" s="43">
        <v>3</v>
      </c>
      <c r="AC54" s="43" t="s">
        <v>74</v>
      </c>
      <c r="AD54" s="43" t="s">
        <v>80</v>
      </c>
      <c r="AE54" s="43" t="s">
        <v>41</v>
      </c>
      <c r="AF54" s="43">
        <v>850</v>
      </c>
      <c r="AG54" s="43" t="s">
        <v>41</v>
      </c>
      <c r="AH54" s="43">
        <v>1018088</v>
      </c>
      <c r="AI54" s="43" t="s">
        <v>407</v>
      </c>
      <c r="AJ54" s="43" t="s">
        <v>409</v>
      </c>
      <c r="AK54" s="43">
        <v>0</v>
      </c>
      <c r="AL54" s="43" t="s">
        <v>65</v>
      </c>
      <c r="AM54" s="43">
        <f t="shared" si="8"/>
        <v>1018088</v>
      </c>
      <c r="AN54" s="75" t="s">
        <v>453</v>
      </c>
    </row>
    <row r="55" spans="1:40" x14ac:dyDescent="0.2">
      <c r="A55" s="43">
        <v>39</v>
      </c>
      <c r="B55" s="48" t="s">
        <v>871</v>
      </c>
      <c r="C55" s="43">
        <v>2</v>
      </c>
      <c r="D55" s="43">
        <v>4</v>
      </c>
      <c r="E55" s="43" t="s">
        <v>61</v>
      </c>
      <c r="F55" s="43">
        <v>2200</v>
      </c>
      <c r="G55" s="43">
        <v>2</v>
      </c>
      <c r="H55" s="43" t="s">
        <v>74</v>
      </c>
      <c r="I55" s="43" t="s">
        <v>80</v>
      </c>
      <c r="J55" s="43" t="s">
        <v>41</v>
      </c>
      <c r="K55" s="43">
        <v>2200</v>
      </c>
      <c r="L55" s="43" t="s">
        <v>41</v>
      </c>
      <c r="M55" s="43">
        <v>223475</v>
      </c>
      <c r="N55" s="43" t="s">
        <v>367</v>
      </c>
      <c r="O55" s="43" t="s">
        <v>368</v>
      </c>
      <c r="P55" s="43">
        <v>0</v>
      </c>
      <c r="Q55" s="43" t="s">
        <v>65</v>
      </c>
      <c r="R55" s="43">
        <f t="shared" si="4"/>
        <v>223475</v>
      </c>
      <c r="S55" s="43" t="s">
        <v>453</v>
      </c>
      <c r="V55" s="74">
        <v>39</v>
      </c>
      <c r="W55" s="48" t="s">
        <v>867</v>
      </c>
      <c r="X55" s="43">
        <v>2</v>
      </c>
      <c r="Y55" s="43">
        <v>4</v>
      </c>
      <c r="Z55" s="43" t="s">
        <v>61</v>
      </c>
      <c r="AA55" s="43">
        <v>850</v>
      </c>
      <c r="AB55" s="43">
        <v>3</v>
      </c>
      <c r="AC55" s="43" t="s">
        <v>74</v>
      </c>
      <c r="AD55" s="43" t="s">
        <v>80</v>
      </c>
      <c r="AE55" s="43" t="s">
        <v>41</v>
      </c>
      <c r="AF55" s="43">
        <v>850</v>
      </c>
      <c r="AG55" s="43" t="s">
        <v>400</v>
      </c>
      <c r="AH55" s="43">
        <v>9096</v>
      </c>
      <c r="AI55" s="43" t="s">
        <v>408</v>
      </c>
      <c r="AJ55" s="43" t="s">
        <v>410</v>
      </c>
      <c r="AK55" s="43">
        <v>0</v>
      </c>
      <c r="AL55" s="43" t="s">
        <v>113</v>
      </c>
      <c r="AM55" s="43">
        <f t="shared" si="8"/>
        <v>9096</v>
      </c>
      <c r="AN55" s="75" t="s">
        <v>453</v>
      </c>
    </row>
    <row r="56" spans="1:40" x14ac:dyDescent="0.2">
      <c r="A56" s="43">
        <v>40</v>
      </c>
      <c r="B56" s="48" t="s">
        <v>871</v>
      </c>
      <c r="C56" s="43">
        <v>2</v>
      </c>
      <c r="D56" s="43">
        <v>4</v>
      </c>
      <c r="E56" s="43" t="s">
        <v>61</v>
      </c>
      <c r="F56" s="43">
        <v>2200</v>
      </c>
      <c r="G56" s="43">
        <v>2</v>
      </c>
      <c r="H56" s="43" t="s">
        <v>74</v>
      </c>
      <c r="I56" s="43" t="s">
        <v>80</v>
      </c>
      <c r="J56" s="43" t="s">
        <v>41</v>
      </c>
      <c r="K56" s="43">
        <v>2200</v>
      </c>
      <c r="L56" s="43" t="s">
        <v>41</v>
      </c>
      <c r="M56" s="43">
        <v>224003</v>
      </c>
      <c r="N56" s="43" t="s">
        <v>369</v>
      </c>
      <c r="O56" s="43" t="s">
        <v>370</v>
      </c>
      <c r="P56" s="43">
        <v>0</v>
      </c>
      <c r="Q56" s="43" t="s">
        <v>65</v>
      </c>
      <c r="R56" s="43">
        <f t="shared" si="4"/>
        <v>224003</v>
      </c>
      <c r="S56" s="43" t="s">
        <v>453</v>
      </c>
      <c r="V56" s="74">
        <v>40</v>
      </c>
      <c r="W56" s="48" t="s">
        <v>867</v>
      </c>
      <c r="X56" s="43">
        <v>2</v>
      </c>
      <c r="Y56" s="43">
        <v>4</v>
      </c>
      <c r="Z56" s="43" t="s">
        <v>61</v>
      </c>
      <c r="AA56" s="43">
        <v>800</v>
      </c>
      <c r="AB56" s="43">
        <v>3</v>
      </c>
      <c r="AC56" s="43" t="s">
        <v>74</v>
      </c>
      <c r="AD56" s="43" t="s">
        <v>80</v>
      </c>
      <c r="AE56" s="43" t="s">
        <v>41</v>
      </c>
      <c r="AF56" s="43">
        <v>800</v>
      </c>
      <c r="AG56" s="43" t="s">
        <v>41</v>
      </c>
      <c r="AH56" s="43">
        <v>99465</v>
      </c>
      <c r="AI56" s="43" t="s">
        <v>411</v>
      </c>
      <c r="AJ56" s="43" t="s">
        <v>412</v>
      </c>
      <c r="AK56" s="43">
        <v>0</v>
      </c>
      <c r="AL56" s="43" t="s">
        <v>65</v>
      </c>
      <c r="AM56" s="43">
        <f t="shared" si="8"/>
        <v>99465</v>
      </c>
      <c r="AN56" s="75" t="s">
        <v>453</v>
      </c>
    </row>
    <row r="57" spans="1:40" x14ac:dyDescent="0.2">
      <c r="A57" s="43">
        <v>41</v>
      </c>
      <c r="B57" s="48" t="s">
        <v>871</v>
      </c>
      <c r="C57" s="43">
        <v>2</v>
      </c>
      <c r="D57" s="43">
        <v>4</v>
      </c>
      <c r="E57" s="43" t="s">
        <v>61</v>
      </c>
      <c r="F57" s="43">
        <v>2200</v>
      </c>
      <c r="G57" s="43">
        <v>2</v>
      </c>
      <c r="H57" s="43" t="s">
        <v>74</v>
      </c>
      <c r="I57" s="43" t="s">
        <v>80</v>
      </c>
      <c r="J57" s="43" t="s">
        <v>41</v>
      </c>
      <c r="K57" s="43">
        <v>2200</v>
      </c>
      <c r="L57" s="43" t="s">
        <v>41</v>
      </c>
      <c r="M57" s="43">
        <v>218015</v>
      </c>
      <c r="N57" s="43" t="s">
        <v>371</v>
      </c>
      <c r="O57" s="43" t="s">
        <v>372</v>
      </c>
      <c r="P57" s="43">
        <v>0</v>
      </c>
      <c r="Q57" s="43" t="s">
        <v>65</v>
      </c>
      <c r="R57" s="43">
        <f t="shared" si="4"/>
        <v>218015</v>
      </c>
      <c r="S57" s="43" t="s">
        <v>453</v>
      </c>
      <c r="V57" s="74">
        <v>41</v>
      </c>
      <c r="W57" s="48" t="s">
        <v>867</v>
      </c>
      <c r="X57" s="43">
        <v>2</v>
      </c>
      <c r="Y57" s="43">
        <v>4</v>
      </c>
      <c r="Z57" s="43" t="s">
        <v>61</v>
      </c>
      <c r="AA57" s="43">
        <v>800</v>
      </c>
      <c r="AB57" s="43">
        <v>3</v>
      </c>
      <c r="AC57" s="43" t="s">
        <v>74</v>
      </c>
      <c r="AD57" s="43" t="s">
        <v>80</v>
      </c>
      <c r="AE57" s="43" t="s">
        <v>41</v>
      </c>
      <c r="AF57" s="43">
        <v>800</v>
      </c>
      <c r="AG57" s="43" t="s">
        <v>41</v>
      </c>
      <c r="AH57" s="43">
        <v>99723</v>
      </c>
      <c r="AI57" s="43" t="s">
        <v>413</v>
      </c>
      <c r="AJ57" s="43" t="s">
        <v>414</v>
      </c>
      <c r="AK57" s="43">
        <v>0</v>
      </c>
      <c r="AL57" s="43" t="s">
        <v>65</v>
      </c>
      <c r="AM57" s="43">
        <f t="shared" si="8"/>
        <v>99723</v>
      </c>
      <c r="AN57" s="75" t="s">
        <v>453</v>
      </c>
    </row>
    <row r="58" spans="1:40" x14ac:dyDescent="0.2">
      <c r="A58" s="44">
        <v>42</v>
      </c>
      <c r="B58" s="45" t="s">
        <v>871</v>
      </c>
      <c r="C58" s="44">
        <v>3</v>
      </c>
      <c r="D58" s="44">
        <v>8</v>
      </c>
      <c r="E58" s="44" t="s">
        <v>61</v>
      </c>
      <c r="F58" s="44">
        <v>2000</v>
      </c>
      <c r="G58" s="44">
        <v>2</v>
      </c>
      <c r="H58" s="44" t="s">
        <v>74</v>
      </c>
      <c r="I58" s="44" t="s">
        <v>80</v>
      </c>
      <c r="J58" s="44" t="s">
        <v>41</v>
      </c>
      <c r="K58" s="44">
        <v>2000</v>
      </c>
      <c r="L58" s="44" t="s">
        <v>41</v>
      </c>
      <c r="M58" s="44">
        <v>233605</v>
      </c>
      <c r="N58" s="44" t="s">
        <v>374</v>
      </c>
      <c r="O58" s="44" t="s">
        <v>506</v>
      </c>
      <c r="P58" s="44">
        <v>0</v>
      </c>
      <c r="Q58" s="44" t="s">
        <v>65</v>
      </c>
      <c r="R58" s="44">
        <f t="shared" si="4"/>
        <v>233605</v>
      </c>
      <c r="S58" s="44" t="s">
        <v>453</v>
      </c>
      <c r="V58" s="74">
        <v>42</v>
      </c>
      <c r="W58" s="48" t="s">
        <v>867</v>
      </c>
      <c r="X58" s="43">
        <v>2</v>
      </c>
      <c r="Y58" s="43">
        <v>4</v>
      </c>
      <c r="Z58" s="43" t="s">
        <v>61</v>
      </c>
      <c r="AA58" s="43">
        <v>800</v>
      </c>
      <c r="AB58" s="43">
        <v>3</v>
      </c>
      <c r="AC58" s="43" t="s">
        <v>74</v>
      </c>
      <c r="AD58" s="43" t="s">
        <v>80</v>
      </c>
      <c r="AE58" s="43" t="s">
        <v>41</v>
      </c>
      <c r="AF58" s="43">
        <v>800</v>
      </c>
      <c r="AG58" s="43" t="s">
        <v>41</v>
      </c>
      <c r="AH58" s="43">
        <v>107088</v>
      </c>
      <c r="AI58" s="43" t="s">
        <v>415</v>
      </c>
      <c r="AJ58" s="43" t="s">
        <v>416</v>
      </c>
      <c r="AK58" s="43">
        <v>0</v>
      </c>
      <c r="AL58" s="43" t="s">
        <v>65</v>
      </c>
      <c r="AM58" s="43">
        <f t="shared" ref="AM58:AM59" si="9">AH58-AK58</f>
        <v>107088</v>
      </c>
      <c r="AN58" s="75" t="s">
        <v>453</v>
      </c>
    </row>
    <row r="59" spans="1:40" x14ac:dyDescent="0.2">
      <c r="A59" s="44">
        <v>43</v>
      </c>
      <c r="B59" s="45" t="s">
        <v>871</v>
      </c>
      <c r="C59" s="44">
        <v>3</v>
      </c>
      <c r="D59" s="44">
        <v>8</v>
      </c>
      <c r="E59" s="44" t="s">
        <v>61</v>
      </c>
      <c r="F59" s="44">
        <v>2100</v>
      </c>
      <c r="G59" s="44">
        <v>2</v>
      </c>
      <c r="H59" s="44" t="s">
        <v>74</v>
      </c>
      <c r="I59" s="44" t="s">
        <v>80</v>
      </c>
      <c r="J59" s="44" t="s">
        <v>41</v>
      </c>
      <c r="K59" s="44">
        <v>2100</v>
      </c>
      <c r="L59" s="44" t="s">
        <v>41</v>
      </c>
      <c r="M59" s="44">
        <v>250713</v>
      </c>
      <c r="N59" s="44" t="s">
        <v>507</v>
      </c>
      <c r="O59" s="44" t="s">
        <v>508</v>
      </c>
      <c r="P59" s="44">
        <v>0</v>
      </c>
      <c r="Q59" s="44" t="s">
        <v>65</v>
      </c>
      <c r="R59" s="44">
        <f t="shared" si="4"/>
        <v>250713</v>
      </c>
      <c r="S59" s="44" t="s">
        <v>453</v>
      </c>
      <c r="V59" s="74">
        <v>43</v>
      </c>
      <c r="W59" s="48" t="s">
        <v>867</v>
      </c>
      <c r="X59" s="43">
        <v>2</v>
      </c>
      <c r="Y59" s="43">
        <v>4</v>
      </c>
      <c r="Z59" s="43" t="s">
        <v>61</v>
      </c>
      <c r="AA59" s="43">
        <v>800</v>
      </c>
      <c r="AB59" s="43">
        <v>3</v>
      </c>
      <c r="AC59" s="43" t="s">
        <v>74</v>
      </c>
      <c r="AD59" s="43" t="s">
        <v>80</v>
      </c>
      <c r="AE59" s="43" t="s">
        <v>41</v>
      </c>
      <c r="AF59" s="43">
        <v>800</v>
      </c>
      <c r="AG59" s="43" t="s">
        <v>41</v>
      </c>
      <c r="AH59" s="43">
        <v>106311</v>
      </c>
      <c r="AI59" s="43" t="s">
        <v>417</v>
      </c>
      <c r="AJ59" s="43" t="s">
        <v>418</v>
      </c>
      <c r="AK59" s="43">
        <v>0</v>
      </c>
      <c r="AL59" s="43" t="s">
        <v>65</v>
      </c>
      <c r="AM59" s="43">
        <f t="shared" si="9"/>
        <v>106311</v>
      </c>
      <c r="AN59" s="75" t="s">
        <v>453</v>
      </c>
    </row>
    <row r="60" spans="1:40" x14ac:dyDescent="0.2">
      <c r="A60" s="44">
        <v>44</v>
      </c>
      <c r="B60" s="45" t="s">
        <v>871</v>
      </c>
      <c r="C60" s="44">
        <v>3</v>
      </c>
      <c r="D60" s="44">
        <v>8</v>
      </c>
      <c r="E60" s="44" t="s">
        <v>61</v>
      </c>
      <c r="F60" s="44">
        <v>2200</v>
      </c>
      <c r="G60" s="44">
        <v>2</v>
      </c>
      <c r="H60" s="44" t="s">
        <v>74</v>
      </c>
      <c r="I60" s="44" t="s">
        <v>80</v>
      </c>
      <c r="J60" s="44" t="s">
        <v>41</v>
      </c>
      <c r="K60" s="44">
        <v>2200</v>
      </c>
      <c r="L60" s="44" t="s">
        <v>41</v>
      </c>
      <c r="M60" s="44">
        <v>244453</v>
      </c>
      <c r="N60" s="44" t="s">
        <v>509</v>
      </c>
      <c r="O60" s="44" t="s">
        <v>510</v>
      </c>
      <c r="P60" s="44">
        <v>0</v>
      </c>
      <c r="Q60" s="44" t="s">
        <v>65</v>
      </c>
      <c r="R60" s="44">
        <f t="shared" ref="R60:R82" si="10">M60-P60</f>
        <v>244453</v>
      </c>
      <c r="S60" s="44" t="s">
        <v>453</v>
      </c>
      <c r="V60" s="76">
        <v>44</v>
      </c>
      <c r="W60" s="45" t="s">
        <v>867</v>
      </c>
      <c r="X60" s="44">
        <v>3</v>
      </c>
      <c r="Y60" s="44">
        <v>8</v>
      </c>
      <c r="Z60" s="44" t="s">
        <v>61</v>
      </c>
      <c r="AA60" s="44">
        <v>700</v>
      </c>
      <c r="AB60" s="44">
        <v>3</v>
      </c>
      <c r="AC60" s="44" t="s">
        <v>74</v>
      </c>
      <c r="AD60" s="44" t="s">
        <v>80</v>
      </c>
      <c r="AE60" s="44" t="s">
        <v>41</v>
      </c>
      <c r="AF60" s="44">
        <v>700</v>
      </c>
      <c r="AG60" s="44" t="s">
        <v>41</v>
      </c>
      <c r="AH60" s="44">
        <v>90324</v>
      </c>
      <c r="AI60" s="44" t="s">
        <v>420</v>
      </c>
      <c r="AJ60" s="44" t="s">
        <v>421</v>
      </c>
      <c r="AK60" s="44">
        <v>0</v>
      </c>
      <c r="AL60" s="44" t="s">
        <v>65</v>
      </c>
      <c r="AM60" s="44">
        <f t="shared" ref="AM60:AM70" si="11">AH60-AK60</f>
        <v>90324</v>
      </c>
      <c r="AN60" s="77" t="s">
        <v>453</v>
      </c>
    </row>
    <row r="61" spans="1:40" x14ac:dyDescent="0.2">
      <c r="A61" s="44">
        <v>45</v>
      </c>
      <c r="B61" s="45" t="s">
        <v>871</v>
      </c>
      <c r="C61" s="44">
        <v>3</v>
      </c>
      <c r="D61" s="44">
        <v>8</v>
      </c>
      <c r="E61" s="44" t="s">
        <v>61</v>
      </c>
      <c r="F61" s="44">
        <v>2300</v>
      </c>
      <c r="G61" s="44">
        <v>2</v>
      </c>
      <c r="H61" s="44" t="s">
        <v>74</v>
      </c>
      <c r="I61" s="44" t="s">
        <v>80</v>
      </c>
      <c r="J61" s="44" t="s">
        <v>41</v>
      </c>
      <c r="K61" s="44">
        <v>2300</v>
      </c>
      <c r="L61" s="44" t="s">
        <v>41</v>
      </c>
      <c r="M61" s="44">
        <v>264137</v>
      </c>
      <c r="N61" s="44" t="s">
        <v>511</v>
      </c>
      <c r="O61" s="44" t="s">
        <v>512</v>
      </c>
      <c r="P61" s="44">
        <v>0</v>
      </c>
      <c r="Q61" s="44" t="s">
        <v>65</v>
      </c>
      <c r="R61" s="44">
        <f t="shared" si="10"/>
        <v>264137</v>
      </c>
      <c r="S61" s="44" t="s">
        <v>453</v>
      </c>
      <c r="V61" s="76">
        <v>45</v>
      </c>
      <c r="W61" s="45" t="s">
        <v>867</v>
      </c>
      <c r="X61" s="44">
        <v>3</v>
      </c>
      <c r="Y61" s="44">
        <v>8</v>
      </c>
      <c r="Z61" s="44" t="s">
        <v>61</v>
      </c>
      <c r="AA61" s="44">
        <v>750</v>
      </c>
      <c r="AB61" s="44">
        <v>3</v>
      </c>
      <c r="AC61" s="44" t="s">
        <v>74</v>
      </c>
      <c r="AD61" s="44" t="s">
        <v>80</v>
      </c>
      <c r="AE61" s="44" t="s">
        <v>41</v>
      </c>
      <c r="AF61" s="44">
        <v>750</v>
      </c>
      <c r="AG61" s="44" t="s">
        <v>41</v>
      </c>
      <c r="AH61" s="44">
        <v>93141</v>
      </c>
      <c r="AI61" s="44" t="s">
        <v>419</v>
      </c>
      <c r="AJ61" s="44" t="s">
        <v>422</v>
      </c>
      <c r="AK61" s="44">
        <v>0</v>
      </c>
      <c r="AL61" s="44" t="s">
        <v>65</v>
      </c>
      <c r="AM61" s="44">
        <f t="shared" si="11"/>
        <v>93141</v>
      </c>
      <c r="AN61" s="77" t="s">
        <v>453</v>
      </c>
    </row>
    <row r="62" spans="1:40" x14ac:dyDescent="0.2">
      <c r="A62" s="44">
        <v>46</v>
      </c>
      <c r="B62" s="45" t="s">
        <v>871</v>
      </c>
      <c r="C62" s="44">
        <v>3</v>
      </c>
      <c r="D62" s="44">
        <v>8</v>
      </c>
      <c r="E62" s="44" t="s">
        <v>61</v>
      </c>
      <c r="F62" s="44">
        <v>2400</v>
      </c>
      <c r="G62" s="44">
        <v>2</v>
      </c>
      <c r="H62" s="44" t="s">
        <v>74</v>
      </c>
      <c r="I62" s="44" t="s">
        <v>80</v>
      </c>
      <c r="J62" s="44" t="s">
        <v>41</v>
      </c>
      <c r="K62" s="44">
        <v>2400</v>
      </c>
      <c r="L62" s="44" t="s">
        <v>41</v>
      </c>
      <c r="M62" s="44">
        <v>278425</v>
      </c>
      <c r="N62" s="44" t="s">
        <v>513</v>
      </c>
      <c r="O62" s="44" t="s">
        <v>514</v>
      </c>
      <c r="P62" s="44">
        <v>0</v>
      </c>
      <c r="Q62" s="44" t="s">
        <v>65</v>
      </c>
      <c r="R62" s="44">
        <f t="shared" si="10"/>
        <v>278425</v>
      </c>
      <c r="S62" s="44" t="s">
        <v>453</v>
      </c>
      <c r="V62" s="76">
        <v>46</v>
      </c>
      <c r="W62" s="45" t="s">
        <v>867</v>
      </c>
      <c r="X62" s="44">
        <v>3</v>
      </c>
      <c r="Y62" s="44">
        <v>8</v>
      </c>
      <c r="Z62" s="44" t="s">
        <v>61</v>
      </c>
      <c r="AA62" s="44">
        <v>800</v>
      </c>
      <c r="AB62" s="44">
        <v>3</v>
      </c>
      <c r="AC62" s="44" t="s">
        <v>74</v>
      </c>
      <c r="AD62" s="44" t="s">
        <v>80</v>
      </c>
      <c r="AE62" s="44" t="s">
        <v>41</v>
      </c>
      <c r="AF62" s="44">
        <v>800</v>
      </c>
      <c r="AG62" s="44" t="s">
        <v>41</v>
      </c>
      <c r="AH62" s="44">
        <v>91419</v>
      </c>
      <c r="AI62" s="44" t="s">
        <v>423</v>
      </c>
      <c r="AJ62" s="44" t="s">
        <v>424</v>
      </c>
      <c r="AK62" s="44">
        <v>0</v>
      </c>
      <c r="AL62" s="44" t="s">
        <v>65</v>
      </c>
      <c r="AM62" s="44">
        <f t="shared" si="11"/>
        <v>91419</v>
      </c>
      <c r="AN62" s="77" t="s">
        <v>453</v>
      </c>
    </row>
    <row r="63" spans="1:40" x14ac:dyDescent="0.2">
      <c r="A63" s="44">
        <v>47</v>
      </c>
      <c r="B63" s="45" t="s">
        <v>871</v>
      </c>
      <c r="C63" s="44">
        <v>3</v>
      </c>
      <c r="D63" s="44">
        <v>8</v>
      </c>
      <c r="E63" s="44" t="s">
        <v>61</v>
      </c>
      <c r="F63" s="44">
        <v>2500</v>
      </c>
      <c r="G63" s="44">
        <v>2</v>
      </c>
      <c r="H63" s="44" t="s">
        <v>74</v>
      </c>
      <c r="I63" s="44" t="s">
        <v>80</v>
      </c>
      <c r="J63" s="44" t="s">
        <v>41</v>
      </c>
      <c r="K63" s="44">
        <v>2500</v>
      </c>
      <c r="L63" s="44" t="s">
        <v>100</v>
      </c>
      <c r="M63" s="44">
        <v>19586</v>
      </c>
      <c r="N63" s="44" t="s">
        <v>515</v>
      </c>
      <c r="O63" s="44" t="s">
        <v>516</v>
      </c>
      <c r="P63" s="44">
        <v>0</v>
      </c>
      <c r="Q63" s="44" t="s">
        <v>113</v>
      </c>
      <c r="R63" s="44">
        <f t="shared" si="10"/>
        <v>19586</v>
      </c>
      <c r="S63" s="44" t="s">
        <v>453</v>
      </c>
      <c r="V63" s="76">
        <v>47</v>
      </c>
      <c r="W63" s="45" t="s">
        <v>867</v>
      </c>
      <c r="X63" s="44">
        <v>3</v>
      </c>
      <c r="Y63" s="44">
        <v>8</v>
      </c>
      <c r="Z63" s="44" t="s">
        <v>61</v>
      </c>
      <c r="AA63" s="44">
        <v>850</v>
      </c>
      <c r="AB63" s="44">
        <v>3</v>
      </c>
      <c r="AC63" s="44" t="s">
        <v>74</v>
      </c>
      <c r="AD63" s="44" t="s">
        <v>80</v>
      </c>
      <c r="AE63" s="44" t="s">
        <v>41</v>
      </c>
      <c r="AF63" s="44">
        <v>850</v>
      </c>
      <c r="AG63" s="44" t="s">
        <v>360</v>
      </c>
      <c r="AH63" s="44">
        <v>8319</v>
      </c>
      <c r="AI63" s="44" t="s">
        <v>425</v>
      </c>
      <c r="AJ63" s="44" t="s">
        <v>426</v>
      </c>
      <c r="AK63" s="44">
        <v>0</v>
      </c>
      <c r="AL63" s="44" t="s">
        <v>113</v>
      </c>
      <c r="AM63" s="44">
        <f t="shared" si="11"/>
        <v>8319</v>
      </c>
      <c r="AN63" s="77" t="s">
        <v>453</v>
      </c>
    </row>
    <row r="64" spans="1:40" x14ac:dyDescent="0.2">
      <c r="A64" s="44">
        <v>48</v>
      </c>
      <c r="B64" s="45" t="s">
        <v>871</v>
      </c>
      <c r="C64" s="44">
        <v>3</v>
      </c>
      <c r="D64" s="44">
        <v>8</v>
      </c>
      <c r="E64" s="44" t="s">
        <v>61</v>
      </c>
      <c r="F64" s="44">
        <v>2500</v>
      </c>
      <c r="G64" s="44">
        <v>2</v>
      </c>
      <c r="H64" s="44" t="s">
        <v>74</v>
      </c>
      <c r="I64" s="44" t="s">
        <v>80</v>
      </c>
      <c r="J64" s="44" t="s">
        <v>41</v>
      </c>
      <c r="K64" s="44">
        <v>2500</v>
      </c>
      <c r="L64" s="44" t="s">
        <v>517</v>
      </c>
      <c r="M64" s="44">
        <v>30975</v>
      </c>
      <c r="N64" s="44" t="s">
        <v>518</v>
      </c>
      <c r="O64" s="44" t="s">
        <v>519</v>
      </c>
      <c r="P64" s="44">
        <v>0</v>
      </c>
      <c r="Q64" s="44" t="s">
        <v>113</v>
      </c>
      <c r="R64" s="44">
        <f t="shared" si="10"/>
        <v>30975</v>
      </c>
      <c r="S64" s="44" t="s">
        <v>453</v>
      </c>
      <c r="V64" s="76">
        <v>48</v>
      </c>
      <c r="W64" s="45" t="s">
        <v>867</v>
      </c>
      <c r="X64" s="44">
        <v>3</v>
      </c>
      <c r="Y64" s="44">
        <v>8</v>
      </c>
      <c r="Z64" s="44" t="s">
        <v>61</v>
      </c>
      <c r="AA64" s="44">
        <v>850</v>
      </c>
      <c r="AB64" s="44">
        <v>3</v>
      </c>
      <c r="AC64" s="44" t="s">
        <v>74</v>
      </c>
      <c r="AD64" s="44" t="s">
        <v>80</v>
      </c>
      <c r="AE64" s="44" t="s">
        <v>41</v>
      </c>
      <c r="AF64" s="44">
        <v>850</v>
      </c>
      <c r="AG64" s="44" t="s">
        <v>360</v>
      </c>
      <c r="AH64" s="44">
        <v>9020</v>
      </c>
      <c r="AI64" s="44" t="s">
        <v>427</v>
      </c>
      <c r="AJ64" s="44" t="s">
        <v>428</v>
      </c>
      <c r="AK64" s="44">
        <v>0</v>
      </c>
      <c r="AL64" s="44" t="s">
        <v>113</v>
      </c>
      <c r="AM64" s="44">
        <f t="shared" si="11"/>
        <v>9020</v>
      </c>
      <c r="AN64" s="77" t="s">
        <v>453</v>
      </c>
    </row>
    <row r="65" spans="1:40" x14ac:dyDescent="0.2">
      <c r="A65" s="44">
        <v>49</v>
      </c>
      <c r="B65" s="45" t="s">
        <v>871</v>
      </c>
      <c r="C65" s="44">
        <v>3</v>
      </c>
      <c r="D65" s="44">
        <v>8</v>
      </c>
      <c r="E65" s="44" t="s">
        <v>61</v>
      </c>
      <c r="F65" s="44">
        <v>2450</v>
      </c>
      <c r="G65" s="44">
        <v>2</v>
      </c>
      <c r="H65" s="44" t="s">
        <v>74</v>
      </c>
      <c r="I65" s="44" t="s">
        <v>80</v>
      </c>
      <c r="J65" s="44" t="s">
        <v>41</v>
      </c>
      <c r="K65" s="44">
        <v>2450</v>
      </c>
      <c r="L65" s="44" t="s">
        <v>41</v>
      </c>
      <c r="M65" s="44">
        <v>272115</v>
      </c>
      <c r="N65" s="44" t="s">
        <v>520</v>
      </c>
      <c r="O65" s="44" t="s">
        <v>521</v>
      </c>
      <c r="P65" s="44">
        <v>0</v>
      </c>
      <c r="Q65" s="44" t="s">
        <v>65</v>
      </c>
      <c r="R65" s="44">
        <f t="shared" si="10"/>
        <v>272115</v>
      </c>
      <c r="S65" s="44" t="s">
        <v>453</v>
      </c>
      <c r="V65" s="76">
        <v>49</v>
      </c>
      <c r="W65" s="45" t="s">
        <v>867</v>
      </c>
      <c r="X65" s="44">
        <v>3</v>
      </c>
      <c r="Y65" s="44">
        <v>8</v>
      </c>
      <c r="Z65" s="44" t="s">
        <v>61</v>
      </c>
      <c r="AA65" s="44">
        <v>800</v>
      </c>
      <c r="AB65" s="44">
        <v>3</v>
      </c>
      <c r="AC65" s="44" t="s">
        <v>74</v>
      </c>
      <c r="AD65" s="44" t="s">
        <v>80</v>
      </c>
      <c r="AE65" s="44" t="s">
        <v>41</v>
      </c>
      <c r="AF65" s="44">
        <v>800</v>
      </c>
      <c r="AG65" s="44" t="s">
        <v>429</v>
      </c>
      <c r="AH65" s="44">
        <v>8628</v>
      </c>
      <c r="AI65" s="44" t="s">
        <v>430</v>
      </c>
      <c r="AJ65" s="44" t="s">
        <v>431</v>
      </c>
      <c r="AK65" s="44">
        <v>0</v>
      </c>
      <c r="AL65" s="44" t="s">
        <v>113</v>
      </c>
      <c r="AM65" s="44">
        <f t="shared" si="11"/>
        <v>8628</v>
      </c>
      <c r="AN65" s="77" t="s">
        <v>453</v>
      </c>
    </row>
    <row r="66" spans="1:40" x14ac:dyDescent="0.2">
      <c r="A66" s="44">
        <v>50</v>
      </c>
      <c r="B66" s="45" t="s">
        <v>871</v>
      </c>
      <c r="C66" s="44">
        <v>3</v>
      </c>
      <c r="D66" s="44">
        <v>8</v>
      </c>
      <c r="E66" s="44" t="s">
        <v>61</v>
      </c>
      <c r="F66" s="44">
        <v>2400</v>
      </c>
      <c r="G66" s="44">
        <v>2</v>
      </c>
      <c r="H66" s="44" t="s">
        <v>74</v>
      </c>
      <c r="I66" s="44" t="s">
        <v>80</v>
      </c>
      <c r="J66" s="44" t="s">
        <v>41</v>
      </c>
      <c r="K66" s="44">
        <v>2400</v>
      </c>
      <c r="L66" s="44" t="s">
        <v>522</v>
      </c>
      <c r="M66" s="44">
        <v>34376</v>
      </c>
      <c r="N66" s="44" t="s">
        <v>523</v>
      </c>
      <c r="O66" s="44" t="s">
        <v>524</v>
      </c>
      <c r="P66" s="44">
        <v>0</v>
      </c>
      <c r="Q66" s="44" t="s">
        <v>113</v>
      </c>
      <c r="R66" s="44">
        <f t="shared" si="10"/>
        <v>34376</v>
      </c>
      <c r="S66" s="44" t="s">
        <v>453</v>
      </c>
      <c r="V66" s="76">
        <v>50</v>
      </c>
      <c r="W66" s="45" t="s">
        <v>867</v>
      </c>
      <c r="X66" s="44">
        <v>3</v>
      </c>
      <c r="Y66" s="44">
        <v>8</v>
      </c>
      <c r="Z66" s="44" t="s">
        <v>61</v>
      </c>
      <c r="AA66" s="44">
        <v>750</v>
      </c>
      <c r="AB66" s="44">
        <v>3</v>
      </c>
      <c r="AC66" s="44" t="s">
        <v>74</v>
      </c>
      <c r="AD66" s="44" t="s">
        <v>80</v>
      </c>
      <c r="AE66" s="44" t="s">
        <v>41</v>
      </c>
      <c r="AF66" s="44">
        <v>750</v>
      </c>
      <c r="AG66" s="44" t="s">
        <v>41</v>
      </c>
      <c r="AH66" s="44">
        <v>94404</v>
      </c>
      <c r="AI66" s="44" t="s">
        <v>432</v>
      </c>
      <c r="AJ66" s="44" t="s">
        <v>433</v>
      </c>
      <c r="AK66" s="44">
        <v>0</v>
      </c>
      <c r="AL66" s="44" t="s">
        <v>65</v>
      </c>
      <c r="AM66" s="44">
        <f t="shared" si="11"/>
        <v>94404</v>
      </c>
      <c r="AN66" s="77" t="s">
        <v>453</v>
      </c>
    </row>
    <row r="67" spans="1:40" x14ac:dyDescent="0.2">
      <c r="A67" s="44">
        <v>51</v>
      </c>
      <c r="B67" s="45" t="s">
        <v>871</v>
      </c>
      <c r="C67" s="44">
        <v>3</v>
      </c>
      <c r="D67" s="44">
        <v>8</v>
      </c>
      <c r="E67" s="44" t="s">
        <v>61</v>
      </c>
      <c r="F67" s="44">
        <v>2350</v>
      </c>
      <c r="G67" s="44">
        <v>2</v>
      </c>
      <c r="H67" s="44" t="s">
        <v>74</v>
      </c>
      <c r="I67" s="44" t="s">
        <v>80</v>
      </c>
      <c r="J67" s="44" t="s">
        <v>41</v>
      </c>
      <c r="K67" s="44">
        <v>2350</v>
      </c>
      <c r="L67" s="44" t="s">
        <v>41</v>
      </c>
      <c r="M67" s="44">
        <v>268455</v>
      </c>
      <c r="N67" s="44" t="s">
        <v>525</v>
      </c>
      <c r="O67" s="44" t="s">
        <v>526</v>
      </c>
      <c r="P67" s="44">
        <v>0</v>
      </c>
      <c r="Q67" s="44" t="s">
        <v>65</v>
      </c>
      <c r="R67" s="44">
        <f t="shared" si="10"/>
        <v>268455</v>
      </c>
      <c r="S67" s="44" t="s">
        <v>453</v>
      </c>
      <c r="V67" s="76">
        <v>51</v>
      </c>
      <c r="W67" s="45" t="s">
        <v>867</v>
      </c>
      <c r="X67" s="44">
        <v>3</v>
      </c>
      <c r="Y67" s="44">
        <v>8</v>
      </c>
      <c r="Z67" s="44" t="s">
        <v>61</v>
      </c>
      <c r="AA67" s="44">
        <v>750</v>
      </c>
      <c r="AB67" s="44">
        <v>3</v>
      </c>
      <c r="AC67" s="44" t="s">
        <v>74</v>
      </c>
      <c r="AD67" s="44" t="s">
        <v>80</v>
      </c>
      <c r="AE67" s="44" t="s">
        <v>41</v>
      </c>
      <c r="AF67" s="44">
        <v>750</v>
      </c>
      <c r="AG67" s="44" t="s">
        <v>41</v>
      </c>
      <c r="AH67" s="44">
        <v>97404</v>
      </c>
      <c r="AI67" s="44" t="s">
        <v>434</v>
      </c>
      <c r="AJ67" s="44" t="s">
        <v>435</v>
      </c>
      <c r="AK67" s="44">
        <v>0</v>
      </c>
      <c r="AL67" s="44" t="s">
        <v>65</v>
      </c>
      <c r="AM67" s="44">
        <f t="shared" si="11"/>
        <v>97404</v>
      </c>
      <c r="AN67" s="77" t="s">
        <v>453</v>
      </c>
    </row>
    <row r="68" spans="1:40" x14ac:dyDescent="0.2">
      <c r="A68" s="44">
        <v>52</v>
      </c>
      <c r="B68" s="45" t="s">
        <v>871</v>
      </c>
      <c r="C68" s="44">
        <v>3</v>
      </c>
      <c r="D68" s="44">
        <v>8</v>
      </c>
      <c r="E68" s="44" t="s">
        <v>61</v>
      </c>
      <c r="F68" s="44">
        <v>2350</v>
      </c>
      <c r="G68" s="44">
        <v>2</v>
      </c>
      <c r="H68" s="44" t="s">
        <v>74</v>
      </c>
      <c r="I68" s="44" t="s">
        <v>80</v>
      </c>
      <c r="J68" s="44" t="s">
        <v>41</v>
      </c>
      <c r="K68" s="44">
        <v>2350</v>
      </c>
      <c r="L68" s="44" t="s">
        <v>41</v>
      </c>
      <c r="M68" s="44">
        <v>274429</v>
      </c>
      <c r="N68" s="44" t="s">
        <v>527</v>
      </c>
      <c r="O68" s="44" t="s">
        <v>332</v>
      </c>
      <c r="P68" s="44">
        <v>0</v>
      </c>
      <c r="Q68" s="44" t="s">
        <v>65</v>
      </c>
      <c r="R68" s="44">
        <f t="shared" si="10"/>
        <v>274429</v>
      </c>
      <c r="S68" s="44" t="s">
        <v>453</v>
      </c>
      <c r="V68" s="76">
        <v>52</v>
      </c>
      <c r="W68" s="45" t="s">
        <v>867</v>
      </c>
      <c r="X68" s="44">
        <v>3</v>
      </c>
      <c r="Y68" s="44">
        <v>8</v>
      </c>
      <c r="Z68" s="44" t="s">
        <v>61</v>
      </c>
      <c r="AA68" s="44">
        <v>800</v>
      </c>
      <c r="AB68" s="44">
        <v>3</v>
      </c>
      <c r="AC68" s="44" t="s">
        <v>74</v>
      </c>
      <c r="AD68" s="44" t="s">
        <v>80</v>
      </c>
      <c r="AE68" s="44" t="s">
        <v>41</v>
      </c>
      <c r="AF68" s="44">
        <v>800</v>
      </c>
      <c r="AG68" s="44" t="s">
        <v>357</v>
      </c>
      <c r="AH68" s="44">
        <v>7865</v>
      </c>
      <c r="AI68" s="44" t="s">
        <v>436</v>
      </c>
      <c r="AJ68" s="44" t="s">
        <v>437</v>
      </c>
      <c r="AK68" s="44">
        <v>0</v>
      </c>
      <c r="AL68" s="44" t="s">
        <v>113</v>
      </c>
      <c r="AM68" s="44">
        <f t="shared" si="11"/>
        <v>7865</v>
      </c>
      <c r="AN68" s="77" t="s">
        <v>453</v>
      </c>
    </row>
    <row r="69" spans="1:40" x14ac:dyDescent="0.2">
      <c r="A69" s="44">
        <v>53</v>
      </c>
      <c r="B69" s="45" t="s">
        <v>871</v>
      </c>
      <c r="C69" s="44">
        <v>3</v>
      </c>
      <c r="D69" s="44">
        <v>8</v>
      </c>
      <c r="E69" s="44" t="s">
        <v>61</v>
      </c>
      <c r="F69" s="44">
        <v>2350</v>
      </c>
      <c r="G69" s="44">
        <v>2</v>
      </c>
      <c r="H69" s="44" t="s">
        <v>74</v>
      </c>
      <c r="I69" s="44" t="s">
        <v>80</v>
      </c>
      <c r="J69" s="44" t="s">
        <v>41</v>
      </c>
      <c r="K69" s="44">
        <v>2350</v>
      </c>
      <c r="L69" s="44" t="s">
        <v>41</v>
      </c>
      <c r="M69" s="44">
        <v>248137</v>
      </c>
      <c r="N69" s="44" t="s">
        <v>528</v>
      </c>
      <c r="O69" s="44" t="s">
        <v>529</v>
      </c>
      <c r="P69" s="44">
        <v>0</v>
      </c>
      <c r="Q69" s="44" t="s">
        <v>65</v>
      </c>
      <c r="R69" s="44">
        <f t="shared" si="10"/>
        <v>248137</v>
      </c>
      <c r="S69" s="44" t="s">
        <v>453</v>
      </c>
      <c r="V69" s="76">
        <v>53</v>
      </c>
      <c r="W69" s="45" t="s">
        <v>867</v>
      </c>
      <c r="X69" s="44">
        <v>3</v>
      </c>
      <c r="Y69" s="44">
        <v>8</v>
      </c>
      <c r="Z69" s="44" t="s">
        <v>61</v>
      </c>
      <c r="AA69" s="44">
        <v>750</v>
      </c>
      <c r="AB69" s="44">
        <v>3</v>
      </c>
      <c r="AC69" s="44" t="s">
        <v>74</v>
      </c>
      <c r="AD69" s="44" t="s">
        <v>80</v>
      </c>
      <c r="AE69" s="44" t="s">
        <v>41</v>
      </c>
      <c r="AF69" s="44">
        <v>750</v>
      </c>
      <c r="AG69" s="44" t="s">
        <v>41</v>
      </c>
      <c r="AH69" s="44">
        <v>92412</v>
      </c>
      <c r="AI69" s="44" t="s">
        <v>438</v>
      </c>
      <c r="AJ69" s="44" t="s">
        <v>439</v>
      </c>
      <c r="AK69" s="44">
        <v>0</v>
      </c>
      <c r="AL69" s="44" t="s">
        <v>65</v>
      </c>
      <c r="AM69" s="44">
        <f t="shared" si="11"/>
        <v>92412</v>
      </c>
      <c r="AN69" s="77" t="s">
        <v>453</v>
      </c>
    </row>
    <row r="70" spans="1:40" x14ac:dyDescent="0.2">
      <c r="A70" s="44">
        <v>54</v>
      </c>
      <c r="B70" s="45" t="s">
        <v>871</v>
      </c>
      <c r="C70" s="44">
        <v>3</v>
      </c>
      <c r="D70" s="44">
        <v>8</v>
      </c>
      <c r="E70" s="44" t="s">
        <v>61</v>
      </c>
      <c r="F70" s="44">
        <v>2350</v>
      </c>
      <c r="G70" s="44">
        <v>2</v>
      </c>
      <c r="H70" s="44" t="s">
        <v>74</v>
      </c>
      <c r="I70" s="44" t="s">
        <v>80</v>
      </c>
      <c r="J70" s="44" t="s">
        <v>41</v>
      </c>
      <c r="K70" s="44">
        <v>2350</v>
      </c>
      <c r="L70" s="44" t="s">
        <v>41</v>
      </c>
      <c r="M70" s="44">
        <v>270525</v>
      </c>
      <c r="N70" s="44" t="s">
        <v>530</v>
      </c>
      <c r="O70" s="44" t="s">
        <v>531</v>
      </c>
      <c r="P70" s="44">
        <v>0</v>
      </c>
      <c r="Q70" s="44" t="s">
        <v>65</v>
      </c>
      <c r="R70" s="44">
        <f t="shared" si="10"/>
        <v>270525</v>
      </c>
      <c r="S70" s="44" t="s">
        <v>453</v>
      </c>
      <c r="V70" s="76">
        <v>54</v>
      </c>
      <c r="W70" s="45" t="s">
        <v>867</v>
      </c>
      <c r="X70" s="44">
        <v>3</v>
      </c>
      <c r="Y70" s="44">
        <v>8</v>
      </c>
      <c r="Z70" s="44" t="s">
        <v>61</v>
      </c>
      <c r="AA70" s="44">
        <v>750</v>
      </c>
      <c r="AB70" s="44">
        <v>3</v>
      </c>
      <c r="AC70" s="44" t="s">
        <v>74</v>
      </c>
      <c r="AD70" s="44" t="s">
        <v>80</v>
      </c>
      <c r="AE70" s="44" t="s">
        <v>41</v>
      </c>
      <c r="AF70" s="44">
        <v>750</v>
      </c>
      <c r="AG70" s="44" t="s">
        <v>41</v>
      </c>
      <c r="AH70" s="44">
        <v>98634</v>
      </c>
      <c r="AI70" s="44" t="s">
        <v>440</v>
      </c>
      <c r="AJ70" s="44" t="s">
        <v>441</v>
      </c>
      <c r="AK70" s="44">
        <v>0</v>
      </c>
      <c r="AL70" s="44" t="s">
        <v>65</v>
      </c>
      <c r="AM70" s="44">
        <f t="shared" si="11"/>
        <v>98634</v>
      </c>
      <c r="AN70" s="77" t="s">
        <v>453</v>
      </c>
    </row>
    <row r="71" spans="1:40" x14ac:dyDescent="0.2">
      <c r="A71" s="44">
        <v>55</v>
      </c>
      <c r="B71" s="45" t="s">
        <v>871</v>
      </c>
      <c r="C71" s="44">
        <v>3</v>
      </c>
      <c r="D71" s="44">
        <v>8</v>
      </c>
      <c r="E71" s="44" t="s">
        <v>61</v>
      </c>
      <c r="F71" s="44">
        <v>2400</v>
      </c>
      <c r="G71" s="44">
        <v>2</v>
      </c>
      <c r="H71" s="44" t="s">
        <v>74</v>
      </c>
      <c r="I71" s="44" t="s">
        <v>80</v>
      </c>
      <c r="J71" s="44" t="s">
        <v>41</v>
      </c>
      <c r="K71" s="44">
        <v>2400</v>
      </c>
      <c r="L71" s="44" t="s">
        <v>41</v>
      </c>
      <c r="M71" s="44">
        <v>261587</v>
      </c>
      <c r="N71" s="44" t="s">
        <v>532</v>
      </c>
      <c r="O71" s="44" t="s">
        <v>533</v>
      </c>
      <c r="P71" s="44">
        <v>0</v>
      </c>
      <c r="Q71" s="44" t="s">
        <v>65</v>
      </c>
      <c r="R71" s="44">
        <f t="shared" si="10"/>
        <v>261587</v>
      </c>
      <c r="S71" s="44" t="s">
        <v>453</v>
      </c>
      <c r="V71" s="76">
        <v>55</v>
      </c>
      <c r="W71" s="45" t="s">
        <v>867</v>
      </c>
      <c r="X71" s="44">
        <v>3</v>
      </c>
      <c r="Y71" s="44">
        <v>8</v>
      </c>
      <c r="Z71" s="44" t="s">
        <v>61</v>
      </c>
      <c r="AA71" s="44">
        <v>750</v>
      </c>
      <c r="AB71" s="44">
        <v>3</v>
      </c>
      <c r="AC71" s="44" t="s">
        <v>74</v>
      </c>
      <c r="AD71" s="44" t="s">
        <v>80</v>
      </c>
      <c r="AE71" s="44" t="s">
        <v>41</v>
      </c>
      <c r="AF71" s="44">
        <v>750</v>
      </c>
      <c r="AG71" s="44" t="s">
        <v>41</v>
      </c>
      <c r="AH71" s="44">
        <v>82218</v>
      </c>
      <c r="AI71" s="44" t="s">
        <v>442</v>
      </c>
      <c r="AJ71" s="44" t="s">
        <v>443</v>
      </c>
      <c r="AK71" s="44">
        <v>0</v>
      </c>
      <c r="AL71" s="44" t="s">
        <v>65</v>
      </c>
      <c r="AM71" s="44">
        <f>AH71-AK71</f>
        <v>82218</v>
      </c>
      <c r="AN71" s="77" t="s">
        <v>453</v>
      </c>
    </row>
    <row r="72" spans="1:40" x14ac:dyDescent="0.2">
      <c r="A72" s="44">
        <v>56</v>
      </c>
      <c r="B72" s="45" t="s">
        <v>871</v>
      </c>
      <c r="C72" s="44">
        <v>3</v>
      </c>
      <c r="D72" s="44">
        <v>8</v>
      </c>
      <c r="E72" s="44" t="s">
        <v>61</v>
      </c>
      <c r="F72" s="44">
        <v>2400</v>
      </c>
      <c r="G72" s="44">
        <v>2</v>
      </c>
      <c r="H72" s="44" t="s">
        <v>74</v>
      </c>
      <c r="I72" s="44" t="s">
        <v>80</v>
      </c>
      <c r="J72" s="44" t="s">
        <v>41</v>
      </c>
      <c r="K72" s="44">
        <v>2400</v>
      </c>
      <c r="L72" s="44" t="s">
        <v>41</v>
      </c>
      <c r="M72" s="44">
        <v>276041</v>
      </c>
      <c r="N72" s="44" t="s">
        <v>534</v>
      </c>
      <c r="O72" s="44" t="s">
        <v>535</v>
      </c>
      <c r="P72" s="44">
        <v>0</v>
      </c>
      <c r="Q72" s="44" t="s">
        <v>65</v>
      </c>
      <c r="R72" s="44">
        <f t="shared" si="10"/>
        <v>276041</v>
      </c>
      <c r="S72" s="44" t="s">
        <v>453</v>
      </c>
      <c r="V72" s="76">
        <v>56</v>
      </c>
      <c r="W72" s="45" t="s">
        <v>867</v>
      </c>
      <c r="X72" s="44">
        <v>3</v>
      </c>
      <c r="Y72" s="44">
        <v>8</v>
      </c>
      <c r="Z72" s="44" t="s">
        <v>61</v>
      </c>
      <c r="AA72" s="44">
        <v>750</v>
      </c>
      <c r="AB72" s="44">
        <v>3</v>
      </c>
      <c r="AC72" s="44" t="s">
        <v>74</v>
      </c>
      <c r="AD72" s="44" t="s">
        <v>80</v>
      </c>
      <c r="AE72" s="44" t="s">
        <v>41</v>
      </c>
      <c r="AF72" s="44">
        <v>750</v>
      </c>
      <c r="AG72" s="44" t="s">
        <v>41</v>
      </c>
      <c r="AH72" s="44">
        <v>103908</v>
      </c>
      <c r="AI72" s="44" t="s">
        <v>444</v>
      </c>
      <c r="AJ72" s="44" t="s">
        <v>445</v>
      </c>
      <c r="AK72" s="44">
        <v>0</v>
      </c>
      <c r="AL72" s="44" t="s">
        <v>65</v>
      </c>
      <c r="AM72" s="44">
        <f>AH72-AK72</f>
        <v>103908</v>
      </c>
      <c r="AN72" s="77" t="s">
        <v>453</v>
      </c>
    </row>
    <row r="73" spans="1:40" x14ac:dyDescent="0.2">
      <c r="A73" s="44">
        <v>57</v>
      </c>
      <c r="B73" s="45" t="s">
        <v>871</v>
      </c>
      <c r="C73" s="44">
        <v>3</v>
      </c>
      <c r="D73" s="44">
        <v>8</v>
      </c>
      <c r="E73" s="44" t="s">
        <v>61</v>
      </c>
      <c r="F73" s="44">
        <v>2400</v>
      </c>
      <c r="G73" s="44">
        <v>2</v>
      </c>
      <c r="H73" s="44" t="s">
        <v>74</v>
      </c>
      <c r="I73" s="44" t="s">
        <v>80</v>
      </c>
      <c r="J73" s="44" t="s">
        <v>41</v>
      </c>
      <c r="K73" s="44">
        <v>2400</v>
      </c>
      <c r="L73" s="44" t="s">
        <v>41</v>
      </c>
      <c r="M73" s="44">
        <v>276187</v>
      </c>
      <c r="N73" s="44" t="s">
        <v>536</v>
      </c>
      <c r="O73" s="44" t="s">
        <v>537</v>
      </c>
      <c r="P73" s="44">
        <v>0</v>
      </c>
      <c r="Q73" s="44" t="s">
        <v>65</v>
      </c>
      <c r="R73" s="44">
        <f t="shared" si="10"/>
        <v>276187</v>
      </c>
      <c r="S73" s="44" t="s">
        <v>453</v>
      </c>
      <c r="V73" s="76">
        <v>57</v>
      </c>
      <c r="W73" s="45" t="s">
        <v>867</v>
      </c>
      <c r="X73" s="44">
        <v>3</v>
      </c>
      <c r="Y73" s="44">
        <v>8</v>
      </c>
      <c r="Z73" s="44" t="s">
        <v>61</v>
      </c>
      <c r="AA73" s="44">
        <v>750</v>
      </c>
      <c r="AB73" s="44">
        <v>3</v>
      </c>
      <c r="AC73" s="44" t="s">
        <v>74</v>
      </c>
      <c r="AD73" s="44" t="s">
        <v>80</v>
      </c>
      <c r="AE73" s="44" t="s">
        <v>41</v>
      </c>
      <c r="AF73" s="44">
        <v>750</v>
      </c>
      <c r="AG73" s="44" t="s">
        <v>41</v>
      </c>
      <c r="AH73" s="44">
        <v>102334</v>
      </c>
      <c r="AI73" s="44" t="s">
        <v>446</v>
      </c>
      <c r="AJ73" s="44" t="s">
        <v>447</v>
      </c>
      <c r="AK73" s="44">
        <v>0</v>
      </c>
      <c r="AL73" s="44" t="s">
        <v>65</v>
      </c>
      <c r="AM73" s="44">
        <f>AH73-AK73</f>
        <v>102334</v>
      </c>
      <c r="AN73" s="77" t="s">
        <v>453</v>
      </c>
    </row>
    <row r="74" spans="1:40" x14ac:dyDescent="0.2">
      <c r="A74" s="44">
        <v>58</v>
      </c>
      <c r="B74" s="45" t="s">
        <v>871</v>
      </c>
      <c r="C74" s="44">
        <v>3</v>
      </c>
      <c r="D74" s="44">
        <v>8</v>
      </c>
      <c r="E74" s="44" t="s">
        <v>61</v>
      </c>
      <c r="F74" s="44">
        <v>2400</v>
      </c>
      <c r="G74" s="44">
        <v>2</v>
      </c>
      <c r="H74" s="44" t="s">
        <v>74</v>
      </c>
      <c r="I74" s="44" t="s">
        <v>80</v>
      </c>
      <c r="J74" s="44" t="s">
        <v>41</v>
      </c>
      <c r="K74" s="44">
        <v>2400</v>
      </c>
      <c r="L74" s="44" t="s">
        <v>41</v>
      </c>
      <c r="M74" s="44">
        <v>270283</v>
      </c>
      <c r="N74" s="44" t="s">
        <v>538</v>
      </c>
      <c r="O74" s="44" t="s">
        <v>539</v>
      </c>
      <c r="P74" s="44">
        <v>0</v>
      </c>
      <c r="Q74" s="44" t="s">
        <v>65</v>
      </c>
      <c r="R74" s="44">
        <f t="shared" si="10"/>
        <v>270283</v>
      </c>
      <c r="S74" s="44" t="s">
        <v>453</v>
      </c>
      <c r="V74" s="78">
        <v>58</v>
      </c>
      <c r="W74" s="83" t="s">
        <v>867</v>
      </c>
      <c r="X74" s="53">
        <v>3</v>
      </c>
      <c r="Y74" s="53">
        <v>8</v>
      </c>
      <c r="Z74" s="53" t="s">
        <v>61</v>
      </c>
      <c r="AA74" s="53">
        <v>350</v>
      </c>
      <c r="AB74" s="53">
        <v>3</v>
      </c>
      <c r="AC74" s="53" t="s">
        <v>74</v>
      </c>
      <c r="AD74" s="53" t="s">
        <v>80</v>
      </c>
      <c r="AE74" s="53" t="s">
        <v>41</v>
      </c>
      <c r="AF74" s="53">
        <v>350</v>
      </c>
      <c r="AG74" s="53" t="s">
        <v>41</v>
      </c>
      <c r="AH74" s="53">
        <v>50007</v>
      </c>
      <c r="AI74" s="53" t="s">
        <v>448</v>
      </c>
      <c r="AJ74" s="53" t="s">
        <v>449</v>
      </c>
      <c r="AK74" s="53">
        <v>0</v>
      </c>
      <c r="AL74" s="53" t="s">
        <v>65</v>
      </c>
      <c r="AM74" s="53">
        <f>AH74-AK74</f>
        <v>50007</v>
      </c>
      <c r="AN74" s="79" t="s">
        <v>452</v>
      </c>
    </row>
    <row r="75" spans="1:40" x14ac:dyDescent="0.2">
      <c r="A75" s="44">
        <v>59</v>
      </c>
      <c r="B75" s="45" t="s">
        <v>871</v>
      </c>
      <c r="C75" s="44">
        <v>3</v>
      </c>
      <c r="D75" s="44">
        <v>8</v>
      </c>
      <c r="E75" s="44" t="s">
        <v>61</v>
      </c>
      <c r="F75" s="44">
        <v>2450</v>
      </c>
      <c r="G75" s="44">
        <v>2</v>
      </c>
      <c r="H75" s="44" t="s">
        <v>74</v>
      </c>
      <c r="I75" s="44" t="s">
        <v>80</v>
      </c>
      <c r="J75" s="44" t="s">
        <v>41</v>
      </c>
      <c r="K75" s="44">
        <v>2450</v>
      </c>
      <c r="L75" s="44" t="s">
        <v>41</v>
      </c>
      <c r="M75" s="44">
        <v>283841</v>
      </c>
      <c r="N75" s="44" t="s">
        <v>540</v>
      </c>
      <c r="O75" s="44" t="s">
        <v>541</v>
      </c>
      <c r="P75" s="44">
        <v>0</v>
      </c>
      <c r="Q75" s="44" t="s">
        <v>65</v>
      </c>
      <c r="R75" s="44">
        <f t="shared" si="10"/>
        <v>283841</v>
      </c>
      <c r="S75" s="44" t="s">
        <v>453</v>
      </c>
      <c r="V75" s="78">
        <v>58</v>
      </c>
      <c r="W75" s="83" t="s">
        <v>867</v>
      </c>
      <c r="X75" s="53">
        <v>3</v>
      </c>
      <c r="Y75" s="53">
        <v>8</v>
      </c>
      <c r="Z75" s="53" t="s">
        <v>61</v>
      </c>
      <c r="AA75" s="53">
        <v>350</v>
      </c>
      <c r="AB75" s="53">
        <v>3</v>
      </c>
      <c r="AC75" s="53" t="s">
        <v>74</v>
      </c>
      <c r="AD75" s="53" t="s">
        <v>80</v>
      </c>
      <c r="AE75" s="53" t="s">
        <v>41</v>
      </c>
      <c r="AF75" s="53">
        <v>350</v>
      </c>
      <c r="AG75" s="53" t="s">
        <v>41</v>
      </c>
      <c r="AH75" s="53">
        <v>52497</v>
      </c>
      <c r="AI75" s="53" t="s">
        <v>450</v>
      </c>
      <c r="AJ75" s="53" t="s">
        <v>451</v>
      </c>
      <c r="AK75" s="53">
        <v>0</v>
      </c>
      <c r="AL75" s="53" t="s">
        <v>65</v>
      </c>
      <c r="AM75" s="53">
        <f>AH75-AK75</f>
        <v>52497</v>
      </c>
      <c r="AN75" s="79" t="s">
        <v>453</v>
      </c>
    </row>
    <row r="76" spans="1:40" x14ac:dyDescent="0.2">
      <c r="A76" s="44">
        <v>60</v>
      </c>
      <c r="B76" s="45" t="s">
        <v>871</v>
      </c>
      <c r="C76" s="44">
        <v>3</v>
      </c>
      <c r="D76" s="44">
        <v>8</v>
      </c>
      <c r="E76" s="44" t="s">
        <v>61</v>
      </c>
      <c r="F76" s="44">
        <v>2450</v>
      </c>
      <c r="G76" s="44">
        <v>2</v>
      </c>
      <c r="H76" s="44" t="s">
        <v>74</v>
      </c>
      <c r="I76" s="44" t="s">
        <v>80</v>
      </c>
      <c r="J76" s="44" t="s">
        <v>41</v>
      </c>
      <c r="K76" s="44">
        <v>2450</v>
      </c>
      <c r="L76" s="44" t="s">
        <v>522</v>
      </c>
      <c r="M76" s="44">
        <v>31906</v>
      </c>
      <c r="N76" s="44" t="s">
        <v>542</v>
      </c>
      <c r="O76" s="44" t="s">
        <v>543</v>
      </c>
      <c r="P76" s="44">
        <v>0</v>
      </c>
      <c r="Q76" s="44" t="s">
        <v>113</v>
      </c>
      <c r="R76" s="44">
        <f t="shared" si="10"/>
        <v>31906</v>
      </c>
      <c r="S76" s="44" t="s">
        <v>453</v>
      </c>
      <c r="V76" s="78"/>
      <c r="W76" s="55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79"/>
    </row>
    <row r="77" spans="1:40" x14ac:dyDescent="0.2">
      <c r="A77" s="44">
        <v>61</v>
      </c>
      <c r="B77" s="45" t="s">
        <v>871</v>
      </c>
      <c r="C77" s="44">
        <v>3</v>
      </c>
      <c r="D77" s="44">
        <v>8</v>
      </c>
      <c r="E77" s="44" t="s">
        <v>61</v>
      </c>
      <c r="F77" s="44">
        <v>2450</v>
      </c>
      <c r="G77" s="44">
        <v>2</v>
      </c>
      <c r="H77" s="44" t="s">
        <v>74</v>
      </c>
      <c r="I77" s="44" t="s">
        <v>80</v>
      </c>
      <c r="J77" s="44" t="s">
        <v>41</v>
      </c>
      <c r="K77" s="44">
        <v>2450</v>
      </c>
      <c r="L77" s="44" t="s">
        <v>544</v>
      </c>
      <c r="M77" s="44">
        <v>55182</v>
      </c>
      <c r="N77" s="44" t="s">
        <v>545</v>
      </c>
      <c r="O77" s="44" t="s">
        <v>546</v>
      </c>
      <c r="P77" s="44">
        <v>0</v>
      </c>
      <c r="Q77" s="44" t="s">
        <v>113</v>
      </c>
      <c r="R77" s="44">
        <f t="shared" si="10"/>
        <v>55182</v>
      </c>
      <c r="S77" s="44" t="s">
        <v>453</v>
      </c>
      <c r="V77" s="78">
        <v>59</v>
      </c>
      <c r="W77" s="83" t="s">
        <v>867</v>
      </c>
      <c r="X77" s="53">
        <v>3</v>
      </c>
      <c r="Y77" s="53">
        <v>8</v>
      </c>
      <c r="Z77" s="53" t="s">
        <v>61</v>
      </c>
      <c r="AA77" s="53">
        <v>400</v>
      </c>
      <c r="AB77" s="53">
        <v>3</v>
      </c>
      <c r="AC77" s="53" t="s">
        <v>74</v>
      </c>
      <c r="AD77" s="53" t="s">
        <v>80</v>
      </c>
      <c r="AE77" s="53" t="s">
        <v>41</v>
      </c>
      <c r="AF77" s="53">
        <v>400</v>
      </c>
      <c r="AG77" s="53" t="s">
        <v>41</v>
      </c>
      <c r="AH77" s="53">
        <v>45195</v>
      </c>
      <c r="AI77" s="53" t="s">
        <v>454</v>
      </c>
      <c r="AJ77" s="53" t="s">
        <v>455</v>
      </c>
      <c r="AK77" s="53">
        <v>0</v>
      </c>
      <c r="AL77" s="53" t="s">
        <v>65</v>
      </c>
      <c r="AM77" s="53">
        <f t="shared" ref="AM77:AM81" si="12">AH77-AK77</f>
        <v>45195</v>
      </c>
      <c r="AN77" s="79" t="s">
        <v>452</v>
      </c>
    </row>
    <row r="78" spans="1:40" x14ac:dyDescent="0.2">
      <c r="A78" s="44">
        <v>62</v>
      </c>
      <c r="B78" s="45" t="s">
        <v>871</v>
      </c>
      <c r="C78" s="44">
        <v>3</v>
      </c>
      <c r="D78" s="44">
        <v>8</v>
      </c>
      <c r="E78" s="44" t="s">
        <v>61</v>
      </c>
      <c r="F78" s="44">
        <v>2400</v>
      </c>
      <c r="G78" s="44">
        <v>2</v>
      </c>
      <c r="H78" s="44" t="s">
        <v>74</v>
      </c>
      <c r="I78" s="44" t="s">
        <v>80</v>
      </c>
      <c r="J78" s="44" t="s">
        <v>41</v>
      </c>
      <c r="K78" s="44">
        <v>2400</v>
      </c>
      <c r="L78" s="44" t="s">
        <v>41</v>
      </c>
      <c r="M78" s="44">
        <v>282387</v>
      </c>
      <c r="N78" s="44" t="s">
        <v>547</v>
      </c>
      <c r="O78" s="44" t="s">
        <v>548</v>
      </c>
      <c r="P78" s="44">
        <v>0</v>
      </c>
      <c r="Q78" s="44" t="s">
        <v>65</v>
      </c>
      <c r="R78" s="44">
        <f t="shared" si="10"/>
        <v>282387</v>
      </c>
      <c r="S78" s="44" t="s">
        <v>453</v>
      </c>
      <c r="V78" s="78">
        <v>59</v>
      </c>
      <c r="W78" s="83" t="s">
        <v>867</v>
      </c>
      <c r="X78" s="53">
        <v>3</v>
      </c>
      <c r="Y78" s="53">
        <v>8</v>
      </c>
      <c r="Z78" s="53" t="s">
        <v>61</v>
      </c>
      <c r="AA78" s="53">
        <v>400</v>
      </c>
      <c r="AB78" s="53">
        <v>3</v>
      </c>
      <c r="AC78" s="53" t="s">
        <v>74</v>
      </c>
      <c r="AD78" s="53" t="s">
        <v>80</v>
      </c>
      <c r="AE78" s="53" t="s">
        <v>41</v>
      </c>
      <c r="AF78" s="53">
        <v>400</v>
      </c>
      <c r="AG78" s="53" t="s">
        <v>41</v>
      </c>
      <c r="AH78" s="53">
        <v>37569</v>
      </c>
      <c r="AI78" s="53" t="s">
        <v>456</v>
      </c>
      <c r="AJ78" s="53" t="s">
        <v>457</v>
      </c>
      <c r="AK78" s="53">
        <v>0</v>
      </c>
      <c r="AL78" s="53" t="s">
        <v>65</v>
      </c>
      <c r="AM78" s="53">
        <f t="shared" si="12"/>
        <v>37569</v>
      </c>
      <c r="AN78" s="79" t="s">
        <v>453</v>
      </c>
    </row>
    <row r="79" spans="1:40" x14ac:dyDescent="0.2">
      <c r="A79" s="44">
        <v>63</v>
      </c>
      <c r="B79" s="45" t="s">
        <v>871</v>
      </c>
      <c r="C79" s="44">
        <v>3</v>
      </c>
      <c r="D79" s="44">
        <v>8</v>
      </c>
      <c r="E79" s="44" t="s">
        <v>61</v>
      </c>
      <c r="F79" s="44">
        <v>2400</v>
      </c>
      <c r="G79" s="44">
        <v>2</v>
      </c>
      <c r="H79" s="44" t="s">
        <v>74</v>
      </c>
      <c r="I79" s="44" t="s">
        <v>80</v>
      </c>
      <c r="J79" s="44" t="s">
        <v>41</v>
      </c>
      <c r="K79" s="44">
        <v>2400</v>
      </c>
      <c r="L79" s="44" t="s">
        <v>41</v>
      </c>
      <c r="M79" s="44">
        <v>275623</v>
      </c>
      <c r="N79" s="44" t="s">
        <v>549</v>
      </c>
      <c r="O79" s="44" t="s">
        <v>550</v>
      </c>
      <c r="P79" s="44">
        <v>0</v>
      </c>
      <c r="Q79" s="44" t="s">
        <v>65</v>
      </c>
      <c r="R79" s="44">
        <f t="shared" si="10"/>
        <v>275623</v>
      </c>
      <c r="S79" s="44" t="s">
        <v>453</v>
      </c>
      <c r="V79" s="78"/>
      <c r="W79" s="55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79"/>
    </row>
    <row r="80" spans="1:40" x14ac:dyDescent="0.2">
      <c r="A80" s="44">
        <v>64</v>
      </c>
      <c r="B80" s="45" t="s">
        <v>871</v>
      </c>
      <c r="C80" s="44">
        <v>3</v>
      </c>
      <c r="D80" s="44">
        <v>8</v>
      </c>
      <c r="E80" s="44" t="s">
        <v>61</v>
      </c>
      <c r="F80" s="44">
        <v>2400</v>
      </c>
      <c r="G80" s="44">
        <v>2</v>
      </c>
      <c r="H80" s="44" t="s">
        <v>74</v>
      </c>
      <c r="I80" s="44" t="s">
        <v>80</v>
      </c>
      <c r="J80" s="44" t="s">
        <v>41</v>
      </c>
      <c r="K80" s="44">
        <v>2400</v>
      </c>
      <c r="L80" s="44" t="s">
        <v>41</v>
      </c>
      <c r="M80" s="44">
        <v>280797</v>
      </c>
      <c r="N80" s="44" t="s">
        <v>551</v>
      </c>
      <c r="O80" s="44" t="s">
        <v>552</v>
      </c>
      <c r="P80" s="44">
        <v>0</v>
      </c>
      <c r="Q80" s="44" t="s">
        <v>65</v>
      </c>
      <c r="R80" s="44">
        <f t="shared" si="10"/>
        <v>280797</v>
      </c>
      <c r="S80" s="44" t="s">
        <v>453</v>
      </c>
      <c r="V80" s="78">
        <v>60</v>
      </c>
      <c r="W80" s="83" t="s">
        <v>867</v>
      </c>
      <c r="X80" s="53">
        <v>3</v>
      </c>
      <c r="Y80" s="53">
        <v>8</v>
      </c>
      <c r="Z80" s="53" t="s">
        <v>61</v>
      </c>
      <c r="AA80" s="53">
        <v>500</v>
      </c>
      <c r="AB80" s="53">
        <v>3</v>
      </c>
      <c r="AC80" s="53" t="s">
        <v>74</v>
      </c>
      <c r="AD80" s="53" t="s">
        <v>80</v>
      </c>
      <c r="AE80" s="53" t="s">
        <v>41</v>
      </c>
      <c r="AF80" s="53">
        <v>500</v>
      </c>
      <c r="AG80" s="53" t="s">
        <v>41</v>
      </c>
      <c r="AH80" s="53">
        <v>58716</v>
      </c>
      <c r="AI80" s="53" t="s">
        <v>458</v>
      </c>
      <c r="AJ80" s="53" t="s">
        <v>459</v>
      </c>
      <c r="AK80" s="53">
        <v>0</v>
      </c>
      <c r="AL80" s="53" t="s">
        <v>65</v>
      </c>
      <c r="AM80" s="53">
        <f t="shared" si="12"/>
        <v>58716</v>
      </c>
      <c r="AN80" s="79" t="s">
        <v>452</v>
      </c>
    </row>
    <row r="81" spans="1:40" x14ac:dyDescent="0.2">
      <c r="A81" s="53">
        <v>65</v>
      </c>
      <c r="B81" s="83" t="s">
        <v>871</v>
      </c>
      <c r="C81" s="53">
        <v>3</v>
      </c>
      <c r="D81" s="53">
        <v>8</v>
      </c>
      <c r="E81" s="53" t="s">
        <v>61</v>
      </c>
      <c r="F81" s="53">
        <v>1100</v>
      </c>
      <c r="G81" s="53">
        <v>2</v>
      </c>
      <c r="H81" s="53" t="s">
        <v>74</v>
      </c>
      <c r="I81" s="53" t="s">
        <v>80</v>
      </c>
      <c r="J81" s="53" t="s">
        <v>41</v>
      </c>
      <c r="K81" s="53">
        <v>1100</v>
      </c>
      <c r="L81" s="53" t="s">
        <v>41</v>
      </c>
      <c r="M81" s="53">
        <v>132191</v>
      </c>
      <c r="N81" s="53" t="s">
        <v>555</v>
      </c>
      <c r="O81" s="53" t="s">
        <v>556</v>
      </c>
      <c r="P81" s="53">
        <v>0</v>
      </c>
      <c r="Q81" s="53" t="s">
        <v>65</v>
      </c>
      <c r="R81" s="53">
        <f t="shared" si="10"/>
        <v>132191</v>
      </c>
      <c r="S81" s="53" t="s">
        <v>452</v>
      </c>
      <c r="V81" s="78">
        <v>60</v>
      </c>
      <c r="W81" s="83" t="s">
        <v>867</v>
      </c>
      <c r="X81" s="53">
        <v>3</v>
      </c>
      <c r="Y81" s="53">
        <v>8</v>
      </c>
      <c r="Z81" s="53" t="s">
        <v>61</v>
      </c>
      <c r="AA81" s="53">
        <v>500</v>
      </c>
      <c r="AB81" s="53">
        <v>3</v>
      </c>
      <c r="AC81" s="53" t="s">
        <v>74</v>
      </c>
      <c r="AD81" s="53" t="s">
        <v>80</v>
      </c>
      <c r="AE81" s="53" t="s">
        <v>41</v>
      </c>
      <c r="AF81" s="53">
        <v>500</v>
      </c>
      <c r="AG81" s="53" t="s">
        <v>41</v>
      </c>
      <c r="AH81" s="53">
        <v>45861</v>
      </c>
      <c r="AI81" s="53" t="s">
        <v>460</v>
      </c>
      <c r="AJ81" s="53" t="s">
        <v>461</v>
      </c>
      <c r="AK81" s="53">
        <v>0</v>
      </c>
      <c r="AL81" s="53" t="s">
        <v>65</v>
      </c>
      <c r="AM81" s="53">
        <f t="shared" si="12"/>
        <v>45861</v>
      </c>
      <c r="AN81" s="79" t="s">
        <v>453</v>
      </c>
    </row>
    <row r="82" spans="1:40" x14ac:dyDescent="0.2">
      <c r="A82" s="53">
        <v>65</v>
      </c>
      <c r="B82" s="83" t="s">
        <v>871</v>
      </c>
      <c r="C82" s="53">
        <v>3</v>
      </c>
      <c r="D82" s="53">
        <v>8</v>
      </c>
      <c r="E82" s="53" t="s">
        <v>61</v>
      </c>
      <c r="F82" s="53">
        <v>1100</v>
      </c>
      <c r="G82" s="53">
        <v>2</v>
      </c>
      <c r="H82" s="53" t="s">
        <v>74</v>
      </c>
      <c r="I82" s="53" t="s">
        <v>80</v>
      </c>
      <c r="J82" s="53" t="s">
        <v>41</v>
      </c>
      <c r="K82" s="53">
        <v>1100</v>
      </c>
      <c r="L82" s="53" t="s">
        <v>41</v>
      </c>
      <c r="M82" s="53">
        <v>132225</v>
      </c>
      <c r="N82" s="53" t="s">
        <v>557</v>
      </c>
      <c r="O82" s="53" t="s">
        <v>558</v>
      </c>
      <c r="P82" s="53">
        <v>0</v>
      </c>
      <c r="Q82" s="53" t="s">
        <v>65</v>
      </c>
      <c r="R82" s="53">
        <f t="shared" si="10"/>
        <v>132225</v>
      </c>
      <c r="S82" s="53" t="s">
        <v>453</v>
      </c>
      <c r="V82" s="78"/>
      <c r="W82" s="55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79"/>
    </row>
    <row r="83" spans="1:40" x14ac:dyDescent="0.2">
      <c r="A83" s="53"/>
      <c r="B83" s="55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V83" s="78">
        <v>61</v>
      </c>
      <c r="W83" s="83" t="s">
        <v>867</v>
      </c>
      <c r="X83" s="53">
        <v>3</v>
      </c>
      <c r="Y83" s="53">
        <v>8</v>
      </c>
      <c r="Z83" s="53" t="s">
        <v>61</v>
      </c>
      <c r="AA83" s="53">
        <v>600</v>
      </c>
      <c r="AB83" s="53">
        <v>3</v>
      </c>
      <c r="AC83" s="53" t="s">
        <v>74</v>
      </c>
      <c r="AD83" s="53" t="s">
        <v>80</v>
      </c>
      <c r="AE83" s="53" t="s">
        <v>41</v>
      </c>
      <c r="AF83" s="53">
        <v>600</v>
      </c>
      <c r="AG83" s="53" t="s">
        <v>41</v>
      </c>
      <c r="AH83" s="53">
        <v>99816</v>
      </c>
      <c r="AI83" s="53" t="s">
        <v>464</v>
      </c>
      <c r="AJ83" s="53" t="s">
        <v>465</v>
      </c>
      <c r="AK83" s="53">
        <v>0</v>
      </c>
      <c r="AL83" s="53" t="s">
        <v>65</v>
      </c>
      <c r="AM83" s="53">
        <f t="shared" ref="AM83:AM87" si="13">AH83-AK83</f>
        <v>99816</v>
      </c>
      <c r="AN83" s="79" t="s">
        <v>452</v>
      </c>
    </row>
    <row r="84" spans="1:40" x14ac:dyDescent="0.2">
      <c r="A84" s="53">
        <v>66</v>
      </c>
      <c r="B84" s="83" t="s">
        <v>871</v>
      </c>
      <c r="C84" s="53">
        <v>3</v>
      </c>
      <c r="D84" s="53">
        <v>8</v>
      </c>
      <c r="E84" s="53" t="s">
        <v>61</v>
      </c>
      <c r="F84" s="53">
        <v>1150</v>
      </c>
      <c r="G84" s="53">
        <v>2</v>
      </c>
      <c r="H84" s="53" t="s">
        <v>74</v>
      </c>
      <c r="I84" s="53" t="s">
        <v>80</v>
      </c>
      <c r="J84" s="53" t="s">
        <v>41</v>
      </c>
      <c r="K84" s="53">
        <v>1150</v>
      </c>
      <c r="L84" s="53" t="s">
        <v>41</v>
      </c>
      <c r="M84" s="53">
        <v>139301</v>
      </c>
      <c r="N84" s="53" t="s">
        <v>559</v>
      </c>
      <c r="O84" s="53" t="s">
        <v>560</v>
      </c>
      <c r="P84" s="53">
        <v>0</v>
      </c>
      <c r="Q84" s="53" t="s">
        <v>65</v>
      </c>
      <c r="R84" s="53">
        <f t="shared" ref="R84:R85" si="14">M84-P84</f>
        <v>139301</v>
      </c>
      <c r="S84" s="53" t="s">
        <v>452</v>
      </c>
      <c r="V84" s="78">
        <v>61</v>
      </c>
      <c r="W84" s="83" t="s">
        <v>867</v>
      </c>
      <c r="X84" s="53">
        <v>3</v>
      </c>
      <c r="Y84" s="53">
        <v>8</v>
      </c>
      <c r="Z84" s="53" t="s">
        <v>61</v>
      </c>
      <c r="AA84" s="53">
        <v>600</v>
      </c>
      <c r="AB84" s="53">
        <v>3</v>
      </c>
      <c r="AC84" s="53" t="s">
        <v>74</v>
      </c>
      <c r="AD84" s="53" t="s">
        <v>80</v>
      </c>
      <c r="AE84" s="53" t="s">
        <v>41</v>
      </c>
      <c r="AF84" s="53">
        <v>600</v>
      </c>
      <c r="AG84" s="53" t="s">
        <v>100</v>
      </c>
      <c r="AH84" s="53">
        <v>4810</v>
      </c>
      <c r="AI84" s="53" t="s">
        <v>462</v>
      </c>
      <c r="AJ84" s="53" t="s">
        <v>463</v>
      </c>
      <c r="AK84" s="53">
        <v>0</v>
      </c>
      <c r="AL84" s="53" t="s">
        <v>113</v>
      </c>
      <c r="AM84" s="53">
        <f t="shared" si="13"/>
        <v>4810</v>
      </c>
      <c r="AN84" s="79" t="s">
        <v>453</v>
      </c>
    </row>
    <row r="85" spans="1:40" x14ac:dyDescent="0.2">
      <c r="A85" s="53">
        <v>66</v>
      </c>
      <c r="B85" s="83" t="s">
        <v>871</v>
      </c>
      <c r="C85" s="53">
        <v>3</v>
      </c>
      <c r="D85" s="53">
        <v>8</v>
      </c>
      <c r="E85" s="53" t="s">
        <v>61</v>
      </c>
      <c r="F85" s="53">
        <v>1150</v>
      </c>
      <c r="G85" s="53">
        <v>2</v>
      </c>
      <c r="H85" s="53" t="s">
        <v>74</v>
      </c>
      <c r="I85" s="53" t="s">
        <v>80</v>
      </c>
      <c r="J85" s="53" t="s">
        <v>41</v>
      </c>
      <c r="K85" s="53">
        <v>1150</v>
      </c>
      <c r="L85" s="53" t="s">
        <v>41</v>
      </c>
      <c r="M85" s="53">
        <v>139097</v>
      </c>
      <c r="N85" s="53" t="s">
        <v>561</v>
      </c>
      <c r="O85" s="53" t="s">
        <v>562</v>
      </c>
      <c r="P85" s="53">
        <v>0</v>
      </c>
      <c r="Q85" s="53" t="s">
        <v>65</v>
      </c>
      <c r="R85" s="53">
        <f t="shared" si="14"/>
        <v>139097</v>
      </c>
      <c r="S85" s="53" t="s">
        <v>453</v>
      </c>
      <c r="V85" s="78"/>
      <c r="W85" s="55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79"/>
    </row>
    <row r="86" spans="1:40" x14ac:dyDescent="0.2">
      <c r="A86" s="53"/>
      <c r="B86" s="55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V86" s="78">
        <v>62</v>
      </c>
      <c r="W86" s="83" t="s">
        <v>867</v>
      </c>
      <c r="X86" s="53">
        <v>3</v>
      </c>
      <c r="Y86" s="53">
        <v>8</v>
      </c>
      <c r="Z86" s="53" t="s">
        <v>61</v>
      </c>
      <c r="AA86" s="53">
        <v>600</v>
      </c>
      <c r="AB86" s="53">
        <v>3</v>
      </c>
      <c r="AC86" s="53" t="s">
        <v>74</v>
      </c>
      <c r="AD86" s="53" t="s">
        <v>80</v>
      </c>
      <c r="AE86" s="53" t="s">
        <v>41</v>
      </c>
      <c r="AF86" s="53">
        <v>600</v>
      </c>
      <c r="AG86" s="53" t="s">
        <v>41</v>
      </c>
      <c r="AH86" s="53">
        <v>99732</v>
      </c>
      <c r="AI86" s="53" t="s">
        <v>468</v>
      </c>
      <c r="AJ86" s="53" t="s">
        <v>469</v>
      </c>
      <c r="AK86" s="53">
        <v>0</v>
      </c>
      <c r="AL86" s="53" t="s">
        <v>65</v>
      </c>
      <c r="AM86" s="53">
        <f t="shared" si="13"/>
        <v>99732</v>
      </c>
      <c r="AN86" s="79" t="s">
        <v>452</v>
      </c>
    </row>
    <row r="87" spans="1:40" x14ac:dyDescent="0.2">
      <c r="A87" s="53">
        <v>67</v>
      </c>
      <c r="B87" s="83" t="s">
        <v>871</v>
      </c>
      <c r="C87" s="53">
        <v>3</v>
      </c>
      <c r="D87" s="53">
        <v>8</v>
      </c>
      <c r="E87" s="53" t="s">
        <v>61</v>
      </c>
      <c r="F87" s="53">
        <v>1200</v>
      </c>
      <c r="G87" s="53">
        <v>2</v>
      </c>
      <c r="H87" s="53" t="s">
        <v>74</v>
      </c>
      <c r="I87" s="53" t="s">
        <v>80</v>
      </c>
      <c r="J87" s="53" t="s">
        <v>41</v>
      </c>
      <c r="K87" s="53">
        <v>1200</v>
      </c>
      <c r="L87" s="53" t="s">
        <v>41</v>
      </c>
      <c r="M87" s="53">
        <v>143805</v>
      </c>
      <c r="N87" s="53" t="s">
        <v>563</v>
      </c>
      <c r="O87" s="53" t="s">
        <v>564</v>
      </c>
      <c r="P87" s="53">
        <v>0</v>
      </c>
      <c r="Q87" s="53" t="s">
        <v>65</v>
      </c>
      <c r="R87" s="53">
        <f t="shared" ref="R87:R88" si="15">M87-P87</f>
        <v>143805</v>
      </c>
      <c r="S87" s="53" t="s">
        <v>452</v>
      </c>
      <c r="V87" s="78">
        <v>62</v>
      </c>
      <c r="W87" s="83" t="s">
        <v>867</v>
      </c>
      <c r="X87" s="53">
        <v>3</v>
      </c>
      <c r="Y87" s="53">
        <v>8</v>
      </c>
      <c r="Z87" s="53" t="s">
        <v>61</v>
      </c>
      <c r="AA87" s="53">
        <v>600</v>
      </c>
      <c r="AB87" s="53">
        <v>3</v>
      </c>
      <c r="AC87" s="53" t="s">
        <v>74</v>
      </c>
      <c r="AD87" s="53" t="s">
        <v>80</v>
      </c>
      <c r="AE87" s="53" t="s">
        <v>41</v>
      </c>
      <c r="AF87" s="53">
        <v>600</v>
      </c>
      <c r="AG87" s="53" t="s">
        <v>100</v>
      </c>
      <c r="AH87" s="53">
        <v>4472</v>
      </c>
      <c r="AI87" s="53" t="s">
        <v>466</v>
      </c>
      <c r="AJ87" s="53" t="s">
        <v>467</v>
      </c>
      <c r="AK87" s="53">
        <v>0</v>
      </c>
      <c r="AL87" s="53" t="s">
        <v>113</v>
      </c>
      <c r="AM87" s="53">
        <f t="shared" si="13"/>
        <v>4472</v>
      </c>
      <c r="AN87" s="79" t="s">
        <v>453</v>
      </c>
    </row>
    <row r="88" spans="1:40" x14ac:dyDescent="0.2">
      <c r="A88" s="53">
        <v>67</v>
      </c>
      <c r="B88" s="83" t="s">
        <v>871</v>
      </c>
      <c r="C88" s="53">
        <v>3</v>
      </c>
      <c r="D88" s="53">
        <v>8</v>
      </c>
      <c r="E88" s="53" t="s">
        <v>61</v>
      </c>
      <c r="F88" s="53">
        <v>1200</v>
      </c>
      <c r="G88" s="53">
        <v>2</v>
      </c>
      <c r="H88" s="53" t="s">
        <v>74</v>
      </c>
      <c r="I88" s="53" t="s">
        <v>80</v>
      </c>
      <c r="J88" s="53" t="s">
        <v>41</v>
      </c>
      <c r="K88" s="53">
        <v>1200</v>
      </c>
      <c r="L88" s="53" t="s">
        <v>41</v>
      </c>
      <c r="M88" s="53">
        <v>143493</v>
      </c>
      <c r="N88" s="53" t="s">
        <v>565</v>
      </c>
      <c r="O88" s="53" t="s">
        <v>566</v>
      </c>
      <c r="P88" s="53">
        <v>0</v>
      </c>
      <c r="Q88" s="53" t="s">
        <v>65</v>
      </c>
      <c r="R88" s="53">
        <f t="shared" si="15"/>
        <v>143493</v>
      </c>
      <c r="S88" s="53" t="s">
        <v>453</v>
      </c>
      <c r="V88" s="78"/>
      <c r="W88" s="55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79"/>
    </row>
    <row r="89" spans="1:40" x14ac:dyDescent="0.2">
      <c r="A89" s="53"/>
      <c r="B89" s="55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V89" s="78">
        <v>63</v>
      </c>
      <c r="W89" s="83" t="s">
        <v>867</v>
      </c>
      <c r="X89" s="53">
        <v>3</v>
      </c>
      <c r="Y89" s="53">
        <v>8</v>
      </c>
      <c r="Z89" s="53" t="s">
        <v>61</v>
      </c>
      <c r="AA89" s="53">
        <v>550</v>
      </c>
      <c r="AB89" s="53">
        <v>3</v>
      </c>
      <c r="AC89" s="53" t="s">
        <v>74</v>
      </c>
      <c r="AD89" s="53" t="s">
        <v>80</v>
      </c>
      <c r="AE89" s="53" t="s">
        <v>41</v>
      </c>
      <c r="AF89" s="53">
        <v>550</v>
      </c>
      <c r="AG89" s="53" t="s">
        <v>470</v>
      </c>
      <c r="AH89" s="53">
        <v>4647</v>
      </c>
      <c r="AI89" s="53" t="s">
        <v>471</v>
      </c>
      <c r="AJ89" s="53" t="s">
        <v>472</v>
      </c>
      <c r="AK89" s="53">
        <v>0</v>
      </c>
      <c r="AL89" s="53" t="s">
        <v>113</v>
      </c>
      <c r="AM89" s="53">
        <f t="shared" ref="AM89:AM93" si="16">AH89-AK89</f>
        <v>4647</v>
      </c>
      <c r="AN89" s="79" t="s">
        <v>452</v>
      </c>
    </row>
    <row r="90" spans="1:40" x14ac:dyDescent="0.2">
      <c r="A90" s="53">
        <v>68</v>
      </c>
      <c r="B90" s="83" t="s">
        <v>871</v>
      </c>
      <c r="C90" s="53">
        <v>3</v>
      </c>
      <c r="D90" s="53">
        <v>8</v>
      </c>
      <c r="E90" s="53" t="s">
        <v>61</v>
      </c>
      <c r="F90" s="53">
        <v>1250</v>
      </c>
      <c r="G90" s="53">
        <v>2</v>
      </c>
      <c r="H90" s="53" t="s">
        <v>74</v>
      </c>
      <c r="I90" s="53" t="s">
        <v>80</v>
      </c>
      <c r="J90" s="53" t="s">
        <v>41</v>
      </c>
      <c r="K90" s="53">
        <v>1250</v>
      </c>
      <c r="L90" s="53" t="s">
        <v>41</v>
      </c>
      <c r="M90" s="53">
        <v>148631</v>
      </c>
      <c r="N90" s="53" t="s">
        <v>567</v>
      </c>
      <c r="O90" s="53" t="s">
        <v>568</v>
      </c>
      <c r="P90" s="53">
        <v>0</v>
      </c>
      <c r="Q90" s="53" t="s">
        <v>65</v>
      </c>
      <c r="R90" s="53">
        <f t="shared" ref="R90:R91" si="17">M90-P90</f>
        <v>148631</v>
      </c>
      <c r="S90" s="53" t="s">
        <v>452</v>
      </c>
      <c r="V90" s="78">
        <v>63</v>
      </c>
      <c r="W90" s="83" t="s">
        <v>867</v>
      </c>
      <c r="X90" s="53">
        <v>3</v>
      </c>
      <c r="Y90" s="53">
        <v>8</v>
      </c>
      <c r="Z90" s="53" t="s">
        <v>61</v>
      </c>
      <c r="AA90" s="53">
        <v>550</v>
      </c>
      <c r="AB90" s="53">
        <v>3</v>
      </c>
      <c r="AC90" s="53" t="s">
        <v>74</v>
      </c>
      <c r="AD90" s="53" t="s">
        <v>80</v>
      </c>
      <c r="AE90" s="53" t="s">
        <v>41</v>
      </c>
      <c r="AF90" s="53">
        <v>550</v>
      </c>
      <c r="AG90" s="53" t="s">
        <v>391</v>
      </c>
      <c r="AH90" s="53">
        <v>4246</v>
      </c>
      <c r="AI90" s="53" t="s">
        <v>473</v>
      </c>
      <c r="AJ90" s="53" t="s">
        <v>467</v>
      </c>
      <c r="AK90" s="53">
        <v>0</v>
      </c>
      <c r="AL90" s="53" t="s">
        <v>113</v>
      </c>
      <c r="AM90" s="53">
        <f t="shared" si="16"/>
        <v>4246</v>
      </c>
      <c r="AN90" s="79" t="s">
        <v>453</v>
      </c>
    </row>
    <row r="91" spans="1:40" x14ac:dyDescent="0.2">
      <c r="A91" s="53">
        <v>68</v>
      </c>
      <c r="B91" s="83" t="s">
        <v>871</v>
      </c>
      <c r="C91" s="53">
        <v>3</v>
      </c>
      <c r="D91" s="53">
        <v>8</v>
      </c>
      <c r="E91" s="53" t="s">
        <v>61</v>
      </c>
      <c r="F91" s="53">
        <v>1250</v>
      </c>
      <c r="G91" s="53">
        <v>2</v>
      </c>
      <c r="H91" s="53" t="s">
        <v>74</v>
      </c>
      <c r="I91" s="53" t="s">
        <v>80</v>
      </c>
      <c r="J91" s="53" t="s">
        <v>41</v>
      </c>
      <c r="K91" s="53">
        <v>1250</v>
      </c>
      <c r="L91" s="53" t="s">
        <v>41</v>
      </c>
      <c r="M91" s="53">
        <v>146971</v>
      </c>
      <c r="N91" s="53" t="s">
        <v>569</v>
      </c>
      <c r="O91" s="53" t="s">
        <v>545</v>
      </c>
      <c r="P91" s="53">
        <v>0</v>
      </c>
      <c r="Q91" s="53" t="s">
        <v>65</v>
      </c>
      <c r="R91" s="53">
        <f t="shared" si="17"/>
        <v>146971</v>
      </c>
      <c r="S91" s="53" t="s">
        <v>453</v>
      </c>
      <c r="V91" s="78"/>
      <c r="W91" s="55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79"/>
    </row>
    <row r="92" spans="1:40" x14ac:dyDescent="0.2">
      <c r="A92" s="53"/>
      <c r="B92" s="55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V92" s="78">
        <v>64</v>
      </c>
      <c r="W92" s="83" t="s">
        <v>867</v>
      </c>
      <c r="X92" s="53">
        <v>3</v>
      </c>
      <c r="Y92" s="53">
        <v>8</v>
      </c>
      <c r="Z92" s="53" t="s">
        <v>61</v>
      </c>
      <c r="AA92" s="53">
        <v>500</v>
      </c>
      <c r="AB92" s="53">
        <v>3</v>
      </c>
      <c r="AC92" s="53" t="s">
        <v>74</v>
      </c>
      <c r="AD92" s="53" t="s">
        <v>80</v>
      </c>
      <c r="AE92" s="53" t="s">
        <v>41</v>
      </c>
      <c r="AF92" s="53">
        <v>500</v>
      </c>
      <c r="AG92" s="53" t="s">
        <v>474</v>
      </c>
      <c r="AH92" s="53">
        <v>3585</v>
      </c>
      <c r="AI92" s="53" t="s">
        <v>475</v>
      </c>
      <c r="AJ92" s="53" t="s">
        <v>81</v>
      </c>
      <c r="AK92" s="53">
        <v>0</v>
      </c>
      <c r="AL92" s="53" t="s">
        <v>113</v>
      </c>
      <c r="AM92" s="53">
        <f t="shared" si="16"/>
        <v>3585</v>
      </c>
      <c r="AN92" s="79" t="s">
        <v>452</v>
      </c>
    </row>
    <row r="93" spans="1:40" x14ac:dyDescent="0.2">
      <c r="A93" s="53">
        <v>69</v>
      </c>
      <c r="B93" s="83" t="s">
        <v>871</v>
      </c>
      <c r="C93" s="53">
        <v>3</v>
      </c>
      <c r="D93" s="53">
        <v>8</v>
      </c>
      <c r="E93" s="53" t="s">
        <v>61</v>
      </c>
      <c r="F93" s="53">
        <v>1300</v>
      </c>
      <c r="G93" s="53">
        <v>2</v>
      </c>
      <c r="H93" s="53" t="s">
        <v>74</v>
      </c>
      <c r="I93" s="53" t="s">
        <v>80</v>
      </c>
      <c r="J93" s="53" t="s">
        <v>41</v>
      </c>
      <c r="K93" s="53">
        <v>1300</v>
      </c>
      <c r="L93" s="53" t="s">
        <v>41</v>
      </c>
      <c r="M93" s="53">
        <v>149573</v>
      </c>
      <c r="N93" s="53" t="s">
        <v>570</v>
      </c>
      <c r="O93" s="53" t="s">
        <v>571</v>
      </c>
      <c r="P93" s="53">
        <v>0</v>
      </c>
      <c r="Q93" s="53" t="s">
        <v>65</v>
      </c>
      <c r="R93" s="53">
        <f t="shared" ref="R93:R94" si="18">M93-P93</f>
        <v>149573</v>
      </c>
      <c r="S93" s="53" t="s">
        <v>452</v>
      </c>
      <c r="V93" s="78">
        <v>64</v>
      </c>
      <c r="W93" s="83" t="s">
        <v>867</v>
      </c>
      <c r="X93" s="53">
        <v>3</v>
      </c>
      <c r="Y93" s="53">
        <v>8</v>
      </c>
      <c r="Z93" s="53" t="s">
        <v>61</v>
      </c>
      <c r="AA93" s="53">
        <v>500</v>
      </c>
      <c r="AB93" s="53">
        <v>3</v>
      </c>
      <c r="AC93" s="53" t="s">
        <v>74</v>
      </c>
      <c r="AD93" s="53" t="s">
        <v>80</v>
      </c>
      <c r="AE93" s="53" t="s">
        <v>41</v>
      </c>
      <c r="AF93" s="53">
        <v>500</v>
      </c>
      <c r="AG93" s="53" t="s">
        <v>41</v>
      </c>
      <c r="AH93" s="53">
        <v>82887</v>
      </c>
      <c r="AI93" s="53" t="s">
        <v>476</v>
      </c>
      <c r="AJ93" s="53" t="s">
        <v>477</v>
      </c>
      <c r="AK93" s="53">
        <v>0</v>
      </c>
      <c r="AL93" s="53" t="s">
        <v>65</v>
      </c>
      <c r="AM93" s="53">
        <f t="shared" si="16"/>
        <v>82887</v>
      </c>
      <c r="AN93" s="79" t="s">
        <v>453</v>
      </c>
    </row>
    <row r="94" spans="1:40" x14ac:dyDescent="0.2">
      <c r="A94" s="53">
        <v>69</v>
      </c>
      <c r="B94" s="83" t="s">
        <v>871</v>
      </c>
      <c r="C94" s="53">
        <v>3</v>
      </c>
      <c r="D94" s="53">
        <v>8</v>
      </c>
      <c r="E94" s="53" t="s">
        <v>61</v>
      </c>
      <c r="F94" s="53">
        <v>1300</v>
      </c>
      <c r="G94" s="53">
        <v>2</v>
      </c>
      <c r="H94" s="53" t="s">
        <v>74</v>
      </c>
      <c r="I94" s="53" t="s">
        <v>80</v>
      </c>
      <c r="J94" s="53" t="s">
        <v>41</v>
      </c>
      <c r="K94" s="53">
        <v>1300</v>
      </c>
      <c r="L94" s="53" t="s">
        <v>41</v>
      </c>
      <c r="M94" s="53">
        <v>152905</v>
      </c>
      <c r="N94" s="53" t="s">
        <v>572</v>
      </c>
      <c r="O94" s="53" t="s">
        <v>573</v>
      </c>
      <c r="P94" s="53">
        <v>0</v>
      </c>
      <c r="Q94" s="53" t="s">
        <v>65</v>
      </c>
      <c r="R94" s="53">
        <f t="shared" si="18"/>
        <v>152905</v>
      </c>
      <c r="S94" s="53" t="s">
        <v>453</v>
      </c>
      <c r="V94" s="78"/>
      <c r="W94" s="55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79"/>
    </row>
    <row r="95" spans="1:40" x14ac:dyDescent="0.2">
      <c r="A95" s="53"/>
      <c r="B95" s="55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V95" s="78">
        <v>65</v>
      </c>
      <c r="W95" s="83" t="s">
        <v>867</v>
      </c>
      <c r="X95" s="53">
        <v>3</v>
      </c>
      <c r="Y95" s="53">
        <v>8</v>
      </c>
      <c r="Z95" s="53" t="s">
        <v>61</v>
      </c>
      <c r="AA95" s="53">
        <v>500</v>
      </c>
      <c r="AB95" s="53">
        <v>3</v>
      </c>
      <c r="AC95" s="53" t="s">
        <v>74</v>
      </c>
      <c r="AD95" s="53" t="s">
        <v>80</v>
      </c>
      <c r="AE95" s="53" t="s">
        <v>41</v>
      </c>
      <c r="AF95" s="53">
        <v>500</v>
      </c>
      <c r="AG95" s="53" t="s">
        <v>137</v>
      </c>
      <c r="AH95" s="53">
        <v>4584</v>
      </c>
      <c r="AI95" s="53" t="s">
        <v>478</v>
      </c>
      <c r="AJ95" s="53" t="s">
        <v>479</v>
      </c>
      <c r="AK95" s="53">
        <v>0</v>
      </c>
      <c r="AL95" s="53" t="s">
        <v>113</v>
      </c>
      <c r="AM95" s="53">
        <f t="shared" ref="AM95:AM96" si="19">AH95-AK95</f>
        <v>4584</v>
      </c>
      <c r="AN95" s="79" t="s">
        <v>452</v>
      </c>
    </row>
    <row r="96" spans="1:40" x14ac:dyDescent="0.2">
      <c r="A96" s="53">
        <v>70</v>
      </c>
      <c r="B96" s="83" t="s">
        <v>871</v>
      </c>
      <c r="C96" s="53">
        <v>3</v>
      </c>
      <c r="D96" s="53">
        <v>8</v>
      </c>
      <c r="E96" s="53" t="s">
        <v>61</v>
      </c>
      <c r="F96" s="53">
        <v>1350</v>
      </c>
      <c r="G96" s="53">
        <v>2</v>
      </c>
      <c r="H96" s="53" t="s">
        <v>74</v>
      </c>
      <c r="I96" s="53" t="s">
        <v>80</v>
      </c>
      <c r="J96" s="53" t="s">
        <v>41</v>
      </c>
      <c r="K96" s="53">
        <v>1350</v>
      </c>
      <c r="L96" s="53" t="s">
        <v>41</v>
      </c>
      <c r="M96" s="53">
        <v>152277</v>
      </c>
      <c r="N96" s="53" t="s">
        <v>574</v>
      </c>
      <c r="O96" s="53" t="s">
        <v>575</v>
      </c>
      <c r="P96" s="53">
        <v>0</v>
      </c>
      <c r="Q96" s="53" t="s">
        <v>65</v>
      </c>
      <c r="R96" s="53">
        <f t="shared" ref="R96:R97" si="20">M96-P96</f>
        <v>152277</v>
      </c>
      <c r="S96" s="53" t="s">
        <v>452</v>
      </c>
      <c r="V96" s="78">
        <v>65</v>
      </c>
      <c r="W96" s="83" t="s">
        <v>867</v>
      </c>
      <c r="X96" s="53">
        <v>3</v>
      </c>
      <c r="Y96" s="53">
        <v>8</v>
      </c>
      <c r="Z96" s="53" t="s">
        <v>61</v>
      </c>
      <c r="AA96" s="53">
        <v>500</v>
      </c>
      <c r="AB96" s="53">
        <v>3</v>
      </c>
      <c r="AC96" s="53" t="s">
        <v>74</v>
      </c>
      <c r="AD96" s="53" t="s">
        <v>80</v>
      </c>
      <c r="AE96" s="53" t="s">
        <v>41</v>
      </c>
      <c r="AF96" s="53">
        <v>500</v>
      </c>
      <c r="AG96" s="53" t="s">
        <v>41</v>
      </c>
      <c r="AH96" s="53">
        <v>82770</v>
      </c>
      <c r="AI96" s="53" t="s">
        <v>480</v>
      </c>
      <c r="AJ96" s="53" t="s">
        <v>481</v>
      </c>
      <c r="AK96" s="53">
        <v>0</v>
      </c>
      <c r="AL96" s="53" t="s">
        <v>65</v>
      </c>
      <c r="AM96" s="53">
        <f t="shared" si="19"/>
        <v>82770</v>
      </c>
      <c r="AN96" s="79" t="s">
        <v>453</v>
      </c>
    </row>
    <row r="97" spans="1:40" x14ac:dyDescent="0.2">
      <c r="A97" s="53">
        <v>70</v>
      </c>
      <c r="B97" s="83" t="s">
        <v>871</v>
      </c>
      <c r="C97" s="53">
        <v>3</v>
      </c>
      <c r="D97" s="53">
        <v>8</v>
      </c>
      <c r="E97" s="53" t="s">
        <v>61</v>
      </c>
      <c r="F97" s="53">
        <v>1350</v>
      </c>
      <c r="G97" s="53">
        <v>2</v>
      </c>
      <c r="H97" s="53" t="s">
        <v>74</v>
      </c>
      <c r="I97" s="53" t="s">
        <v>80</v>
      </c>
      <c r="J97" s="53" t="s">
        <v>41</v>
      </c>
      <c r="K97" s="53">
        <v>1350</v>
      </c>
      <c r="L97" s="53" t="s">
        <v>41</v>
      </c>
      <c r="M97" s="53">
        <v>148775</v>
      </c>
      <c r="N97" s="53" t="s">
        <v>576</v>
      </c>
      <c r="O97" s="53" t="s">
        <v>577</v>
      </c>
      <c r="P97" s="53">
        <v>0</v>
      </c>
      <c r="Q97" s="53" t="s">
        <v>65</v>
      </c>
      <c r="R97" s="53">
        <f t="shared" si="20"/>
        <v>148775</v>
      </c>
      <c r="S97" s="53" t="s">
        <v>453</v>
      </c>
      <c r="V97" s="78"/>
      <c r="W97" s="55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79"/>
    </row>
    <row r="98" spans="1:40" x14ac:dyDescent="0.2">
      <c r="A98" s="53"/>
      <c r="B98" s="55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V98" s="78">
        <v>66</v>
      </c>
      <c r="W98" s="83" t="s">
        <v>867</v>
      </c>
      <c r="X98" s="53">
        <v>3</v>
      </c>
      <c r="Y98" s="53">
        <v>8</v>
      </c>
      <c r="Z98" s="53" t="s">
        <v>61</v>
      </c>
      <c r="AA98" s="53">
        <v>450</v>
      </c>
      <c r="AB98" s="53">
        <v>3</v>
      </c>
      <c r="AC98" s="53" t="s">
        <v>74</v>
      </c>
      <c r="AD98" s="53" t="s">
        <v>80</v>
      </c>
      <c r="AE98" s="53" t="s">
        <v>41</v>
      </c>
      <c r="AF98" s="53">
        <v>450</v>
      </c>
      <c r="AG98" s="53" t="s">
        <v>41</v>
      </c>
      <c r="AH98" s="53">
        <v>67725</v>
      </c>
      <c r="AI98" s="53" t="s">
        <v>482</v>
      </c>
      <c r="AJ98" s="53" t="s">
        <v>483</v>
      </c>
      <c r="AK98" s="53">
        <v>0</v>
      </c>
      <c r="AL98" s="53" t="s">
        <v>65</v>
      </c>
      <c r="AM98" s="53">
        <f t="shared" ref="AM98:AM99" si="21">AH98-AK98</f>
        <v>67725</v>
      </c>
      <c r="AN98" s="79" t="s">
        <v>452</v>
      </c>
    </row>
    <row r="99" spans="1:40" x14ac:dyDescent="0.2">
      <c r="A99" s="53">
        <v>71</v>
      </c>
      <c r="B99" s="83" t="s">
        <v>871</v>
      </c>
      <c r="C99" s="53">
        <v>3</v>
      </c>
      <c r="D99" s="53">
        <v>8</v>
      </c>
      <c r="E99" s="53" t="s">
        <v>61</v>
      </c>
      <c r="F99" s="53">
        <v>1400</v>
      </c>
      <c r="G99" s="53">
        <v>2</v>
      </c>
      <c r="H99" s="53" t="s">
        <v>74</v>
      </c>
      <c r="I99" s="53" t="s">
        <v>80</v>
      </c>
      <c r="J99" s="53" t="s">
        <v>41</v>
      </c>
      <c r="K99" s="53">
        <v>1400</v>
      </c>
      <c r="L99" s="53" t="s">
        <v>41</v>
      </c>
      <c r="M99" s="53">
        <v>167993</v>
      </c>
      <c r="N99" s="53" t="s">
        <v>578</v>
      </c>
      <c r="O99" s="53" t="s">
        <v>579</v>
      </c>
      <c r="P99" s="53">
        <v>0</v>
      </c>
      <c r="Q99" s="53" t="s">
        <v>65</v>
      </c>
      <c r="R99" s="53">
        <f t="shared" ref="R99:R100" si="22">M99-P99</f>
        <v>167993</v>
      </c>
      <c r="S99" s="53" t="s">
        <v>452</v>
      </c>
      <c r="V99" s="78">
        <v>66</v>
      </c>
      <c r="W99" s="83" t="s">
        <v>867</v>
      </c>
      <c r="X99" s="53">
        <v>3</v>
      </c>
      <c r="Y99" s="53">
        <v>8</v>
      </c>
      <c r="Z99" s="53" t="s">
        <v>61</v>
      </c>
      <c r="AA99" s="53">
        <v>450</v>
      </c>
      <c r="AB99" s="53">
        <v>3</v>
      </c>
      <c r="AC99" s="53" t="s">
        <v>74</v>
      </c>
      <c r="AD99" s="53" t="s">
        <v>80</v>
      </c>
      <c r="AE99" s="53" t="s">
        <v>41</v>
      </c>
      <c r="AF99" s="53">
        <v>450</v>
      </c>
      <c r="AG99" s="53" t="s">
        <v>41</v>
      </c>
      <c r="AH99" s="53">
        <v>42473</v>
      </c>
      <c r="AI99" s="53" t="s">
        <v>484</v>
      </c>
      <c r="AJ99" s="53" t="s">
        <v>485</v>
      </c>
      <c r="AK99" s="53">
        <v>0</v>
      </c>
      <c r="AL99" s="53" t="s">
        <v>65</v>
      </c>
      <c r="AM99" s="53">
        <f t="shared" si="21"/>
        <v>42473</v>
      </c>
      <c r="AN99" s="79" t="s">
        <v>453</v>
      </c>
    </row>
    <row r="100" spans="1:40" x14ac:dyDescent="0.2">
      <c r="A100" s="53">
        <v>71</v>
      </c>
      <c r="B100" s="83" t="s">
        <v>871</v>
      </c>
      <c r="C100" s="53">
        <v>3</v>
      </c>
      <c r="D100" s="53">
        <v>8</v>
      </c>
      <c r="E100" s="53" t="s">
        <v>61</v>
      </c>
      <c r="F100" s="53">
        <v>1400</v>
      </c>
      <c r="G100" s="53">
        <v>2</v>
      </c>
      <c r="H100" s="53" t="s">
        <v>74</v>
      </c>
      <c r="I100" s="53" t="s">
        <v>80</v>
      </c>
      <c r="J100" s="53" t="s">
        <v>41</v>
      </c>
      <c r="K100" s="53">
        <v>1400</v>
      </c>
      <c r="L100" s="53" t="s">
        <v>41</v>
      </c>
      <c r="M100" s="53">
        <v>168077</v>
      </c>
      <c r="N100" s="53" t="s">
        <v>580</v>
      </c>
      <c r="O100" s="53" t="s">
        <v>581</v>
      </c>
      <c r="P100" s="53">
        <v>0</v>
      </c>
      <c r="Q100" s="53" t="s">
        <v>65</v>
      </c>
      <c r="R100" s="53">
        <f t="shared" si="22"/>
        <v>168077</v>
      </c>
      <c r="S100" s="53" t="s">
        <v>453</v>
      </c>
      <c r="V100" s="78"/>
      <c r="W100" s="55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79"/>
    </row>
    <row r="101" spans="1:40" x14ac:dyDescent="0.2">
      <c r="A101" s="53"/>
      <c r="B101" s="55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V101" s="78">
        <v>67</v>
      </c>
      <c r="W101" s="83" t="s">
        <v>867</v>
      </c>
      <c r="X101" s="53">
        <v>3</v>
      </c>
      <c r="Y101" s="53">
        <v>8</v>
      </c>
      <c r="Z101" s="53" t="s">
        <v>61</v>
      </c>
      <c r="AA101" s="53">
        <v>450</v>
      </c>
      <c r="AB101" s="53">
        <v>3</v>
      </c>
      <c r="AC101" s="53" t="s">
        <v>74</v>
      </c>
      <c r="AD101" s="53" t="s">
        <v>80</v>
      </c>
      <c r="AE101" s="53" t="s">
        <v>41</v>
      </c>
      <c r="AF101" s="53">
        <v>450</v>
      </c>
      <c r="AG101" s="53" t="s">
        <v>41</v>
      </c>
      <c r="AH101" s="53">
        <v>60480</v>
      </c>
      <c r="AI101" s="53" t="s">
        <v>488</v>
      </c>
      <c r="AJ101" s="53" t="s">
        <v>489</v>
      </c>
      <c r="AK101" s="53">
        <v>0</v>
      </c>
      <c r="AL101" s="53" t="s">
        <v>65</v>
      </c>
      <c r="AM101" s="53">
        <f t="shared" ref="AM101:AM102" si="23">AH101-AK101</f>
        <v>60480</v>
      </c>
      <c r="AN101" s="79" t="s">
        <v>452</v>
      </c>
    </row>
    <row r="102" spans="1:40" x14ac:dyDescent="0.2">
      <c r="A102" s="53">
        <v>72</v>
      </c>
      <c r="B102" s="83" t="s">
        <v>871</v>
      </c>
      <c r="C102" s="53">
        <v>3</v>
      </c>
      <c r="D102" s="53">
        <v>8</v>
      </c>
      <c r="E102" s="53" t="s">
        <v>61</v>
      </c>
      <c r="F102" s="53">
        <v>1450</v>
      </c>
      <c r="G102" s="53">
        <v>2</v>
      </c>
      <c r="H102" s="53" t="s">
        <v>74</v>
      </c>
      <c r="I102" s="53" t="s">
        <v>80</v>
      </c>
      <c r="J102" s="53" t="s">
        <v>41</v>
      </c>
      <c r="K102" s="53">
        <v>1450</v>
      </c>
      <c r="L102" s="53" t="s">
        <v>41</v>
      </c>
      <c r="M102" s="53">
        <v>172525</v>
      </c>
      <c r="N102" s="53" t="s">
        <v>582</v>
      </c>
      <c r="O102" s="53" t="s">
        <v>583</v>
      </c>
      <c r="P102" s="53">
        <v>0</v>
      </c>
      <c r="Q102" s="53" t="s">
        <v>65</v>
      </c>
      <c r="R102" s="53">
        <f t="shared" ref="R102:R103" si="24">M102-P102</f>
        <v>172525</v>
      </c>
      <c r="S102" s="53" t="s">
        <v>452</v>
      </c>
      <c r="V102" s="78">
        <v>67</v>
      </c>
      <c r="W102" s="83" t="s">
        <v>867</v>
      </c>
      <c r="X102" s="53">
        <v>3</v>
      </c>
      <c r="Y102" s="53">
        <v>8</v>
      </c>
      <c r="Z102" s="53" t="s">
        <v>61</v>
      </c>
      <c r="AA102" s="53">
        <v>450</v>
      </c>
      <c r="AB102" s="53">
        <v>3</v>
      </c>
      <c r="AC102" s="53" t="s">
        <v>74</v>
      </c>
      <c r="AD102" s="53" t="s">
        <v>80</v>
      </c>
      <c r="AE102" s="53" t="s">
        <v>41</v>
      </c>
      <c r="AF102" s="53">
        <v>450</v>
      </c>
      <c r="AG102" s="53" t="s">
        <v>41</v>
      </c>
      <c r="AH102" s="53">
        <v>44445</v>
      </c>
      <c r="AI102" s="53" t="s">
        <v>486</v>
      </c>
      <c r="AJ102" s="53" t="s">
        <v>487</v>
      </c>
      <c r="AK102" s="53">
        <v>0</v>
      </c>
      <c r="AL102" s="53" t="s">
        <v>65</v>
      </c>
      <c r="AM102" s="53">
        <f t="shared" si="23"/>
        <v>44445</v>
      </c>
      <c r="AN102" s="79" t="s">
        <v>453</v>
      </c>
    </row>
    <row r="103" spans="1:40" x14ac:dyDescent="0.2">
      <c r="A103" s="53">
        <v>72</v>
      </c>
      <c r="B103" s="83" t="s">
        <v>871</v>
      </c>
      <c r="C103" s="53">
        <v>3</v>
      </c>
      <c r="D103" s="53">
        <v>8</v>
      </c>
      <c r="E103" s="53" t="s">
        <v>61</v>
      </c>
      <c r="F103" s="53">
        <v>1450</v>
      </c>
      <c r="G103" s="53">
        <v>2</v>
      </c>
      <c r="H103" s="53" t="s">
        <v>74</v>
      </c>
      <c r="I103" s="53" t="s">
        <v>80</v>
      </c>
      <c r="J103" s="53" t="s">
        <v>41</v>
      </c>
      <c r="K103" s="53">
        <v>1450</v>
      </c>
      <c r="L103" s="53" t="s">
        <v>41</v>
      </c>
      <c r="M103" s="53">
        <v>171183</v>
      </c>
      <c r="N103" s="53" t="s">
        <v>584</v>
      </c>
      <c r="O103" s="53" t="s">
        <v>585</v>
      </c>
      <c r="P103" s="53">
        <v>0</v>
      </c>
      <c r="Q103" s="53" t="s">
        <v>65</v>
      </c>
      <c r="R103" s="53">
        <f t="shared" si="24"/>
        <v>171183</v>
      </c>
      <c r="S103" s="53" t="s">
        <v>453</v>
      </c>
      <c r="V103" s="78"/>
      <c r="W103" s="55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79"/>
    </row>
    <row r="104" spans="1:40" x14ac:dyDescent="0.2">
      <c r="A104" s="53"/>
      <c r="B104" s="55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V104" s="78">
        <v>68</v>
      </c>
      <c r="W104" s="83" t="s">
        <v>867</v>
      </c>
      <c r="X104" s="53">
        <v>3</v>
      </c>
      <c r="Y104" s="53">
        <v>8</v>
      </c>
      <c r="Z104" s="53" t="s">
        <v>61</v>
      </c>
      <c r="AA104" s="53">
        <v>450</v>
      </c>
      <c r="AB104" s="53">
        <v>3</v>
      </c>
      <c r="AC104" s="53" t="s">
        <v>74</v>
      </c>
      <c r="AD104" s="53" t="s">
        <v>80</v>
      </c>
      <c r="AE104" s="53" t="s">
        <v>41</v>
      </c>
      <c r="AF104" s="53">
        <v>450</v>
      </c>
      <c r="AG104" s="53">
        <v>3</v>
      </c>
      <c r="AH104" s="53">
        <v>4431</v>
      </c>
      <c r="AI104" s="53" t="s">
        <v>490</v>
      </c>
      <c r="AJ104" s="53" t="s">
        <v>491</v>
      </c>
      <c r="AK104" s="53">
        <v>0</v>
      </c>
      <c r="AL104" s="53" t="s">
        <v>113</v>
      </c>
      <c r="AM104" s="53">
        <f t="shared" ref="AM104:AM105" si="25">AH104-AK104</f>
        <v>4431</v>
      </c>
      <c r="AN104" s="79" t="s">
        <v>452</v>
      </c>
    </row>
    <row r="105" spans="1:40" x14ac:dyDescent="0.2">
      <c r="A105" s="53">
        <v>73</v>
      </c>
      <c r="B105" s="83" t="s">
        <v>871</v>
      </c>
      <c r="C105" s="53">
        <v>3</v>
      </c>
      <c r="D105" s="53">
        <v>8</v>
      </c>
      <c r="E105" s="53" t="s">
        <v>61</v>
      </c>
      <c r="F105" s="53">
        <v>1500</v>
      </c>
      <c r="G105" s="53">
        <v>2</v>
      </c>
      <c r="H105" s="53" t="s">
        <v>74</v>
      </c>
      <c r="I105" s="53" t="s">
        <v>80</v>
      </c>
      <c r="J105" s="53" t="s">
        <v>41</v>
      </c>
      <c r="K105" s="53">
        <v>1500</v>
      </c>
      <c r="L105" s="53" t="s">
        <v>41</v>
      </c>
      <c r="M105" s="53">
        <v>177079</v>
      </c>
      <c r="N105" s="53" t="s">
        <v>586</v>
      </c>
      <c r="O105" s="53" t="s">
        <v>587</v>
      </c>
      <c r="P105" s="53">
        <v>0</v>
      </c>
      <c r="Q105" s="53" t="s">
        <v>65</v>
      </c>
      <c r="R105" s="53">
        <f t="shared" ref="R105:R106" si="26">M105-P105</f>
        <v>177079</v>
      </c>
      <c r="S105" s="53" t="s">
        <v>452</v>
      </c>
      <c r="V105" s="78">
        <v>68</v>
      </c>
      <c r="W105" s="83" t="s">
        <v>867</v>
      </c>
      <c r="X105" s="53">
        <v>3</v>
      </c>
      <c r="Y105" s="53">
        <v>8</v>
      </c>
      <c r="Z105" s="53" t="s">
        <v>61</v>
      </c>
      <c r="AA105" s="53">
        <v>450</v>
      </c>
      <c r="AB105" s="53">
        <v>3</v>
      </c>
      <c r="AC105" s="53" t="s">
        <v>74</v>
      </c>
      <c r="AD105" s="53" t="s">
        <v>80</v>
      </c>
      <c r="AE105" s="53" t="s">
        <v>41</v>
      </c>
      <c r="AF105" s="53">
        <v>450</v>
      </c>
      <c r="AG105" s="53" t="s">
        <v>41</v>
      </c>
      <c r="AH105" s="53">
        <v>77061</v>
      </c>
      <c r="AI105" s="53" t="s">
        <v>492</v>
      </c>
      <c r="AJ105" s="53" t="s">
        <v>493</v>
      </c>
      <c r="AK105" s="53">
        <v>0</v>
      </c>
      <c r="AL105" s="53" t="s">
        <v>65</v>
      </c>
      <c r="AM105" s="53">
        <f t="shared" si="25"/>
        <v>77061</v>
      </c>
      <c r="AN105" s="79" t="s">
        <v>453</v>
      </c>
    </row>
    <row r="106" spans="1:40" x14ac:dyDescent="0.2">
      <c r="A106" s="53">
        <v>73</v>
      </c>
      <c r="B106" s="83" t="s">
        <v>871</v>
      </c>
      <c r="C106" s="53">
        <v>3</v>
      </c>
      <c r="D106" s="53">
        <v>8</v>
      </c>
      <c r="E106" s="53" t="s">
        <v>61</v>
      </c>
      <c r="F106" s="53">
        <v>1500</v>
      </c>
      <c r="G106" s="53">
        <v>2</v>
      </c>
      <c r="H106" s="53" t="s">
        <v>74</v>
      </c>
      <c r="I106" s="53" t="s">
        <v>80</v>
      </c>
      <c r="J106" s="53" t="s">
        <v>41</v>
      </c>
      <c r="K106" s="53">
        <v>1500</v>
      </c>
      <c r="L106" s="53" t="s">
        <v>41</v>
      </c>
      <c r="M106" s="53">
        <v>176191</v>
      </c>
      <c r="N106" s="53" t="s">
        <v>588</v>
      </c>
      <c r="O106" s="53" t="s">
        <v>589</v>
      </c>
      <c r="P106" s="53">
        <v>0</v>
      </c>
      <c r="Q106" s="53" t="s">
        <v>65</v>
      </c>
      <c r="R106" s="53">
        <f t="shared" si="26"/>
        <v>176191</v>
      </c>
      <c r="S106" s="53" t="s">
        <v>453</v>
      </c>
      <c r="V106" s="78"/>
      <c r="W106" s="55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79"/>
    </row>
    <row r="107" spans="1:40" x14ac:dyDescent="0.2">
      <c r="A107" s="53"/>
      <c r="B107" s="55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V107" s="78">
        <v>69</v>
      </c>
      <c r="W107" s="83" t="s">
        <v>867</v>
      </c>
      <c r="X107" s="53">
        <v>3</v>
      </c>
      <c r="Y107" s="53">
        <v>8</v>
      </c>
      <c r="Z107" s="53" t="s">
        <v>61</v>
      </c>
      <c r="AA107" s="53">
        <v>450</v>
      </c>
      <c r="AB107" s="53">
        <v>3</v>
      </c>
      <c r="AC107" s="53" t="s">
        <v>74</v>
      </c>
      <c r="AD107" s="53" t="s">
        <v>80</v>
      </c>
      <c r="AE107" s="53" t="s">
        <v>41</v>
      </c>
      <c r="AF107" s="53">
        <v>450</v>
      </c>
      <c r="AG107" s="53" t="s">
        <v>41</v>
      </c>
      <c r="AH107" s="53">
        <v>50658</v>
      </c>
      <c r="AI107" s="53" t="s">
        <v>496</v>
      </c>
      <c r="AJ107" s="53" t="s">
        <v>497</v>
      </c>
      <c r="AK107" s="53">
        <v>0</v>
      </c>
      <c r="AL107" s="53" t="s">
        <v>65</v>
      </c>
      <c r="AM107" s="53">
        <f t="shared" ref="AM107:AM108" si="27">AH107-AK107</f>
        <v>50658</v>
      </c>
      <c r="AN107" s="79" t="s">
        <v>452</v>
      </c>
    </row>
    <row r="108" spans="1:40" x14ac:dyDescent="0.2">
      <c r="A108" s="53">
        <v>74</v>
      </c>
      <c r="B108" s="83" t="s">
        <v>871</v>
      </c>
      <c r="C108" s="53">
        <v>3</v>
      </c>
      <c r="D108" s="53">
        <v>8</v>
      </c>
      <c r="E108" s="53" t="s">
        <v>61</v>
      </c>
      <c r="F108" s="53">
        <v>1550</v>
      </c>
      <c r="G108" s="53">
        <v>2</v>
      </c>
      <c r="H108" s="53" t="s">
        <v>74</v>
      </c>
      <c r="I108" s="53" t="s">
        <v>80</v>
      </c>
      <c r="J108" s="53" t="s">
        <v>41</v>
      </c>
      <c r="K108" s="53">
        <v>1550</v>
      </c>
      <c r="L108" s="53" t="s">
        <v>41</v>
      </c>
      <c r="M108" s="53">
        <v>181333</v>
      </c>
      <c r="N108" s="53" t="s">
        <v>590</v>
      </c>
      <c r="O108" s="53" t="s">
        <v>591</v>
      </c>
      <c r="P108" s="53">
        <v>0</v>
      </c>
      <c r="Q108" s="53" t="s">
        <v>65</v>
      </c>
      <c r="R108" s="53">
        <f>M108-P108</f>
        <v>181333</v>
      </c>
      <c r="S108" s="53" t="s">
        <v>452</v>
      </c>
      <c r="V108" s="78">
        <v>69</v>
      </c>
      <c r="W108" s="83" t="s">
        <v>867</v>
      </c>
      <c r="X108" s="53">
        <v>3</v>
      </c>
      <c r="Y108" s="53">
        <v>8</v>
      </c>
      <c r="Z108" s="53" t="s">
        <v>61</v>
      </c>
      <c r="AA108" s="53">
        <v>450</v>
      </c>
      <c r="AB108" s="53">
        <v>3</v>
      </c>
      <c r="AC108" s="53" t="s">
        <v>74</v>
      </c>
      <c r="AD108" s="53" t="s">
        <v>80</v>
      </c>
      <c r="AE108" s="53" t="s">
        <v>41</v>
      </c>
      <c r="AF108" s="53">
        <v>450</v>
      </c>
      <c r="AG108" s="53" t="s">
        <v>41</v>
      </c>
      <c r="AH108" s="53">
        <v>49182</v>
      </c>
      <c r="AI108" s="53" t="s">
        <v>494</v>
      </c>
      <c r="AJ108" s="53" t="s">
        <v>495</v>
      </c>
      <c r="AK108" s="53">
        <v>0</v>
      </c>
      <c r="AL108" s="53" t="s">
        <v>65</v>
      </c>
      <c r="AM108" s="53">
        <f t="shared" si="27"/>
        <v>49182</v>
      </c>
      <c r="AN108" s="79" t="s">
        <v>453</v>
      </c>
    </row>
    <row r="109" spans="1:40" x14ac:dyDescent="0.2">
      <c r="A109" s="53">
        <v>74</v>
      </c>
      <c r="B109" s="83" t="s">
        <v>871</v>
      </c>
      <c r="C109" s="53">
        <v>3</v>
      </c>
      <c r="D109" s="53">
        <v>8</v>
      </c>
      <c r="E109" s="53" t="s">
        <v>61</v>
      </c>
      <c r="F109" s="53">
        <v>1550</v>
      </c>
      <c r="G109" s="53">
        <v>2</v>
      </c>
      <c r="H109" s="53" t="s">
        <v>74</v>
      </c>
      <c r="I109" s="53" t="s">
        <v>80</v>
      </c>
      <c r="J109" s="53" t="s">
        <v>41</v>
      </c>
      <c r="K109" s="53">
        <v>1550</v>
      </c>
      <c r="L109" s="53" t="s">
        <v>41</v>
      </c>
      <c r="M109" s="53">
        <v>180507</v>
      </c>
      <c r="N109" s="53" t="s">
        <v>595</v>
      </c>
      <c r="O109" s="53" t="s">
        <v>592</v>
      </c>
      <c r="P109" s="53">
        <v>0</v>
      </c>
      <c r="Q109" s="53" t="s">
        <v>65</v>
      </c>
      <c r="R109" s="53">
        <f>M109-P109</f>
        <v>180507</v>
      </c>
      <c r="S109" s="53" t="s">
        <v>453</v>
      </c>
      <c r="V109" s="78"/>
      <c r="W109" s="55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79"/>
    </row>
    <row r="110" spans="1:40" x14ac:dyDescent="0.2">
      <c r="A110" s="53"/>
      <c r="B110" s="55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V110" s="78">
        <v>70</v>
      </c>
      <c r="W110" s="83" t="s">
        <v>867</v>
      </c>
      <c r="X110" s="53">
        <v>3</v>
      </c>
      <c r="Y110" s="53">
        <v>8</v>
      </c>
      <c r="Z110" s="53" t="s">
        <v>61</v>
      </c>
      <c r="AA110" s="53">
        <v>450</v>
      </c>
      <c r="AB110" s="53">
        <v>3</v>
      </c>
      <c r="AC110" s="53" t="s">
        <v>74</v>
      </c>
      <c r="AD110" s="53" t="s">
        <v>80</v>
      </c>
      <c r="AE110" s="53" t="s">
        <v>41</v>
      </c>
      <c r="AF110" s="53">
        <v>450</v>
      </c>
      <c r="AG110" s="53" t="s">
        <v>41</v>
      </c>
      <c r="AH110" s="53">
        <v>51381</v>
      </c>
      <c r="AI110" s="53" t="s">
        <v>498</v>
      </c>
      <c r="AJ110" s="53" t="s">
        <v>499</v>
      </c>
      <c r="AK110" s="53">
        <v>0</v>
      </c>
      <c r="AL110" s="53" t="s">
        <v>65</v>
      </c>
      <c r="AM110" s="53">
        <f t="shared" ref="AM110:AM111" si="28">AH110-AK110</f>
        <v>51381</v>
      </c>
      <c r="AN110" s="79" t="s">
        <v>452</v>
      </c>
    </row>
    <row r="111" spans="1:40" x14ac:dyDescent="0.2">
      <c r="A111" s="53">
        <v>75</v>
      </c>
      <c r="B111" s="83" t="s">
        <v>871</v>
      </c>
      <c r="C111" s="53">
        <v>3</v>
      </c>
      <c r="D111" s="53">
        <v>8</v>
      </c>
      <c r="E111" s="53" t="s">
        <v>61</v>
      </c>
      <c r="F111" s="53">
        <v>1600</v>
      </c>
      <c r="G111" s="53">
        <v>2</v>
      </c>
      <c r="H111" s="53" t="s">
        <v>74</v>
      </c>
      <c r="I111" s="53" t="s">
        <v>80</v>
      </c>
      <c r="J111" s="53" t="s">
        <v>41</v>
      </c>
      <c r="K111" s="53">
        <v>1600</v>
      </c>
      <c r="L111" s="53" t="s">
        <v>41</v>
      </c>
      <c r="M111" s="53">
        <v>186225</v>
      </c>
      <c r="N111" s="53" t="s">
        <v>593</v>
      </c>
      <c r="O111" s="53" t="s">
        <v>594</v>
      </c>
      <c r="P111" s="53">
        <v>0</v>
      </c>
      <c r="Q111" s="53" t="s">
        <v>65</v>
      </c>
      <c r="R111" s="53">
        <f>M111-P111</f>
        <v>186225</v>
      </c>
      <c r="S111" s="53" t="s">
        <v>452</v>
      </c>
      <c r="V111" s="78">
        <v>70</v>
      </c>
      <c r="W111" s="83" t="s">
        <v>867</v>
      </c>
      <c r="X111" s="53">
        <v>3</v>
      </c>
      <c r="Y111" s="53">
        <v>8</v>
      </c>
      <c r="Z111" s="53" t="s">
        <v>61</v>
      </c>
      <c r="AA111" s="53">
        <v>450</v>
      </c>
      <c r="AB111" s="53">
        <v>3</v>
      </c>
      <c r="AC111" s="53" t="s">
        <v>74</v>
      </c>
      <c r="AD111" s="53" t="s">
        <v>80</v>
      </c>
      <c r="AE111" s="53" t="s">
        <v>41</v>
      </c>
      <c r="AF111" s="53">
        <v>450</v>
      </c>
      <c r="AG111" s="53" t="s">
        <v>41</v>
      </c>
      <c r="AH111" s="53">
        <v>44514</v>
      </c>
      <c r="AI111" s="53" t="s">
        <v>500</v>
      </c>
      <c r="AJ111" s="53" t="s">
        <v>501</v>
      </c>
      <c r="AK111" s="53">
        <v>0</v>
      </c>
      <c r="AL111" s="53" t="s">
        <v>65</v>
      </c>
      <c r="AM111" s="53">
        <f t="shared" si="28"/>
        <v>44514</v>
      </c>
      <c r="AN111" s="79" t="s">
        <v>453</v>
      </c>
    </row>
    <row r="112" spans="1:40" x14ac:dyDescent="0.2">
      <c r="A112" s="53">
        <v>75</v>
      </c>
      <c r="B112" s="83" t="s">
        <v>871</v>
      </c>
      <c r="C112" s="53">
        <v>3</v>
      </c>
      <c r="D112" s="53">
        <v>8</v>
      </c>
      <c r="E112" s="53" t="s">
        <v>61</v>
      </c>
      <c r="F112" s="53">
        <v>1600</v>
      </c>
      <c r="G112" s="53">
        <v>2</v>
      </c>
      <c r="H112" s="53" t="s">
        <v>74</v>
      </c>
      <c r="I112" s="53" t="s">
        <v>80</v>
      </c>
      <c r="J112" s="53" t="s">
        <v>41</v>
      </c>
      <c r="K112" s="53">
        <v>1600</v>
      </c>
      <c r="L112" s="53" t="s">
        <v>41</v>
      </c>
      <c r="M112" s="53">
        <v>186087</v>
      </c>
      <c r="N112" s="53" t="s">
        <v>596</v>
      </c>
      <c r="O112" s="53" t="s">
        <v>597</v>
      </c>
      <c r="P112" s="53">
        <v>0</v>
      </c>
      <c r="Q112" s="53" t="s">
        <v>65</v>
      </c>
      <c r="R112" s="53">
        <f>M112-P112</f>
        <v>186087</v>
      </c>
      <c r="S112" s="53" t="s">
        <v>453</v>
      </c>
      <c r="V112" s="78"/>
      <c r="W112" s="55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79"/>
    </row>
    <row r="113" spans="1:40" x14ac:dyDescent="0.2">
      <c r="A113" s="53"/>
      <c r="B113" s="55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V113" s="78">
        <v>71</v>
      </c>
      <c r="W113" s="83" t="s">
        <v>867</v>
      </c>
      <c r="X113" s="53">
        <v>3</v>
      </c>
      <c r="Y113" s="53">
        <v>8</v>
      </c>
      <c r="Z113" s="53" t="s">
        <v>61</v>
      </c>
      <c r="AA113" s="53">
        <v>450</v>
      </c>
      <c r="AB113" s="53">
        <v>3</v>
      </c>
      <c r="AC113" s="53" t="s">
        <v>74</v>
      </c>
      <c r="AD113" s="53" t="s">
        <v>80</v>
      </c>
      <c r="AE113" s="53" t="s">
        <v>41</v>
      </c>
      <c r="AF113" s="53">
        <v>450</v>
      </c>
      <c r="AG113" s="53" t="s">
        <v>41</v>
      </c>
      <c r="AH113" s="53">
        <v>52662</v>
      </c>
      <c r="AI113" s="53" t="s">
        <v>502</v>
      </c>
      <c r="AJ113" s="53" t="s">
        <v>503</v>
      </c>
      <c r="AK113" s="53">
        <v>0</v>
      </c>
      <c r="AL113" s="53" t="s">
        <v>65</v>
      </c>
      <c r="AM113" s="53">
        <f t="shared" ref="AM113:AM114" si="29">AH113-AK113</f>
        <v>52662</v>
      </c>
      <c r="AN113" s="79" t="s">
        <v>452</v>
      </c>
    </row>
    <row r="114" spans="1:40" x14ac:dyDescent="0.2">
      <c r="A114" s="53">
        <v>76</v>
      </c>
      <c r="B114" s="83" t="s">
        <v>871</v>
      </c>
      <c r="C114" s="53">
        <v>3</v>
      </c>
      <c r="D114" s="53">
        <v>8</v>
      </c>
      <c r="E114" s="53" t="s">
        <v>61</v>
      </c>
      <c r="F114" s="53">
        <v>1650</v>
      </c>
      <c r="G114" s="53">
        <v>2</v>
      </c>
      <c r="H114" s="53" t="s">
        <v>74</v>
      </c>
      <c r="I114" s="53" t="s">
        <v>80</v>
      </c>
      <c r="J114" s="53" t="s">
        <v>41</v>
      </c>
      <c r="K114" s="53">
        <v>1650</v>
      </c>
      <c r="L114" s="53" t="s">
        <v>41</v>
      </c>
      <c r="M114" s="53">
        <v>171691</v>
      </c>
      <c r="N114" s="53" t="s">
        <v>598</v>
      </c>
      <c r="O114" s="53" t="s">
        <v>599</v>
      </c>
      <c r="P114" s="53">
        <v>0</v>
      </c>
      <c r="Q114" s="53" t="s">
        <v>65</v>
      </c>
      <c r="R114" s="53">
        <f>M114-P114</f>
        <v>171691</v>
      </c>
      <c r="S114" s="53" t="s">
        <v>452</v>
      </c>
      <c r="V114" s="80">
        <v>71</v>
      </c>
      <c r="W114" s="83" t="s">
        <v>867</v>
      </c>
      <c r="X114" s="81">
        <v>3</v>
      </c>
      <c r="Y114" s="81">
        <v>8</v>
      </c>
      <c r="Z114" s="81" t="s">
        <v>61</v>
      </c>
      <c r="AA114" s="81">
        <v>450</v>
      </c>
      <c r="AB114" s="81">
        <v>3</v>
      </c>
      <c r="AC114" s="81" t="s">
        <v>74</v>
      </c>
      <c r="AD114" s="81" t="s">
        <v>80</v>
      </c>
      <c r="AE114" s="81" t="s">
        <v>41</v>
      </c>
      <c r="AF114" s="81">
        <v>450</v>
      </c>
      <c r="AG114" s="81" t="s">
        <v>41</v>
      </c>
      <c r="AH114" s="81">
        <v>41772</v>
      </c>
      <c r="AI114" s="81" t="s">
        <v>504</v>
      </c>
      <c r="AJ114" s="81" t="s">
        <v>505</v>
      </c>
      <c r="AK114" s="81">
        <v>0</v>
      </c>
      <c r="AL114" s="81" t="s">
        <v>65</v>
      </c>
      <c r="AM114" s="81">
        <f t="shared" si="29"/>
        <v>41772</v>
      </c>
      <c r="AN114" s="82" t="s">
        <v>453</v>
      </c>
    </row>
    <row r="115" spans="1:40" x14ac:dyDescent="0.2">
      <c r="A115" s="53">
        <v>76</v>
      </c>
      <c r="B115" s="83" t="s">
        <v>871</v>
      </c>
      <c r="C115" s="53">
        <v>3</v>
      </c>
      <c r="D115" s="53">
        <v>8</v>
      </c>
      <c r="E115" s="53" t="s">
        <v>61</v>
      </c>
      <c r="F115" s="53">
        <v>1650</v>
      </c>
      <c r="G115" s="53">
        <v>2</v>
      </c>
      <c r="H115" s="53" t="s">
        <v>74</v>
      </c>
      <c r="I115" s="53" t="s">
        <v>80</v>
      </c>
      <c r="J115" s="53" t="s">
        <v>41</v>
      </c>
      <c r="K115" s="53">
        <v>1650</v>
      </c>
      <c r="L115" s="53" t="s">
        <v>41</v>
      </c>
      <c r="M115" s="53">
        <v>190103</v>
      </c>
      <c r="N115" s="53" t="s">
        <v>600</v>
      </c>
      <c r="O115" s="53" t="s">
        <v>601</v>
      </c>
      <c r="P115" s="53">
        <v>0</v>
      </c>
      <c r="Q115" s="53" t="s">
        <v>65</v>
      </c>
      <c r="R115" s="53">
        <f>M115-P115</f>
        <v>190103</v>
      </c>
      <c r="S115" s="53" t="s">
        <v>453</v>
      </c>
    </row>
    <row r="116" spans="1:40" x14ac:dyDescent="0.2">
      <c r="A116" s="53"/>
      <c r="B116" s="55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</row>
    <row r="117" spans="1:40" x14ac:dyDescent="0.2">
      <c r="A117" s="53">
        <v>77</v>
      </c>
      <c r="B117" s="83" t="s">
        <v>871</v>
      </c>
      <c r="C117" s="53">
        <v>3</v>
      </c>
      <c r="D117" s="53">
        <v>8</v>
      </c>
      <c r="E117" s="53" t="s">
        <v>61</v>
      </c>
      <c r="F117" s="53">
        <v>1700</v>
      </c>
      <c r="G117" s="53">
        <v>2</v>
      </c>
      <c r="H117" s="53" t="s">
        <v>74</v>
      </c>
      <c r="I117" s="53" t="s">
        <v>80</v>
      </c>
      <c r="J117" s="53" t="s">
        <v>41</v>
      </c>
      <c r="K117" s="53">
        <v>1700</v>
      </c>
      <c r="L117" s="53" t="s">
        <v>41</v>
      </c>
      <c r="M117" s="53">
        <v>197257</v>
      </c>
      <c r="N117" s="53" t="s">
        <v>602</v>
      </c>
      <c r="O117" s="53" t="s">
        <v>603</v>
      </c>
      <c r="P117" s="53">
        <v>0</v>
      </c>
      <c r="Q117" s="53" t="s">
        <v>65</v>
      </c>
      <c r="R117" s="53">
        <f>M117-P117</f>
        <v>197257</v>
      </c>
      <c r="S117" s="53" t="s">
        <v>452</v>
      </c>
    </row>
    <row r="118" spans="1:40" x14ac:dyDescent="0.2">
      <c r="A118" s="53">
        <v>77</v>
      </c>
      <c r="B118" s="83" t="s">
        <v>871</v>
      </c>
      <c r="C118" s="53">
        <v>3</v>
      </c>
      <c r="D118" s="53">
        <v>8</v>
      </c>
      <c r="E118" s="53" t="s">
        <v>61</v>
      </c>
      <c r="F118" s="53">
        <v>1700</v>
      </c>
      <c r="G118" s="53">
        <v>2</v>
      </c>
      <c r="H118" s="53" t="s">
        <v>74</v>
      </c>
      <c r="I118" s="53" t="s">
        <v>80</v>
      </c>
      <c r="J118" s="53" t="s">
        <v>41</v>
      </c>
      <c r="K118" s="53">
        <v>1700</v>
      </c>
      <c r="L118" s="53" t="s">
        <v>41</v>
      </c>
      <c r="M118" s="53">
        <v>196591</v>
      </c>
      <c r="N118" s="53" t="s">
        <v>604</v>
      </c>
      <c r="O118" s="53" t="s">
        <v>605</v>
      </c>
      <c r="P118" s="53">
        <v>0</v>
      </c>
      <c r="Q118" s="53" t="s">
        <v>65</v>
      </c>
      <c r="R118" s="53">
        <f>M118-P118</f>
        <v>196591</v>
      </c>
      <c r="S118" s="53" t="s">
        <v>453</v>
      </c>
    </row>
    <row r="119" spans="1:40" x14ac:dyDescent="0.2">
      <c r="A119" s="53"/>
      <c r="B119" s="55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1:40" x14ac:dyDescent="0.2">
      <c r="A120" s="53">
        <v>78</v>
      </c>
      <c r="B120" s="83" t="s">
        <v>871</v>
      </c>
      <c r="C120" s="53">
        <v>3</v>
      </c>
      <c r="D120" s="53">
        <v>8</v>
      </c>
      <c r="E120" s="53" t="s">
        <v>61</v>
      </c>
      <c r="F120" s="53">
        <v>1750</v>
      </c>
      <c r="G120" s="53">
        <v>2</v>
      </c>
      <c r="H120" s="53" t="s">
        <v>74</v>
      </c>
      <c r="I120" s="53" t="s">
        <v>80</v>
      </c>
      <c r="J120" s="53" t="s">
        <v>41</v>
      </c>
      <c r="K120" s="53">
        <v>1750</v>
      </c>
      <c r="L120" s="53" t="s">
        <v>41</v>
      </c>
      <c r="M120" s="53">
        <v>200801</v>
      </c>
      <c r="N120" s="53" t="s">
        <v>606</v>
      </c>
      <c r="O120" s="53" t="s">
        <v>607</v>
      </c>
      <c r="P120" s="53">
        <v>0</v>
      </c>
      <c r="Q120" s="53" t="s">
        <v>65</v>
      </c>
      <c r="R120" s="53">
        <f>M120-P120</f>
        <v>200801</v>
      </c>
      <c r="S120" s="53" t="s">
        <v>452</v>
      </c>
    </row>
    <row r="121" spans="1:40" x14ac:dyDescent="0.2">
      <c r="A121" s="53">
        <v>78</v>
      </c>
      <c r="B121" s="83" t="s">
        <v>871</v>
      </c>
      <c r="C121" s="53">
        <v>3</v>
      </c>
      <c r="D121" s="53">
        <v>8</v>
      </c>
      <c r="E121" s="53" t="s">
        <v>61</v>
      </c>
      <c r="F121" s="53">
        <v>1750</v>
      </c>
      <c r="G121" s="53">
        <v>2</v>
      </c>
      <c r="H121" s="53" t="s">
        <v>74</v>
      </c>
      <c r="I121" s="53" t="s">
        <v>80</v>
      </c>
      <c r="J121" s="53" t="s">
        <v>41</v>
      </c>
      <c r="K121" s="53">
        <v>1750</v>
      </c>
      <c r="L121" s="53" t="s">
        <v>41</v>
      </c>
      <c r="M121" s="53">
        <v>191009</v>
      </c>
      <c r="N121" s="53" t="s">
        <v>608</v>
      </c>
      <c r="O121" s="53" t="s">
        <v>609</v>
      </c>
      <c r="P121" s="53">
        <v>0</v>
      </c>
      <c r="Q121" s="53" t="s">
        <v>65</v>
      </c>
      <c r="R121" s="53">
        <f>M121-P121</f>
        <v>191009</v>
      </c>
      <c r="S121" s="53" t="s">
        <v>453</v>
      </c>
    </row>
    <row r="122" spans="1:40" x14ac:dyDescent="0.2">
      <c r="A122" s="53"/>
      <c r="B122" s="55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</row>
    <row r="123" spans="1:40" x14ac:dyDescent="0.2">
      <c r="A123" s="53">
        <v>79</v>
      </c>
      <c r="B123" s="83" t="s">
        <v>871</v>
      </c>
      <c r="C123" s="53">
        <v>3</v>
      </c>
      <c r="D123" s="53">
        <v>8</v>
      </c>
      <c r="E123" s="53" t="s">
        <v>61</v>
      </c>
      <c r="F123" s="53">
        <v>1800</v>
      </c>
      <c r="G123" s="53">
        <v>2</v>
      </c>
      <c r="H123" s="53" t="s">
        <v>74</v>
      </c>
      <c r="I123" s="53" t="s">
        <v>80</v>
      </c>
      <c r="J123" s="53" t="s">
        <v>41</v>
      </c>
      <c r="K123" s="53">
        <v>1800</v>
      </c>
      <c r="L123" s="53" t="s">
        <v>41</v>
      </c>
      <c r="M123" s="53">
        <v>202617</v>
      </c>
      <c r="N123" s="53" t="s">
        <v>610</v>
      </c>
      <c r="O123" s="53" t="s">
        <v>611</v>
      </c>
      <c r="P123" s="53">
        <v>0</v>
      </c>
      <c r="Q123" s="53" t="s">
        <v>65</v>
      </c>
      <c r="R123" s="53">
        <f>M123-P123</f>
        <v>202617</v>
      </c>
      <c r="S123" s="53" t="s">
        <v>452</v>
      </c>
    </row>
    <row r="124" spans="1:40" x14ac:dyDescent="0.2">
      <c r="A124" s="53">
        <v>79</v>
      </c>
      <c r="B124" s="83" t="s">
        <v>871</v>
      </c>
      <c r="C124" s="53">
        <v>3</v>
      </c>
      <c r="D124" s="53">
        <v>8</v>
      </c>
      <c r="E124" s="53" t="s">
        <v>61</v>
      </c>
      <c r="F124" s="53">
        <v>1800</v>
      </c>
      <c r="G124" s="53">
        <v>2</v>
      </c>
      <c r="H124" s="53" t="s">
        <v>74</v>
      </c>
      <c r="I124" s="53" t="s">
        <v>80</v>
      </c>
      <c r="J124" s="53" t="s">
        <v>41</v>
      </c>
      <c r="K124" s="53">
        <v>1800</v>
      </c>
      <c r="L124" s="53" t="s">
        <v>41</v>
      </c>
      <c r="M124" s="53">
        <v>202711</v>
      </c>
      <c r="N124" s="53" t="s">
        <v>612</v>
      </c>
      <c r="O124" s="53" t="s">
        <v>613</v>
      </c>
      <c r="P124" s="53">
        <v>0</v>
      </c>
      <c r="Q124" s="53" t="s">
        <v>65</v>
      </c>
      <c r="R124" s="53">
        <f>M124-P124</f>
        <v>202711</v>
      </c>
      <c r="S124" s="53" t="s">
        <v>453</v>
      </c>
    </row>
    <row r="125" spans="1:40" x14ac:dyDescent="0.2">
      <c r="A125" s="53"/>
      <c r="B125" s="55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</row>
    <row r="126" spans="1:40" x14ac:dyDescent="0.2">
      <c r="A126" s="53">
        <v>80</v>
      </c>
      <c r="B126" s="83" t="s">
        <v>871</v>
      </c>
      <c r="C126" s="53">
        <v>3</v>
      </c>
      <c r="D126" s="53">
        <v>8</v>
      </c>
      <c r="E126" s="53" t="s">
        <v>61</v>
      </c>
      <c r="F126" s="53">
        <v>1850</v>
      </c>
      <c r="G126" s="53">
        <v>2</v>
      </c>
      <c r="H126" s="53" t="s">
        <v>74</v>
      </c>
      <c r="I126" s="53" t="s">
        <v>80</v>
      </c>
      <c r="J126" s="53" t="s">
        <v>41</v>
      </c>
      <c r="K126" s="53">
        <v>1850</v>
      </c>
      <c r="L126" s="53" t="s">
        <v>614</v>
      </c>
      <c r="M126" s="53">
        <v>82437</v>
      </c>
      <c r="N126" s="53" t="s">
        <v>615</v>
      </c>
      <c r="O126" s="53" t="s">
        <v>616</v>
      </c>
      <c r="P126" s="53">
        <v>0</v>
      </c>
      <c r="Q126" s="53" t="s">
        <v>113</v>
      </c>
      <c r="R126" s="53">
        <f>M126-P126</f>
        <v>82437</v>
      </c>
      <c r="S126" s="53" t="s">
        <v>452</v>
      </c>
    </row>
    <row r="127" spans="1:40" x14ac:dyDescent="0.2">
      <c r="A127" s="53">
        <v>80</v>
      </c>
      <c r="B127" s="83" t="s">
        <v>871</v>
      </c>
      <c r="C127" s="53">
        <v>3</v>
      </c>
      <c r="D127" s="53">
        <v>8</v>
      </c>
      <c r="E127" s="53" t="s">
        <v>61</v>
      </c>
      <c r="F127" s="53">
        <v>1850</v>
      </c>
      <c r="G127" s="53">
        <v>2</v>
      </c>
      <c r="H127" s="53" t="s">
        <v>74</v>
      </c>
      <c r="I127" s="53" t="s">
        <v>80</v>
      </c>
      <c r="J127" s="53" t="s">
        <v>41</v>
      </c>
      <c r="K127" s="53">
        <v>1850</v>
      </c>
      <c r="L127" s="53" t="s">
        <v>41</v>
      </c>
      <c r="M127" s="53">
        <v>214757</v>
      </c>
      <c r="N127" s="53" t="s">
        <v>617</v>
      </c>
      <c r="O127" s="53" t="s">
        <v>618</v>
      </c>
      <c r="P127" s="53">
        <v>0</v>
      </c>
      <c r="Q127" s="53" t="s">
        <v>65</v>
      </c>
      <c r="R127" s="53">
        <f>M127-P127</f>
        <v>214757</v>
      </c>
      <c r="S127" s="53" t="s">
        <v>453</v>
      </c>
    </row>
    <row r="128" spans="1:40" x14ac:dyDescent="0.2">
      <c r="A128" s="53"/>
      <c r="B128" s="55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</row>
    <row r="129" spans="1:19" x14ac:dyDescent="0.2">
      <c r="A129" s="53">
        <v>81</v>
      </c>
      <c r="B129" s="83" t="s">
        <v>871</v>
      </c>
      <c r="C129" s="53">
        <v>3</v>
      </c>
      <c r="D129" s="53">
        <v>8</v>
      </c>
      <c r="E129" s="53" t="s">
        <v>61</v>
      </c>
      <c r="F129" s="53">
        <v>1850</v>
      </c>
      <c r="G129" s="53">
        <v>2</v>
      </c>
      <c r="H129" s="53" t="s">
        <v>74</v>
      </c>
      <c r="I129" s="53" t="s">
        <v>80</v>
      </c>
      <c r="J129" s="53" t="s">
        <v>41</v>
      </c>
      <c r="K129" s="53">
        <v>1850</v>
      </c>
      <c r="L129" s="53" t="s">
        <v>81</v>
      </c>
      <c r="M129" s="53">
        <v>17095</v>
      </c>
      <c r="N129" s="53" t="s">
        <v>619</v>
      </c>
      <c r="O129" s="53" t="s">
        <v>620</v>
      </c>
      <c r="P129" s="53">
        <v>0</v>
      </c>
      <c r="Q129" s="53" t="s">
        <v>113</v>
      </c>
      <c r="R129" s="53">
        <f>M129-P129</f>
        <v>17095</v>
      </c>
      <c r="S129" s="53" t="s">
        <v>452</v>
      </c>
    </row>
    <row r="130" spans="1:19" x14ac:dyDescent="0.2">
      <c r="A130" s="53">
        <v>81</v>
      </c>
      <c r="B130" s="83" t="s">
        <v>871</v>
      </c>
      <c r="C130" s="53">
        <v>3</v>
      </c>
      <c r="D130" s="53">
        <v>8</v>
      </c>
      <c r="E130" s="53" t="s">
        <v>61</v>
      </c>
      <c r="F130" s="53">
        <v>1850</v>
      </c>
      <c r="G130" s="53">
        <v>2</v>
      </c>
      <c r="H130" s="53" t="s">
        <v>74</v>
      </c>
      <c r="I130" s="53" t="s">
        <v>80</v>
      </c>
      <c r="J130" s="53" t="s">
        <v>41</v>
      </c>
      <c r="K130" s="53">
        <v>1850</v>
      </c>
      <c r="L130" s="53" t="s">
        <v>41</v>
      </c>
      <c r="M130" s="53">
        <v>221081</v>
      </c>
      <c r="N130" s="53" t="s">
        <v>621</v>
      </c>
      <c r="O130" s="53" t="s">
        <v>622</v>
      </c>
      <c r="P130" s="53">
        <v>0</v>
      </c>
      <c r="Q130" s="53" t="s">
        <v>65</v>
      </c>
      <c r="R130" s="53">
        <f>M130-P130</f>
        <v>221081</v>
      </c>
      <c r="S130" s="53" t="s">
        <v>453</v>
      </c>
    </row>
    <row r="131" spans="1:19" x14ac:dyDescent="0.2">
      <c r="A131" s="53"/>
      <c r="B131" s="55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</row>
    <row r="132" spans="1:19" x14ac:dyDescent="0.2">
      <c r="A132" s="53">
        <v>82</v>
      </c>
      <c r="B132" s="83" t="s">
        <v>871</v>
      </c>
      <c r="C132" s="53">
        <v>3</v>
      </c>
      <c r="D132" s="53">
        <v>8</v>
      </c>
      <c r="E132" s="53" t="s">
        <v>61</v>
      </c>
      <c r="F132" s="53">
        <v>1800</v>
      </c>
      <c r="G132" s="53">
        <v>2</v>
      </c>
      <c r="H132" s="53" t="s">
        <v>74</v>
      </c>
      <c r="I132" s="53" t="s">
        <v>80</v>
      </c>
      <c r="J132" s="53" t="s">
        <v>41</v>
      </c>
      <c r="K132" s="53">
        <v>1800</v>
      </c>
      <c r="L132" s="53" t="s">
        <v>41</v>
      </c>
      <c r="M132" s="53">
        <v>199703</v>
      </c>
      <c r="N132" s="53" t="s">
        <v>623</v>
      </c>
      <c r="O132" s="53" t="s">
        <v>624</v>
      </c>
      <c r="P132" s="53">
        <v>0</v>
      </c>
      <c r="Q132" s="53" t="s">
        <v>65</v>
      </c>
      <c r="R132" s="53">
        <f>M132-P132</f>
        <v>199703</v>
      </c>
      <c r="S132" s="53" t="s">
        <v>452</v>
      </c>
    </row>
    <row r="133" spans="1:19" x14ac:dyDescent="0.2">
      <c r="A133" s="53">
        <v>82</v>
      </c>
      <c r="B133" s="83" t="s">
        <v>871</v>
      </c>
      <c r="C133" s="53">
        <v>3</v>
      </c>
      <c r="D133" s="53">
        <v>8</v>
      </c>
      <c r="E133" s="53" t="s">
        <v>61</v>
      </c>
      <c r="F133" s="53">
        <v>1800</v>
      </c>
      <c r="G133" s="53">
        <v>2</v>
      </c>
      <c r="H133" s="53" t="s">
        <v>74</v>
      </c>
      <c r="I133" s="53" t="s">
        <v>80</v>
      </c>
      <c r="J133" s="53" t="s">
        <v>41</v>
      </c>
      <c r="K133" s="53">
        <v>1800</v>
      </c>
      <c r="L133" s="53" t="s">
        <v>41</v>
      </c>
      <c r="M133" s="53">
        <v>201891</v>
      </c>
      <c r="N133" s="53" t="s">
        <v>625</v>
      </c>
      <c r="O133" s="53" t="s">
        <v>611</v>
      </c>
      <c r="P133" s="53">
        <v>0</v>
      </c>
      <c r="Q133" s="53" t="s">
        <v>65</v>
      </c>
      <c r="R133" s="53">
        <f>M133-P133</f>
        <v>201891</v>
      </c>
      <c r="S133" s="53" t="s">
        <v>453</v>
      </c>
    </row>
    <row r="134" spans="1:19" x14ac:dyDescent="0.2">
      <c r="A134" s="53"/>
      <c r="B134" s="55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</row>
    <row r="135" spans="1:19" x14ac:dyDescent="0.2">
      <c r="A135" s="53">
        <v>83</v>
      </c>
      <c r="B135" s="83" t="s">
        <v>871</v>
      </c>
      <c r="C135" s="53">
        <v>3</v>
      </c>
      <c r="D135" s="53">
        <v>8</v>
      </c>
      <c r="E135" s="53" t="s">
        <v>61</v>
      </c>
      <c r="F135" s="53">
        <v>1800</v>
      </c>
      <c r="G135" s="53">
        <v>2</v>
      </c>
      <c r="H135" s="53" t="s">
        <v>74</v>
      </c>
      <c r="I135" s="53" t="s">
        <v>80</v>
      </c>
      <c r="J135" s="53" t="s">
        <v>41</v>
      </c>
      <c r="K135" s="53">
        <v>1800</v>
      </c>
      <c r="L135" s="53" t="s">
        <v>41</v>
      </c>
      <c r="M135" s="53">
        <v>198333</v>
      </c>
      <c r="N135" s="53" t="s">
        <v>626</v>
      </c>
      <c r="O135" s="53" t="s">
        <v>627</v>
      </c>
      <c r="P135" s="53">
        <v>0</v>
      </c>
      <c r="Q135" s="53" t="s">
        <v>65</v>
      </c>
      <c r="R135" s="53">
        <f>M135-P135</f>
        <v>198333</v>
      </c>
      <c r="S135" s="53" t="s">
        <v>452</v>
      </c>
    </row>
    <row r="136" spans="1:19" x14ac:dyDescent="0.2">
      <c r="A136" s="53">
        <v>83</v>
      </c>
      <c r="B136" s="83" t="s">
        <v>871</v>
      </c>
      <c r="C136" s="53">
        <v>3</v>
      </c>
      <c r="D136" s="53">
        <v>8</v>
      </c>
      <c r="E136" s="53" t="s">
        <v>61</v>
      </c>
      <c r="F136" s="53">
        <v>1800</v>
      </c>
      <c r="G136" s="53">
        <v>2</v>
      </c>
      <c r="H136" s="53" t="s">
        <v>74</v>
      </c>
      <c r="I136" s="53" t="s">
        <v>80</v>
      </c>
      <c r="J136" s="53" t="s">
        <v>41</v>
      </c>
      <c r="K136" s="53">
        <v>1800</v>
      </c>
      <c r="L136" s="53" t="s">
        <v>41</v>
      </c>
      <c r="M136" s="53">
        <v>201123</v>
      </c>
      <c r="N136" s="53" t="s">
        <v>628</v>
      </c>
      <c r="O136" s="53" t="s">
        <v>629</v>
      </c>
      <c r="P136" s="53">
        <v>0</v>
      </c>
      <c r="Q136" s="53" t="s">
        <v>65</v>
      </c>
      <c r="R136" s="53">
        <f>M136-P136</f>
        <v>201123</v>
      </c>
      <c r="S136" s="53" t="s">
        <v>453</v>
      </c>
    </row>
    <row r="137" spans="1:19" x14ac:dyDescent="0.2">
      <c r="A137" s="53"/>
      <c r="B137" s="55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</row>
    <row r="138" spans="1:19" x14ac:dyDescent="0.2">
      <c r="A138" s="53">
        <v>83</v>
      </c>
      <c r="B138" s="83" t="s">
        <v>871</v>
      </c>
      <c r="C138" s="53">
        <v>3</v>
      </c>
      <c r="D138" s="53">
        <v>8</v>
      </c>
      <c r="E138" s="53" t="s">
        <v>61</v>
      </c>
      <c r="F138" s="53">
        <v>1800</v>
      </c>
      <c r="G138" s="53">
        <v>2</v>
      </c>
      <c r="H138" s="53" t="s">
        <v>74</v>
      </c>
      <c r="I138" s="53" t="s">
        <v>80</v>
      </c>
      <c r="J138" s="53" t="s">
        <v>41</v>
      </c>
      <c r="K138" s="53">
        <v>1800</v>
      </c>
      <c r="L138" s="53" t="s">
        <v>41</v>
      </c>
      <c r="M138" s="53">
        <v>204009</v>
      </c>
      <c r="N138" s="53" t="s">
        <v>630</v>
      </c>
      <c r="O138" s="53" t="s">
        <v>631</v>
      </c>
      <c r="P138" s="53">
        <v>0</v>
      </c>
      <c r="Q138" s="53" t="s">
        <v>65</v>
      </c>
      <c r="R138" s="53">
        <f>M139-P138</f>
        <v>202969</v>
      </c>
      <c r="S138" s="53" t="s">
        <v>452</v>
      </c>
    </row>
    <row r="139" spans="1:19" x14ac:dyDescent="0.2">
      <c r="A139" s="53">
        <v>83</v>
      </c>
      <c r="B139" s="83" t="s">
        <v>871</v>
      </c>
      <c r="C139" s="53">
        <v>3</v>
      </c>
      <c r="D139" s="53">
        <v>8</v>
      </c>
      <c r="E139" s="53" t="s">
        <v>61</v>
      </c>
      <c r="F139" s="53">
        <v>1800</v>
      </c>
      <c r="G139" s="53">
        <v>2</v>
      </c>
      <c r="H139" s="53" t="s">
        <v>74</v>
      </c>
      <c r="I139" s="53" t="s">
        <v>80</v>
      </c>
      <c r="J139" s="53" t="s">
        <v>41</v>
      </c>
      <c r="K139" s="53">
        <v>1800</v>
      </c>
      <c r="L139" s="53" t="s">
        <v>41</v>
      </c>
      <c r="M139" s="53">
        <v>202969</v>
      </c>
      <c r="N139" s="53" t="s">
        <v>632</v>
      </c>
      <c r="O139" s="53" t="s">
        <v>633</v>
      </c>
      <c r="P139" s="53">
        <v>0</v>
      </c>
      <c r="Q139" s="53" t="s">
        <v>65</v>
      </c>
      <c r="R139" s="53">
        <f>M139-P139</f>
        <v>202969</v>
      </c>
      <c r="S139" s="53" t="s">
        <v>453</v>
      </c>
    </row>
    <row r="140" spans="1:19" x14ac:dyDescent="0.2">
      <c r="A140" s="53"/>
      <c r="B140" s="55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</row>
    <row r="141" spans="1:19" x14ac:dyDescent="0.2">
      <c r="A141" s="53">
        <v>83</v>
      </c>
      <c r="B141" s="83" t="s">
        <v>871</v>
      </c>
      <c r="C141" s="53">
        <v>3</v>
      </c>
      <c r="D141" s="53">
        <v>8</v>
      </c>
      <c r="E141" s="53" t="s">
        <v>61</v>
      </c>
      <c r="F141" s="53">
        <v>1800</v>
      </c>
      <c r="G141" s="53">
        <v>2</v>
      </c>
      <c r="H141" s="53" t="s">
        <v>74</v>
      </c>
      <c r="I141" s="53" t="s">
        <v>80</v>
      </c>
      <c r="J141" s="53" t="s">
        <v>41</v>
      </c>
      <c r="K141" s="53">
        <v>1800</v>
      </c>
      <c r="L141" s="53" t="s">
        <v>41</v>
      </c>
      <c r="M141" s="53">
        <v>201439</v>
      </c>
      <c r="N141" s="53" t="s">
        <v>598</v>
      </c>
      <c r="O141" s="53" t="s">
        <v>634</v>
      </c>
      <c r="P141" s="53">
        <v>0</v>
      </c>
      <c r="Q141" s="53" t="s">
        <v>65</v>
      </c>
      <c r="R141" s="53">
        <f>M142-P141</f>
        <v>189951</v>
      </c>
      <c r="S141" s="53" t="s">
        <v>452</v>
      </c>
    </row>
    <row r="142" spans="1:19" x14ac:dyDescent="0.2">
      <c r="A142" s="53">
        <v>83</v>
      </c>
      <c r="B142" s="83" t="s">
        <v>871</v>
      </c>
      <c r="C142" s="53">
        <v>3</v>
      </c>
      <c r="D142" s="53">
        <v>8</v>
      </c>
      <c r="E142" s="53" t="s">
        <v>61</v>
      </c>
      <c r="F142" s="53">
        <v>1800</v>
      </c>
      <c r="G142" s="53">
        <v>2</v>
      </c>
      <c r="H142" s="53" t="s">
        <v>74</v>
      </c>
      <c r="I142" s="53" t="s">
        <v>80</v>
      </c>
      <c r="J142" s="53" t="s">
        <v>41</v>
      </c>
      <c r="K142" s="53">
        <v>1800</v>
      </c>
      <c r="L142" s="53" t="s">
        <v>41</v>
      </c>
      <c r="M142" s="53">
        <v>189951</v>
      </c>
      <c r="N142" s="53" t="s">
        <v>635</v>
      </c>
      <c r="O142" s="53" t="s">
        <v>636</v>
      </c>
      <c r="P142" s="53">
        <v>0</v>
      </c>
      <c r="Q142" s="53" t="s">
        <v>65</v>
      </c>
      <c r="R142" s="53">
        <f>M142-P142</f>
        <v>189951</v>
      </c>
      <c r="S142" s="53" t="s">
        <v>453</v>
      </c>
    </row>
  </sheetData>
  <mergeCells count="9">
    <mergeCell ref="A2:F2"/>
    <mergeCell ref="H2:M2"/>
    <mergeCell ref="A15:S15"/>
    <mergeCell ref="V15:AN15"/>
    <mergeCell ref="AQ15:BJ15"/>
    <mergeCell ref="N4:N5"/>
    <mergeCell ref="N6:N7"/>
    <mergeCell ref="N8:N9"/>
    <mergeCell ref="N10:N11"/>
  </mergeCells>
  <phoneticPr fontId="9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B619-8E84-E542-8C74-E4AE518B8B8E}">
  <dimension ref="A2:AL44"/>
  <sheetViews>
    <sheetView topLeftCell="C1" zoomScale="48" zoomScaleNormal="25" workbookViewId="0">
      <selection activeCell="N4" sqref="N4"/>
    </sheetView>
  </sheetViews>
  <sheetFormatPr baseColWidth="10" defaultColWidth="11.5" defaultRowHeight="15" x14ac:dyDescent="0.2"/>
  <cols>
    <col min="1" max="1" width="18" bestFit="1" customWidth="1"/>
    <col min="2" max="2" width="38.1640625" bestFit="1" customWidth="1"/>
    <col min="3" max="3" width="23.5" bestFit="1" customWidth="1"/>
    <col min="4" max="4" width="21" bestFit="1" customWidth="1"/>
    <col min="5" max="5" width="21.33203125" bestFit="1" customWidth="1"/>
    <col min="6" max="6" width="29.5" bestFit="1" customWidth="1"/>
    <col min="7" max="7" width="22.1640625" bestFit="1" customWidth="1"/>
    <col min="8" max="8" width="35.33203125" bestFit="1" customWidth="1"/>
    <col min="9" max="9" width="25.1640625" bestFit="1" customWidth="1"/>
    <col min="10" max="10" width="26.5" bestFit="1" customWidth="1"/>
    <col min="11" max="11" width="35.1640625" bestFit="1" customWidth="1"/>
    <col min="12" max="12" width="27.6640625" bestFit="1" customWidth="1"/>
    <col min="13" max="13" width="33.33203125" bestFit="1" customWidth="1"/>
    <col min="14" max="14" width="18.6640625" bestFit="1" customWidth="1"/>
    <col min="15" max="15" width="17" bestFit="1" customWidth="1"/>
    <col min="16" max="16" width="26.5" bestFit="1" customWidth="1"/>
    <col min="17" max="17" width="15.6640625" bestFit="1" customWidth="1"/>
    <col min="18" max="18" width="38.5" bestFit="1" customWidth="1"/>
    <col min="19" max="19" width="11.5" customWidth="1"/>
    <col min="20" max="20" width="11.33203125" customWidth="1"/>
    <col min="21" max="21" width="18" bestFit="1" customWidth="1"/>
    <col min="22" max="22" width="38.6640625" bestFit="1" customWidth="1"/>
    <col min="23" max="23" width="23.5" bestFit="1" customWidth="1"/>
    <col min="24" max="24" width="21" bestFit="1" customWidth="1"/>
    <col min="25" max="25" width="21.33203125" bestFit="1" customWidth="1"/>
    <col min="26" max="26" width="29.5" bestFit="1" customWidth="1"/>
    <col min="27" max="27" width="22.1640625" bestFit="1" customWidth="1"/>
    <col min="28" max="28" width="35.33203125" bestFit="1" customWidth="1"/>
    <col min="29" max="29" width="25.1640625" bestFit="1" customWidth="1"/>
    <col min="30" max="30" width="26.5" bestFit="1" customWidth="1"/>
    <col min="31" max="31" width="35.1640625" bestFit="1" customWidth="1"/>
    <col min="32" max="32" width="27.6640625" bestFit="1" customWidth="1"/>
    <col min="33" max="33" width="33.33203125" bestFit="1" customWidth="1"/>
    <col min="34" max="34" width="18.6640625" bestFit="1" customWidth="1"/>
    <col min="35" max="35" width="17" bestFit="1" customWidth="1"/>
    <col min="36" max="36" width="26.5" bestFit="1" customWidth="1"/>
    <col min="37" max="37" width="15.6640625" bestFit="1" customWidth="1"/>
    <col min="38" max="38" width="38.5" bestFit="1" customWidth="1"/>
    <col min="39" max="39" width="35.1640625" bestFit="1" customWidth="1"/>
    <col min="40" max="40" width="27.6640625" bestFit="1" customWidth="1"/>
    <col min="41" max="41" width="33.33203125" bestFit="1" customWidth="1"/>
    <col min="42" max="42" width="18.6640625" bestFit="1" customWidth="1"/>
    <col min="43" max="43" width="17" bestFit="1" customWidth="1"/>
    <col min="44" max="44" width="26.5" bestFit="1" customWidth="1"/>
    <col min="45" max="45" width="15.6640625" bestFit="1" customWidth="1"/>
    <col min="46" max="46" width="38.5" bestFit="1" customWidth="1"/>
  </cols>
  <sheetData>
    <row r="2" spans="1:38" ht="32" x14ac:dyDescent="0.4">
      <c r="A2" s="118" t="s">
        <v>879</v>
      </c>
      <c r="B2" s="118"/>
      <c r="C2" s="118"/>
      <c r="D2" s="118"/>
      <c r="E2" s="118"/>
      <c r="F2" s="118"/>
      <c r="G2" s="118"/>
      <c r="I2" s="117" t="s">
        <v>878</v>
      </c>
      <c r="J2" s="117"/>
      <c r="K2" s="117"/>
      <c r="L2" s="117"/>
      <c r="M2" s="117"/>
      <c r="N2" s="117"/>
    </row>
    <row r="3" spans="1:38" x14ac:dyDescent="0.2">
      <c r="A3" s="8" t="s">
        <v>35</v>
      </c>
      <c r="B3" s="8"/>
      <c r="C3" s="8" t="s">
        <v>34</v>
      </c>
      <c r="D3" s="8" t="s">
        <v>5</v>
      </c>
      <c r="E3" s="8" t="s">
        <v>6</v>
      </c>
      <c r="F3" s="8" t="s">
        <v>21</v>
      </c>
      <c r="G3" s="8" t="s">
        <v>46</v>
      </c>
      <c r="I3" s="8" t="s">
        <v>78</v>
      </c>
      <c r="J3" s="8" t="s">
        <v>196</v>
      </c>
      <c r="K3" s="8" t="s">
        <v>52</v>
      </c>
      <c r="L3" s="8" t="s">
        <v>77</v>
      </c>
      <c r="M3" s="8" t="s">
        <v>66</v>
      </c>
      <c r="N3" s="8" t="s">
        <v>87</v>
      </c>
    </row>
    <row r="4" spans="1:38" x14ac:dyDescent="0.2">
      <c r="A4" s="2">
        <v>1</v>
      </c>
      <c r="B4" s="2"/>
      <c r="C4" s="3">
        <v>2</v>
      </c>
      <c r="D4" s="3" t="s">
        <v>18</v>
      </c>
      <c r="E4" s="3" t="s">
        <v>20</v>
      </c>
      <c r="F4" s="3" t="s">
        <v>22</v>
      </c>
      <c r="G4" s="3">
        <v>2.7E-2</v>
      </c>
      <c r="I4" s="3">
        <v>1</v>
      </c>
      <c r="J4" s="3" t="s">
        <v>197</v>
      </c>
      <c r="K4" s="3" t="s">
        <v>61</v>
      </c>
      <c r="L4" s="3">
        <v>5</v>
      </c>
      <c r="M4" s="46" t="s">
        <v>74</v>
      </c>
      <c r="N4" s="47">
        <v>850</v>
      </c>
    </row>
    <row r="5" spans="1:38" x14ac:dyDescent="0.2">
      <c r="A5" s="4">
        <v>2</v>
      </c>
      <c r="B5" s="4"/>
      <c r="C5" s="5"/>
      <c r="D5" s="5"/>
      <c r="E5" s="5"/>
      <c r="F5" s="5"/>
      <c r="G5" s="5"/>
      <c r="I5" s="3">
        <v>1</v>
      </c>
      <c r="J5" s="3" t="s">
        <v>48</v>
      </c>
      <c r="K5" s="3" t="s">
        <v>61</v>
      </c>
      <c r="L5" s="3">
        <v>5</v>
      </c>
      <c r="M5" s="3" t="s">
        <v>74</v>
      </c>
      <c r="N5" s="3">
        <v>400</v>
      </c>
    </row>
    <row r="6" spans="1:38" x14ac:dyDescent="0.2">
      <c r="A6" s="6">
        <v>3</v>
      </c>
      <c r="B6" s="6"/>
      <c r="C6" s="7"/>
      <c r="D6" s="7"/>
      <c r="E6" s="7"/>
      <c r="F6" s="7"/>
      <c r="G6" s="7"/>
      <c r="I6" s="18"/>
      <c r="J6" s="18"/>
      <c r="K6" s="18"/>
      <c r="L6" s="18"/>
      <c r="M6" s="18"/>
      <c r="N6" s="18"/>
    </row>
    <row r="9" spans="1:38" ht="32" x14ac:dyDescent="0.4">
      <c r="A9" s="117" t="s">
        <v>197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U9" s="117" t="s">
        <v>48</v>
      </c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</row>
    <row r="10" spans="1:38" x14ac:dyDescent="0.2">
      <c r="A10" s="1" t="s">
        <v>63</v>
      </c>
      <c r="B10" s="1" t="s">
        <v>50</v>
      </c>
      <c r="C10" s="1" t="s">
        <v>35</v>
      </c>
      <c r="D10" s="1" t="s">
        <v>86</v>
      </c>
      <c r="E10" s="1" t="s">
        <v>52</v>
      </c>
      <c r="F10" s="1" t="s">
        <v>54</v>
      </c>
      <c r="G10" s="1" t="s">
        <v>62</v>
      </c>
      <c r="H10" s="1" t="s">
        <v>66</v>
      </c>
      <c r="I10" s="1" t="s">
        <v>79</v>
      </c>
      <c r="J10" s="1" t="s">
        <v>56</v>
      </c>
      <c r="K10" s="1" t="s">
        <v>55</v>
      </c>
      <c r="L10" s="1" t="s">
        <v>38</v>
      </c>
      <c r="M10" s="1" t="s">
        <v>39</v>
      </c>
      <c r="N10" s="1" t="s">
        <v>82</v>
      </c>
      <c r="O10" s="1" t="s">
        <v>83</v>
      </c>
      <c r="P10" s="1" t="s">
        <v>43</v>
      </c>
      <c r="Q10" s="1" t="s">
        <v>64</v>
      </c>
      <c r="R10" s="1" t="s">
        <v>44</v>
      </c>
      <c r="U10" s="1" t="s">
        <v>63</v>
      </c>
      <c r="V10" s="1" t="s">
        <v>50</v>
      </c>
      <c r="W10" s="1" t="s">
        <v>35</v>
      </c>
      <c r="X10" s="1" t="s">
        <v>86</v>
      </c>
      <c r="Y10" s="1" t="s">
        <v>52</v>
      </c>
      <c r="Z10" s="1" t="s">
        <v>54</v>
      </c>
      <c r="AA10" s="1" t="s">
        <v>62</v>
      </c>
      <c r="AB10" s="1" t="s">
        <v>66</v>
      </c>
      <c r="AC10" s="1" t="s">
        <v>79</v>
      </c>
      <c r="AD10" s="1" t="s">
        <v>56</v>
      </c>
      <c r="AE10" s="1" t="s">
        <v>55</v>
      </c>
      <c r="AF10" s="1" t="s">
        <v>38</v>
      </c>
      <c r="AG10" s="1" t="s">
        <v>39</v>
      </c>
      <c r="AH10" s="1" t="s">
        <v>82</v>
      </c>
      <c r="AI10" s="1" t="s">
        <v>83</v>
      </c>
      <c r="AJ10" s="1" t="s">
        <v>43</v>
      </c>
      <c r="AK10" s="1" t="s">
        <v>64</v>
      </c>
      <c r="AL10" s="1" t="s">
        <v>44</v>
      </c>
    </row>
    <row r="11" spans="1:38" x14ac:dyDescent="0.2">
      <c r="A11" s="2">
        <v>1</v>
      </c>
      <c r="B11" s="23" t="s">
        <v>876</v>
      </c>
      <c r="C11" s="2">
        <v>1</v>
      </c>
      <c r="D11" s="2">
        <v>2</v>
      </c>
      <c r="E11" s="2" t="s">
        <v>61</v>
      </c>
      <c r="F11" s="2">
        <v>300</v>
      </c>
      <c r="G11" s="2">
        <v>2</v>
      </c>
      <c r="H11" s="2" t="s">
        <v>74</v>
      </c>
      <c r="I11" s="2" t="s">
        <v>80</v>
      </c>
      <c r="J11" s="2" t="s">
        <v>41</v>
      </c>
      <c r="K11" s="2">
        <v>300</v>
      </c>
      <c r="L11" s="2" t="s">
        <v>41</v>
      </c>
      <c r="M11" s="2">
        <v>37003</v>
      </c>
      <c r="N11" s="2" t="s">
        <v>88</v>
      </c>
      <c r="O11" s="2" t="s">
        <v>89</v>
      </c>
      <c r="P11" s="2">
        <v>0</v>
      </c>
      <c r="Q11" s="2" t="s">
        <v>65</v>
      </c>
      <c r="R11" s="2">
        <f>M11-P11</f>
        <v>37003</v>
      </c>
      <c r="U11" s="2">
        <v>1</v>
      </c>
      <c r="V11" s="42" t="s">
        <v>877</v>
      </c>
      <c r="W11" s="2">
        <v>1</v>
      </c>
      <c r="X11" s="2">
        <v>2</v>
      </c>
      <c r="Y11" s="2" t="s">
        <v>61</v>
      </c>
      <c r="Z11" s="2">
        <v>100</v>
      </c>
      <c r="AA11" s="2">
        <v>3</v>
      </c>
      <c r="AB11" s="2" t="s">
        <v>74</v>
      </c>
      <c r="AC11" s="2" t="s">
        <v>80</v>
      </c>
      <c r="AD11" s="2" t="s">
        <v>41</v>
      </c>
      <c r="AE11" s="2">
        <v>100</v>
      </c>
      <c r="AF11" s="2" t="s">
        <v>41</v>
      </c>
      <c r="AG11" s="2">
        <v>18144</v>
      </c>
      <c r="AH11" s="2" t="s">
        <v>165</v>
      </c>
      <c r="AI11" s="2" t="s">
        <v>175</v>
      </c>
      <c r="AJ11" s="2">
        <v>0</v>
      </c>
      <c r="AK11" s="2" t="s">
        <v>65</v>
      </c>
      <c r="AL11" s="2">
        <f>AG11-AJ11</f>
        <v>18144</v>
      </c>
    </row>
    <row r="12" spans="1:38" x14ac:dyDescent="0.2">
      <c r="A12" s="2">
        <v>2</v>
      </c>
      <c r="B12" s="23" t="s">
        <v>876</v>
      </c>
      <c r="C12" s="2">
        <v>1</v>
      </c>
      <c r="D12" s="2">
        <v>2</v>
      </c>
      <c r="E12" s="2" t="s">
        <v>61</v>
      </c>
      <c r="F12" s="2">
        <v>400</v>
      </c>
      <c r="G12" s="2">
        <v>2</v>
      </c>
      <c r="H12" s="2" t="s">
        <v>74</v>
      </c>
      <c r="I12" s="2" t="s">
        <v>80</v>
      </c>
      <c r="J12" s="2" t="s">
        <v>41</v>
      </c>
      <c r="K12" s="2">
        <v>400</v>
      </c>
      <c r="L12" s="2" t="s">
        <v>41</v>
      </c>
      <c r="M12" s="2">
        <v>48959</v>
      </c>
      <c r="N12" s="2" t="s">
        <v>90</v>
      </c>
      <c r="O12" s="2" t="s">
        <v>91</v>
      </c>
      <c r="P12" s="2">
        <v>0</v>
      </c>
      <c r="Q12" s="2" t="s">
        <v>65</v>
      </c>
      <c r="R12" s="2">
        <f>M12-P12</f>
        <v>48959</v>
      </c>
      <c r="U12" s="2">
        <v>2</v>
      </c>
      <c r="V12" s="42" t="s">
        <v>877</v>
      </c>
      <c r="W12" s="2">
        <v>1</v>
      </c>
      <c r="X12" s="2">
        <v>2</v>
      </c>
      <c r="Y12" s="2" t="s">
        <v>61</v>
      </c>
      <c r="Z12" s="2">
        <v>125</v>
      </c>
      <c r="AA12" s="2">
        <v>3</v>
      </c>
      <c r="AB12" s="2" t="s">
        <v>74</v>
      </c>
      <c r="AC12" s="2" t="s">
        <v>80</v>
      </c>
      <c r="AD12" s="2" t="s">
        <v>41</v>
      </c>
      <c r="AE12" s="2">
        <v>125</v>
      </c>
      <c r="AF12" s="2" t="s">
        <v>41</v>
      </c>
      <c r="AG12" s="2">
        <v>22710</v>
      </c>
      <c r="AH12" s="2" t="s">
        <v>166</v>
      </c>
      <c r="AI12" s="2" t="s">
        <v>167</v>
      </c>
      <c r="AJ12" s="2">
        <v>0</v>
      </c>
      <c r="AK12" s="2" t="s">
        <v>65</v>
      </c>
      <c r="AL12" s="2">
        <f>AG12-AJ12</f>
        <v>22710</v>
      </c>
    </row>
    <row r="13" spans="1:38" x14ac:dyDescent="0.2">
      <c r="A13" s="2">
        <v>3</v>
      </c>
      <c r="B13" s="23" t="s">
        <v>876</v>
      </c>
      <c r="C13" s="2">
        <v>1</v>
      </c>
      <c r="D13" s="2">
        <v>2</v>
      </c>
      <c r="E13" s="2" t="s">
        <v>61</v>
      </c>
      <c r="F13" s="2">
        <v>500</v>
      </c>
      <c r="G13" s="2">
        <v>2</v>
      </c>
      <c r="H13" s="2" t="s">
        <v>74</v>
      </c>
      <c r="I13" s="2" t="s">
        <v>80</v>
      </c>
      <c r="J13" s="2" t="s">
        <v>41</v>
      </c>
      <c r="K13" s="2">
        <v>500</v>
      </c>
      <c r="L13" s="2" t="s">
        <v>41</v>
      </c>
      <c r="M13" s="2">
        <v>61069</v>
      </c>
      <c r="N13" s="2" t="s">
        <v>92</v>
      </c>
      <c r="O13" s="2" t="s">
        <v>93</v>
      </c>
      <c r="P13" s="2">
        <v>0</v>
      </c>
      <c r="Q13" s="2" t="s">
        <v>65</v>
      </c>
      <c r="R13" s="2">
        <f t="shared" ref="R13:R24" si="0">M13-P13</f>
        <v>61069</v>
      </c>
      <c r="U13" s="2">
        <v>3</v>
      </c>
      <c r="V13" s="42" t="s">
        <v>877</v>
      </c>
      <c r="W13" s="2">
        <v>1</v>
      </c>
      <c r="X13" s="2">
        <v>2</v>
      </c>
      <c r="Y13" s="2" t="s">
        <v>61</v>
      </c>
      <c r="Z13" s="2">
        <v>150</v>
      </c>
      <c r="AA13" s="2">
        <v>3</v>
      </c>
      <c r="AB13" s="2" t="s">
        <v>74</v>
      </c>
      <c r="AC13" s="2" t="s">
        <v>80</v>
      </c>
      <c r="AD13" s="2" t="s">
        <v>41</v>
      </c>
      <c r="AE13" s="2">
        <v>150</v>
      </c>
      <c r="AF13" s="2" t="s">
        <v>41</v>
      </c>
      <c r="AG13" s="2">
        <v>25791</v>
      </c>
      <c r="AH13" s="2" t="s">
        <v>168</v>
      </c>
      <c r="AI13" s="2" t="s">
        <v>169</v>
      </c>
      <c r="AJ13" s="2">
        <v>0</v>
      </c>
      <c r="AK13" s="2" t="s">
        <v>65</v>
      </c>
      <c r="AL13" s="2">
        <f t="shared" ref="AL13:AL25" si="1">AG13-AJ13</f>
        <v>25791</v>
      </c>
    </row>
    <row r="14" spans="1:38" x14ac:dyDescent="0.2">
      <c r="A14" s="2">
        <v>4</v>
      </c>
      <c r="B14" s="23" t="s">
        <v>876</v>
      </c>
      <c r="C14" s="2">
        <v>1</v>
      </c>
      <c r="D14" s="2">
        <v>2</v>
      </c>
      <c r="E14" s="2" t="s">
        <v>61</v>
      </c>
      <c r="F14" s="2">
        <v>600</v>
      </c>
      <c r="G14" s="2">
        <v>2</v>
      </c>
      <c r="H14" s="2" t="s">
        <v>74</v>
      </c>
      <c r="I14" s="2" t="s">
        <v>80</v>
      </c>
      <c r="J14" s="2" t="s">
        <v>41</v>
      </c>
      <c r="K14" s="2">
        <v>600</v>
      </c>
      <c r="L14" s="2" t="s">
        <v>41</v>
      </c>
      <c r="M14" s="2">
        <v>72915</v>
      </c>
      <c r="N14" s="2" t="s">
        <v>94</v>
      </c>
      <c r="O14" s="2" t="s">
        <v>95</v>
      </c>
      <c r="P14" s="2">
        <v>0</v>
      </c>
      <c r="Q14" s="2" t="s">
        <v>65</v>
      </c>
      <c r="R14" s="2">
        <f t="shared" si="0"/>
        <v>72915</v>
      </c>
      <c r="U14" s="2">
        <v>4</v>
      </c>
      <c r="V14" s="42" t="s">
        <v>877</v>
      </c>
      <c r="W14" s="2">
        <v>1</v>
      </c>
      <c r="X14" s="2">
        <v>2</v>
      </c>
      <c r="Y14" s="2" t="s">
        <v>61</v>
      </c>
      <c r="Z14" s="2">
        <v>200</v>
      </c>
      <c r="AA14" s="2">
        <v>3</v>
      </c>
      <c r="AB14" s="2" t="s">
        <v>74</v>
      </c>
      <c r="AC14" s="2" t="s">
        <v>80</v>
      </c>
      <c r="AD14" s="2" t="s">
        <v>41</v>
      </c>
      <c r="AE14" s="2">
        <v>200</v>
      </c>
      <c r="AF14" s="2" t="s">
        <v>41</v>
      </c>
      <c r="AG14" s="2">
        <v>35151</v>
      </c>
      <c r="AH14" s="2" t="s">
        <v>170</v>
      </c>
      <c r="AI14" s="2" t="s">
        <v>171</v>
      </c>
      <c r="AJ14" s="2">
        <v>0</v>
      </c>
      <c r="AK14" s="2" t="s">
        <v>65</v>
      </c>
      <c r="AL14" s="2">
        <f t="shared" si="1"/>
        <v>35151</v>
      </c>
    </row>
    <row r="15" spans="1:38" x14ac:dyDescent="0.2">
      <c r="A15" s="2">
        <v>5</v>
      </c>
      <c r="B15" s="23" t="s">
        <v>876</v>
      </c>
      <c r="C15" s="2">
        <v>1</v>
      </c>
      <c r="D15" s="2">
        <v>2</v>
      </c>
      <c r="E15" s="2" t="s">
        <v>61</v>
      </c>
      <c r="F15" s="2">
        <v>700</v>
      </c>
      <c r="G15" s="2">
        <v>2</v>
      </c>
      <c r="H15" s="2" t="s">
        <v>74</v>
      </c>
      <c r="I15" s="2" t="s">
        <v>80</v>
      </c>
      <c r="J15" s="2" t="s">
        <v>41</v>
      </c>
      <c r="K15" s="2">
        <v>700</v>
      </c>
      <c r="L15" s="2" t="s">
        <v>41</v>
      </c>
      <c r="M15" s="2">
        <v>83501</v>
      </c>
      <c r="N15" s="2" t="s">
        <v>96</v>
      </c>
      <c r="O15" s="2" t="s">
        <v>97</v>
      </c>
      <c r="P15" s="2">
        <v>0</v>
      </c>
      <c r="Q15" s="2" t="s">
        <v>65</v>
      </c>
      <c r="R15" s="2">
        <f t="shared" si="0"/>
        <v>83501</v>
      </c>
      <c r="U15" s="2">
        <v>5</v>
      </c>
      <c r="V15" s="42" t="s">
        <v>877</v>
      </c>
      <c r="W15" s="2">
        <v>1</v>
      </c>
      <c r="X15" s="2">
        <v>2</v>
      </c>
      <c r="Y15" s="2" t="s">
        <v>61</v>
      </c>
      <c r="Z15" s="2">
        <v>250</v>
      </c>
      <c r="AA15" s="2">
        <v>3</v>
      </c>
      <c r="AB15" s="2" t="s">
        <v>74</v>
      </c>
      <c r="AC15" s="2" t="s">
        <v>80</v>
      </c>
      <c r="AD15" s="2" t="s">
        <v>41</v>
      </c>
      <c r="AE15" s="2">
        <v>250</v>
      </c>
      <c r="AF15" s="2" t="s">
        <v>41</v>
      </c>
      <c r="AG15" s="2">
        <v>44109</v>
      </c>
      <c r="AH15" s="2" t="s">
        <v>172</v>
      </c>
      <c r="AI15" s="2" t="s">
        <v>173</v>
      </c>
      <c r="AJ15" s="2">
        <v>0</v>
      </c>
      <c r="AK15" s="2" t="s">
        <v>65</v>
      </c>
      <c r="AL15" s="2">
        <f t="shared" si="1"/>
        <v>44109</v>
      </c>
    </row>
    <row r="16" spans="1:38" x14ac:dyDescent="0.2">
      <c r="A16" s="2">
        <v>6</v>
      </c>
      <c r="B16" s="23" t="s">
        <v>876</v>
      </c>
      <c r="C16" s="2">
        <v>1</v>
      </c>
      <c r="D16" s="2">
        <v>2</v>
      </c>
      <c r="E16" s="2" t="s">
        <v>61</v>
      </c>
      <c r="F16" s="2">
        <v>800</v>
      </c>
      <c r="G16" s="2">
        <v>2</v>
      </c>
      <c r="H16" s="2" t="s">
        <v>74</v>
      </c>
      <c r="I16" s="2" t="s">
        <v>80</v>
      </c>
      <c r="J16" s="2" t="s">
        <v>41</v>
      </c>
      <c r="K16" s="2">
        <v>800</v>
      </c>
      <c r="L16" s="2" t="s">
        <v>41</v>
      </c>
      <c r="M16" s="2">
        <v>89941</v>
      </c>
      <c r="N16" s="2" t="s">
        <v>98</v>
      </c>
      <c r="O16" s="2" t="s">
        <v>99</v>
      </c>
      <c r="P16" s="2">
        <v>0</v>
      </c>
      <c r="Q16" s="2" t="s">
        <v>65</v>
      </c>
      <c r="R16" s="2">
        <f t="shared" si="0"/>
        <v>89941</v>
      </c>
      <c r="U16" s="2">
        <v>6</v>
      </c>
      <c r="V16" s="42" t="s">
        <v>877</v>
      </c>
      <c r="W16" s="2">
        <v>1</v>
      </c>
      <c r="X16" s="2">
        <v>2</v>
      </c>
      <c r="Y16" s="2" t="s">
        <v>61</v>
      </c>
      <c r="Z16" s="2">
        <v>300</v>
      </c>
      <c r="AA16" s="2">
        <v>3</v>
      </c>
      <c r="AB16" s="2" t="s">
        <v>74</v>
      </c>
      <c r="AC16" s="2" t="s">
        <v>80</v>
      </c>
      <c r="AD16" s="2" t="s">
        <v>41</v>
      </c>
      <c r="AE16" s="2">
        <v>300</v>
      </c>
      <c r="AF16" s="2" t="s">
        <v>41</v>
      </c>
      <c r="AG16" s="2">
        <v>48465</v>
      </c>
      <c r="AH16" s="2" t="s">
        <v>176</v>
      </c>
      <c r="AI16" s="2" t="s">
        <v>177</v>
      </c>
      <c r="AJ16" s="2">
        <v>0</v>
      </c>
      <c r="AK16" s="2" t="s">
        <v>65</v>
      </c>
      <c r="AL16" s="2">
        <f t="shared" si="1"/>
        <v>48465</v>
      </c>
    </row>
    <row r="17" spans="1:38" x14ac:dyDescent="0.2">
      <c r="A17" s="2">
        <v>7</v>
      </c>
      <c r="B17" s="23" t="s">
        <v>876</v>
      </c>
      <c r="C17" s="2">
        <v>1</v>
      </c>
      <c r="D17" s="2">
        <v>2</v>
      </c>
      <c r="E17" s="2" t="s">
        <v>61</v>
      </c>
      <c r="F17" s="2">
        <v>900</v>
      </c>
      <c r="G17" s="2">
        <v>2</v>
      </c>
      <c r="H17" s="2" t="s">
        <v>74</v>
      </c>
      <c r="I17" s="2" t="s">
        <v>80</v>
      </c>
      <c r="J17" s="2" t="s">
        <v>41</v>
      </c>
      <c r="K17" s="2">
        <v>900</v>
      </c>
      <c r="L17" s="2" t="s">
        <v>100</v>
      </c>
      <c r="M17" s="2">
        <v>7688</v>
      </c>
      <c r="N17" s="2" t="s">
        <v>101</v>
      </c>
      <c r="O17" s="2" t="s">
        <v>102</v>
      </c>
      <c r="P17" s="2">
        <v>0</v>
      </c>
      <c r="Q17" s="2" t="s">
        <v>113</v>
      </c>
      <c r="R17" s="2">
        <f t="shared" si="0"/>
        <v>7688</v>
      </c>
      <c r="U17" s="2">
        <v>7</v>
      </c>
      <c r="V17" s="42" t="s">
        <v>877</v>
      </c>
      <c r="W17" s="2">
        <v>1</v>
      </c>
      <c r="X17" s="2">
        <v>2</v>
      </c>
      <c r="Y17" s="2" t="s">
        <v>61</v>
      </c>
      <c r="Z17" s="2">
        <v>325</v>
      </c>
      <c r="AA17" s="2">
        <v>3</v>
      </c>
      <c r="AB17" s="2" t="s">
        <v>74</v>
      </c>
      <c r="AC17" s="2" t="s">
        <v>80</v>
      </c>
      <c r="AD17" s="2" t="s">
        <v>41</v>
      </c>
      <c r="AE17" s="2">
        <v>325</v>
      </c>
      <c r="AF17" s="2" t="s">
        <v>178</v>
      </c>
      <c r="AG17" s="2">
        <v>6499</v>
      </c>
      <c r="AH17" s="2" t="s">
        <v>179</v>
      </c>
      <c r="AI17" s="2" t="s">
        <v>180</v>
      </c>
      <c r="AJ17" s="2">
        <v>0</v>
      </c>
      <c r="AK17" s="2" t="s">
        <v>113</v>
      </c>
      <c r="AL17" s="2">
        <f t="shared" si="1"/>
        <v>6499</v>
      </c>
    </row>
    <row r="18" spans="1:38" x14ac:dyDescent="0.2">
      <c r="A18" s="2">
        <v>8</v>
      </c>
      <c r="B18" s="23" t="s">
        <v>876</v>
      </c>
      <c r="C18" s="2">
        <v>1</v>
      </c>
      <c r="D18" s="2">
        <v>2</v>
      </c>
      <c r="E18" s="2" t="s">
        <v>61</v>
      </c>
      <c r="F18" s="2">
        <v>850</v>
      </c>
      <c r="G18" s="2">
        <v>2</v>
      </c>
      <c r="H18" s="2" t="s">
        <v>74</v>
      </c>
      <c r="I18" s="2" t="s">
        <v>80</v>
      </c>
      <c r="J18" s="2" t="s">
        <v>41</v>
      </c>
      <c r="K18" s="2">
        <v>850</v>
      </c>
      <c r="L18" s="2" t="s">
        <v>41</v>
      </c>
      <c r="M18" s="2">
        <v>93791</v>
      </c>
      <c r="N18" s="2" t="s">
        <v>104</v>
      </c>
      <c r="O18" s="2" t="s">
        <v>103</v>
      </c>
      <c r="P18" s="2">
        <v>0</v>
      </c>
      <c r="Q18" s="2" t="s">
        <v>65</v>
      </c>
      <c r="R18" s="2">
        <f t="shared" si="0"/>
        <v>93791</v>
      </c>
      <c r="U18" s="2">
        <v>8</v>
      </c>
      <c r="V18" s="42" t="s">
        <v>877</v>
      </c>
      <c r="W18" s="2">
        <v>1</v>
      </c>
      <c r="X18" s="2">
        <v>2</v>
      </c>
      <c r="Y18" s="2" t="s">
        <v>61</v>
      </c>
      <c r="Z18" s="2">
        <v>325</v>
      </c>
      <c r="AA18" s="2">
        <v>3</v>
      </c>
      <c r="AB18" s="2" t="s">
        <v>74</v>
      </c>
      <c r="AC18" s="2" t="s">
        <v>80</v>
      </c>
      <c r="AD18" s="2" t="s">
        <v>41</v>
      </c>
      <c r="AE18" s="2">
        <v>325</v>
      </c>
      <c r="AF18" s="2" t="s">
        <v>41</v>
      </c>
      <c r="AG18" s="2">
        <v>49641</v>
      </c>
      <c r="AH18" s="2" t="s">
        <v>181</v>
      </c>
      <c r="AI18" s="2" t="s">
        <v>182</v>
      </c>
      <c r="AJ18" s="2">
        <v>0</v>
      </c>
      <c r="AK18" s="2" t="s">
        <v>65</v>
      </c>
      <c r="AL18" s="2">
        <f t="shared" si="1"/>
        <v>49641</v>
      </c>
    </row>
    <row r="19" spans="1:38" x14ac:dyDescent="0.2">
      <c r="A19" s="2">
        <v>9</v>
      </c>
      <c r="B19" s="23" t="s">
        <v>876</v>
      </c>
      <c r="C19" s="2">
        <v>1</v>
      </c>
      <c r="D19" s="2">
        <v>2</v>
      </c>
      <c r="E19" s="2" t="s">
        <v>61</v>
      </c>
      <c r="F19" s="2">
        <v>875</v>
      </c>
      <c r="G19" s="2">
        <v>2</v>
      </c>
      <c r="H19" s="2" t="s">
        <v>74</v>
      </c>
      <c r="I19" s="2" t="s">
        <v>80</v>
      </c>
      <c r="J19" s="2" t="s">
        <v>41</v>
      </c>
      <c r="K19" s="2">
        <v>875</v>
      </c>
      <c r="L19" s="2" t="s">
        <v>100</v>
      </c>
      <c r="M19" s="2">
        <v>7922</v>
      </c>
      <c r="N19" s="2" t="s">
        <v>105</v>
      </c>
      <c r="O19" s="2" t="s">
        <v>106</v>
      </c>
      <c r="P19" s="2">
        <v>0</v>
      </c>
      <c r="Q19" s="2" t="s">
        <v>113</v>
      </c>
      <c r="R19" s="2">
        <f t="shared" si="0"/>
        <v>7922</v>
      </c>
      <c r="U19" s="2">
        <v>9</v>
      </c>
      <c r="V19" s="42" t="s">
        <v>877</v>
      </c>
      <c r="W19" s="2">
        <v>1</v>
      </c>
      <c r="X19" s="2">
        <v>2</v>
      </c>
      <c r="Y19" s="2" t="s">
        <v>61</v>
      </c>
      <c r="Z19" s="2">
        <v>325</v>
      </c>
      <c r="AA19" s="2">
        <v>3</v>
      </c>
      <c r="AB19" s="2" t="s">
        <v>74</v>
      </c>
      <c r="AC19" s="2" t="s">
        <v>80</v>
      </c>
      <c r="AD19" s="2" t="s">
        <v>41</v>
      </c>
      <c r="AE19" s="2">
        <v>325</v>
      </c>
      <c r="AF19" s="2" t="s">
        <v>41</v>
      </c>
      <c r="AG19" s="2">
        <v>46404</v>
      </c>
      <c r="AH19" s="2" t="s">
        <v>183</v>
      </c>
      <c r="AI19" s="2" t="s">
        <v>184</v>
      </c>
      <c r="AJ19" s="2">
        <v>0</v>
      </c>
      <c r="AK19" s="2" t="s">
        <v>65</v>
      </c>
      <c r="AL19" s="2">
        <f t="shared" si="1"/>
        <v>46404</v>
      </c>
    </row>
    <row r="20" spans="1:38" x14ac:dyDescent="0.2">
      <c r="A20" s="2">
        <v>10</v>
      </c>
      <c r="B20" s="23" t="s">
        <v>876</v>
      </c>
      <c r="C20" s="2">
        <v>1</v>
      </c>
      <c r="D20" s="2">
        <v>2</v>
      </c>
      <c r="E20" s="2" t="s">
        <v>61</v>
      </c>
      <c r="F20" s="2">
        <v>875</v>
      </c>
      <c r="G20" s="2">
        <v>2</v>
      </c>
      <c r="H20" s="2" t="s">
        <v>74</v>
      </c>
      <c r="I20" s="2" t="s">
        <v>80</v>
      </c>
      <c r="J20" s="2" t="s">
        <v>41</v>
      </c>
      <c r="K20" s="2">
        <v>875</v>
      </c>
      <c r="L20" s="2" t="s">
        <v>41</v>
      </c>
      <c r="M20" s="2">
        <v>92119</v>
      </c>
      <c r="N20" s="2" t="s">
        <v>107</v>
      </c>
      <c r="O20" s="2" t="s">
        <v>108</v>
      </c>
      <c r="P20" s="2">
        <v>0</v>
      </c>
      <c r="Q20" s="2" t="s">
        <v>65</v>
      </c>
      <c r="R20" s="2">
        <f t="shared" si="0"/>
        <v>92119</v>
      </c>
      <c r="U20" s="2">
        <v>10</v>
      </c>
      <c r="V20" s="42" t="s">
        <v>877</v>
      </c>
      <c r="W20" s="2">
        <v>1</v>
      </c>
      <c r="X20" s="2">
        <v>2</v>
      </c>
      <c r="Y20" s="2" t="s">
        <v>61</v>
      </c>
      <c r="Z20" s="2">
        <v>325</v>
      </c>
      <c r="AA20" s="2">
        <v>3</v>
      </c>
      <c r="AB20" s="2" t="s">
        <v>74</v>
      </c>
      <c r="AC20" s="2" t="s">
        <v>80</v>
      </c>
      <c r="AD20" s="2" t="s">
        <v>41</v>
      </c>
      <c r="AE20" s="2">
        <v>325</v>
      </c>
      <c r="AF20" s="2" t="s">
        <v>41</v>
      </c>
      <c r="AG20" s="2">
        <v>48894</v>
      </c>
      <c r="AH20" s="2" t="s">
        <v>174</v>
      </c>
      <c r="AI20" s="2" t="s">
        <v>185</v>
      </c>
      <c r="AJ20" s="2">
        <v>0</v>
      </c>
      <c r="AK20" s="2" t="s">
        <v>65</v>
      </c>
      <c r="AL20" s="2">
        <f t="shared" si="1"/>
        <v>48894</v>
      </c>
    </row>
    <row r="21" spans="1:38" x14ac:dyDescent="0.2">
      <c r="A21" s="2">
        <v>11</v>
      </c>
      <c r="B21" s="23" t="s">
        <v>876</v>
      </c>
      <c r="C21" s="2">
        <v>1</v>
      </c>
      <c r="D21" s="2">
        <v>2</v>
      </c>
      <c r="E21" s="2" t="s">
        <v>61</v>
      </c>
      <c r="F21" s="2">
        <v>875</v>
      </c>
      <c r="G21" s="2">
        <v>2</v>
      </c>
      <c r="H21" s="2" t="s">
        <v>74</v>
      </c>
      <c r="I21" s="2" t="s">
        <v>80</v>
      </c>
      <c r="J21" s="2" t="s">
        <v>41</v>
      </c>
      <c r="K21" s="2">
        <v>875</v>
      </c>
      <c r="L21" s="2" t="s">
        <v>81</v>
      </c>
      <c r="M21" s="2">
        <v>8012</v>
      </c>
      <c r="N21" s="2" t="s">
        <v>109</v>
      </c>
      <c r="O21" s="2" t="s">
        <v>110</v>
      </c>
      <c r="P21" s="2">
        <v>0</v>
      </c>
      <c r="Q21" s="2" t="s">
        <v>113</v>
      </c>
      <c r="R21" s="2">
        <f t="shared" si="0"/>
        <v>8012</v>
      </c>
      <c r="U21" s="2">
        <v>11</v>
      </c>
      <c r="V21" s="42" t="s">
        <v>877</v>
      </c>
      <c r="W21" s="2">
        <v>1</v>
      </c>
      <c r="X21" s="2">
        <v>2</v>
      </c>
      <c r="Y21" s="2" t="s">
        <v>61</v>
      </c>
      <c r="Z21" s="2">
        <v>325</v>
      </c>
      <c r="AA21" s="2">
        <v>3</v>
      </c>
      <c r="AB21" s="2" t="s">
        <v>74</v>
      </c>
      <c r="AC21" s="2" t="s">
        <v>80</v>
      </c>
      <c r="AD21" s="2" t="s">
        <v>41</v>
      </c>
      <c r="AE21" s="2">
        <v>325</v>
      </c>
      <c r="AF21" s="2" t="s">
        <v>41</v>
      </c>
      <c r="AG21" s="2">
        <v>49980</v>
      </c>
      <c r="AH21" s="2" t="s">
        <v>186</v>
      </c>
      <c r="AI21" s="2" t="s">
        <v>187</v>
      </c>
      <c r="AJ21" s="2">
        <v>0</v>
      </c>
      <c r="AK21" s="2" t="s">
        <v>65</v>
      </c>
      <c r="AL21" s="2">
        <f t="shared" si="1"/>
        <v>49980</v>
      </c>
    </row>
    <row r="22" spans="1:38" x14ac:dyDescent="0.2">
      <c r="A22" s="2">
        <v>12</v>
      </c>
      <c r="B22" s="23" t="s">
        <v>876</v>
      </c>
      <c r="C22" s="2">
        <v>1</v>
      </c>
      <c r="D22" s="2">
        <v>2</v>
      </c>
      <c r="E22" s="2" t="s">
        <v>61</v>
      </c>
      <c r="F22" s="2">
        <v>850</v>
      </c>
      <c r="G22" s="2">
        <v>2</v>
      </c>
      <c r="H22" s="2" t="s">
        <v>74</v>
      </c>
      <c r="I22" s="2" t="s">
        <v>80</v>
      </c>
      <c r="J22" s="2" t="s">
        <v>41</v>
      </c>
      <c r="K22" s="2">
        <v>850</v>
      </c>
      <c r="L22" s="2" t="s">
        <v>41</v>
      </c>
      <c r="M22" s="2">
        <v>92011</v>
      </c>
      <c r="N22" s="2" t="s">
        <v>111</v>
      </c>
      <c r="O22" s="2" t="s">
        <v>112</v>
      </c>
      <c r="P22" s="2">
        <v>0</v>
      </c>
      <c r="Q22" s="2" t="s">
        <v>65</v>
      </c>
      <c r="R22" s="2">
        <f t="shared" si="0"/>
        <v>92011</v>
      </c>
      <c r="U22" s="2">
        <v>12</v>
      </c>
      <c r="V22" s="42" t="s">
        <v>877</v>
      </c>
      <c r="W22" s="2">
        <v>1</v>
      </c>
      <c r="X22" s="2">
        <v>2</v>
      </c>
      <c r="Y22" s="2" t="s">
        <v>61</v>
      </c>
      <c r="Z22" s="2">
        <v>350</v>
      </c>
      <c r="AA22" s="2">
        <v>3</v>
      </c>
      <c r="AB22" s="2" t="s">
        <v>74</v>
      </c>
      <c r="AC22" s="2" t="s">
        <v>80</v>
      </c>
      <c r="AD22" s="2" t="s">
        <v>41</v>
      </c>
      <c r="AE22" s="2">
        <v>350</v>
      </c>
      <c r="AF22" s="2" t="s">
        <v>41</v>
      </c>
      <c r="AG22" s="2">
        <v>52368</v>
      </c>
      <c r="AH22" s="2" t="s">
        <v>188</v>
      </c>
      <c r="AI22" s="2" t="s">
        <v>189</v>
      </c>
      <c r="AJ22" s="2">
        <v>0</v>
      </c>
      <c r="AK22" s="2" t="s">
        <v>65</v>
      </c>
      <c r="AL22" s="2">
        <f t="shared" si="1"/>
        <v>52368</v>
      </c>
    </row>
    <row r="23" spans="1:38" x14ac:dyDescent="0.2">
      <c r="A23" s="2">
        <v>13</v>
      </c>
      <c r="B23" s="23" t="s">
        <v>876</v>
      </c>
      <c r="C23" s="2">
        <v>1</v>
      </c>
      <c r="D23" s="2">
        <v>2</v>
      </c>
      <c r="E23" s="2" t="s">
        <v>61</v>
      </c>
      <c r="F23" s="2">
        <v>850</v>
      </c>
      <c r="G23" s="2">
        <v>2</v>
      </c>
      <c r="H23" s="2" t="s">
        <v>74</v>
      </c>
      <c r="I23" s="2" t="s">
        <v>80</v>
      </c>
      <c r="J23" s="2" t="s">
        <v>41</v>
      </c>
      <c r="K23" s="2">
        <v>850</v>
      </c>
      <c r="L23" s="2" t="s">
        <v>41</v>
      </c>
      <c r="M23" s="2">
        <v>94741</v>
      </c>
      <c r="N23" s="2" t="s">
        <v>115</v>
      </c>
      <c r="O23" s="2" t="s">
        <v>114</v>
      </c>
      <c r="P23" s="2">
        <v>0</v>
      </c>
      <c r="Q23" s="2" t="s">
        <v>65</v>
      </c>
      <c r="R23" s="2">
        <f t="shared" si="0"/>
        <v>94741</v>
      </c>
      <c r="U23" s="2">
        <v>13</v>
      </c>
      <c r="V23" s="42" t="s">
        <v>877</v>
      </c>
      <c r="W23" s="2">
        <v>1</v>
      </c>
      <c r="X23" s="2">
        <v>2</v>
      </c>
      <c r="Y23" s="2" t="s">
        <v>61</v>
      </c>
      <c r="Z23" s="2">
        <v>350</v>
      </c>
      <c r="AA23" s="2">
        <v>3</v>
      </c>
      <c r="AB23" s="2" t="s">
        <v>74</v>
      </c>
      <c r="AC23" s="2" t="s">
        <v>80</v>
      </c>
      <c r="AD23" s="2" t="s">
        <v>41</v>
      </c>
      <c r="AE23" s="2">
        <v>350</v>
      </c>
      <c r="AF23" s="2" t="s">
        <v>41</v>
      </c>
      <c r="AG23" s="2">
        <v>50058</v>
      </c>
      <c r="AH23" s="2" t="s">
        <v>190</v>
      </c>
      <c r="AI23" s="2" t="s">
        <v>191</v>
      </c>
      <c r="AJ23" s="2">
        <v>0</v>
      </c>
      <c r="AK23" s="2" t="s">
        <v>65</v>
      </c>
      <c r="AL23" s="2">
        <f t="shared" si="1"/>
        <v>50058</v>
      </c>
    </row>
    <row r="24" spans="1:38" x14ac:dyDescent="0.2">
      <c r="A24" s="2">
        <v>14</v>
      </c>
      <c r="B24" s="23" t="s">
        <v>876</v>
      </c>
      <c r="C24" s="2">
        <v>1</v>
      </c>
      <c r="D24" s="2">
        <v>2</v>
      </c>
      <c r="E24" s="2" t="s">
        <v>61</v>
      </c>
      <c r="F24" s="2">
        <v>850</v>
      </c>
      <c r="G24" s="2">
        <v>2</v>
      </c>
      <c r="H24" s="2" t="s">
        <v>74</v>
      </c>
      <c r="I24" s="2" t="s">
        <v>80</v>
      </c>
      <c r="J24" s="2" t="s">
        <v>41</v>
      </c>
      <c r="K24" s="2">
        <v>850</v>
      </c>
      <c r="L24" s="2" t="s">
        <v>41</v>
      </c>
      <c r="M24" s="2">
        <v>92081</v>
      </c>
      <c r="N24" s="2" t="s">
        <v>116</v>
      </c>
      <c r="O24" s="2" t="s">
        <v>117</v>
      </c>
      <c r="P24" s="2">
        <v>0</v>
      </c>
      <c r="Q24" s="2" t="s">
        <v>65</v>
      </c>
      <c r="R24" s="2">
        <f t="shared" si="0"/>
        <v>92081</v>
      </c>
      <c r="U24" s="2">
        <v>14</v>
      </c>
      <c r="V24" s="42" t="s">
        <v>877</v>
      </c>
      <c r="W24" s="2">
        <v>1</v>
      </c>
      <c r="X24" s="2">
        <v>2</v>
      </c>
      <c r="Y24" s="2" t="s">
        <v>61</v>
      </c>
      <c r="Z24" s="2">
        <v>350</v>
      </c>
      <c r="AA24" s="2">
        <v>3</v>
      </c>
      <c r="AB24" s="2" t="s">
        <v>74</v>
      </c>
      <c r="AC24" s="2" t="s">
        <v>80</v>
      </c>
      <c r="AD24" s="2" t="s">
        <v>41</v>
      </c>
      <c r="AE24" s="2">
        <v>350</v>
      </c>
      <c r="AF24" s="2" t="s">
        <v>41</v>
      </c>
      <c r="AG24" s="2">
        <v>52941</v>
      </c>
      <c r="AH24" s="2" t="s">
        <v>192</v>
      </c>
      <c r="AI24" s="2" t="s">
        <v>193</v>
      </c>
      <c r="AJ24" s="2">
        <v>0</v>
      </c>
      <c r="AK24" s="2" t="s">
        <v>65</v>
      </c>
      <c r="AL24" s="2">
        <f t="shared" si="1"/>
        <v>52941</v>
      </c>
    </row>
    <row r="25" spans="1:38" x14ac:dyDescent="0.2">
      <c r="A25" s="68">
        <v>15</v>
      </c>
      <c r="B25" s="42" t="s">
        <v>876</v>
      </c>
      <c r="C25" s="68">
        <v>1</v>
      </c>
      <c r="D25" s="68">
        <v>2</v>
      </c>
      <c r="E25" s="68" t="s">
        <v>61</v>
      </c>
      <c r="F25" s="68">
        <v>850</v>
      </c>
      <c r="G25" s="68">
        <v>2</v>
      </c>
      <c r="H25" s="68" t="s">
        <v>74</v>
      </c>
      <c r="I25" s="68" t="s">
        <v>80</v>
      </c>
      <c r="J25" s="68" t="s">
        <v>41</v>
      </c>
      <c r="K25" s="68">
        <v>850</v>
      </c>
      <c r="L25" s="68" t="s">
        <v>41</v>
      </c>
      <c r="M25" s="68">
        <v>93577</v>
      </c>
      <c r="N25" s="68" t="s">
        <v>118</v>
      </c>
      <c r="O25" s="68" t="s">
        <v>119</v>
      </c>
      <c r="P25" s="68">
        <v>0</v>
      </c>
      <c r="Q25" s="68" t="s">
        <v>65</v>
      </c>
      <c r="R25" s="68">
        <f t="shared" ref="R25" si="2">M25-P25</f>
        <v>93577</v>
      </c>
      <c r="U25" s="2">
        <v>15</v>
      </c>
      <c r="V25" s="42" t="s">
        <v>877</v>
      </c>
      <c r="W25" s="2">
        <v>1</v>
      </c>
      <c r="X25" s="2">
        <v>2</v>
      </c>
      <c r="Y25" s="2" t="s">
        <v>61</v>
      </c>
      <c r="Z25" s="2">
        <v>350</v>
      </c>
      <c r="AA25" s="2">
        <v>3</v>
      </c>
      <c r="AB25" s="2" t="s">
        <v>74</v>
      </c>
      <c r="AC25" s="2" t="s">
        <v>80</v>
      </c>
      <c r="AD25" s="2" t="s">
        <v>41</v>
      </c>
      <c r="AE25" s="2">
        <v>350</v>
      </c>
      <c r="AF25" s="2" t="s">
        <v>41</v>
      </c>
      <c r="AG25" s="2">
        <v>49620</v>
      </c>
      <c r="AH25" s="2" t="s">
        <v>194</v>
      </c>
      <c r="AI25" s="2" t="s">
        <v>195</v>
      </c>
      <c r="AJ25" s="2">
        <v>0</v>
      </c>
      <c r="AK25" s="2" t="s">
        <v>65</v>
      </c>
      <c r="AL25" s="2">
        <f t="shared" si="1"/>
        <v>49620</v>
      </c>
    </row>
    <row r="26" spans="1:38" x14ac:dyDescent="0.2">
      <c r="U26" s="2">
        <v>16</v>
      </c>
      <c r="V26" s="42" t="s">
        <v>877</v>
      </c>
      <c r="W26" s="2">
        <v>1</v>
      </c>
      <c r="X26" s="2">
        <v>2</v>
      </c>
      <c r="Y26" s="2" t="s">
        <v>61</v>
      </c>
      <c r="Z26" s="2">
        <v>375</v>
      </c>
      <c r="AA26" s="2">
        <v>3</v>
      </c>
      <c r="AB26" s="2" t="s">
        <v>74</v>
      </c>
      <c r="AC26" s="2" t="s">
        <v>80</v>
      </c>
      <c r="AD26" s="2" t="s">
        <v>41</v>
      </c>
      <c r="AE26" s="2">
        <v>375</v>
      </c>
      <c r="AF26" s="2" t="s">
        <v>41</v>
      </c>
      <c r="AG26" s="2">
        <v>56316</v>
      </c>
      <c r="AH26" s="2" t="s">
        <v>198</v>
      </c>
      <c r="AI26" s="2" t="s">
        <v>199</v>
      </c>
      <c r="AJ26" s="2">
        <v>0</v>
      </c>
      <c r="AK26" s="2" t="s">
        <v>65</v>
      </c>
      <c r="AL26" s="2">
        <f t="shared" ref="AL26:AL34" si="3">AG26-AJ26</f>
        <v>56316</v>
      </c>
    </row>
    <row r="27" spans="1:38" x14ac:dyDescent="0.2">
      <c r="U27" s="2">
        <v>17</v>
      </c>
      <c r="V27" s="42" t="s">
        <v>877</v>
      </c>
      <c r="W27" s="2">
        <v>1</v>
      </c>
      <c r="X27" s="2">
        <v>2</v>
      </c>
      <c r="Y27" s="2" t="s">
        <v>61</v>
      </c>
      <c r="Z27" s="2">
        <v>375</v>
      </c>
      <c r="AA27" s="2">
        <v>3</v>
      </c>
      <c r="AB27" s="2" t="s">
        <v>74</v>
      </c>
      <c r="AC27" s="2" t="s">
        <v>80</v>
      </c>
      <c r="AD27" s="2" t="s">
        <v>41</v>
      </c>
      <c r="AE27" s="2">
        <v>375</v>
      </c>
      <c r="AF27" s="2" t="s">
        <v>41</v>
      </c>
      <c r="AG27" s="2">
        <v>51822</v>
      </c>
      <c r="AH27" s="2" t="s">
        <v>200</v>
      </c>
      <c r="AI27" s="2" t="s">
        <v>201</v>
      </c>
      <c r="AJ27" s="2">
        <v>0</v>
      </c>
      <c r="AK27" s="2" t="s">
        <v>65</v>
      </c>
      <c r="AL27" s="2">
        <f t="shared" si="3"/>
        <v>51822</v>
      </c>
    </row>
    <row r="28" spans="1:38" x14ac:dyDescent="0.2">
      <c r="U28" s="2">
        <v>18</v>
      </c>
      <c r="V28" s="42" t="s">
        <v>877</v>
      </c>
      <c r="W28" s="2">
        <v>1</v>
      </c>
      <c r="X28" s="2">
        <v>2</v>
      </c>
      <c r="Y28" s="2" t="s">
        <v>61</v>
      </c>
      <c r="Z28" s="2">
        <v>400</v>
      </c>
      <c r="AA28" s="2">
        <v>3</v>
      </c>
      <c r="AB28" s="2" t="s">
        <v>74</v>
      </c>
      <c r="AC28" s="2" t="s">
        <v>80</v>
      </c>
      <c r="AD28" s="2" t="s">
        <v>41</v>
      </c>
      <c r="AE28" s="2">
        <v>400</v>
      </c>
      <c r="AF28" s="2" t="s">
        <v>41</v>
      </c>
      <c r="AG28" s="2">
        <v>58695</v>
      </c>
      <c r="AH28" s="2" t="s">
        <v>202</v>
      </c>
      <c r="AI28" s="2" t="s">
        <v>203</v>
      </c>
      <c r="AJ28" s="2">
        <v>0</v>
      </c>
      <c r="AK28" s="2" t="s">
        <v>65</v>
      </c>
      <c r="AL28" s="2">
        <f t="shared" si="3"/>
        <v>58695</v>
      </c>
    </row>
    <row r="29" spans="1:38" x14ac:dyDescent="0.2">
      <c r="U29" s="2">
        <v>19</v>
      </c>
      <c r="V29" s="42" t="s">
        <v>877</v>
      </c>
      <c r="W29" s="2">
        <v>1</v>
      </c>
      <c r="X29" s="2">
        <v>2</v>
      </c>
      <c r="Y29" s="2" t="s">
        <v>61</v>
      </c>
      <c r="Z29" s="2">
        <v>425</v>
      </c>
      <c r="AA29" s="2">
        <v>3</v>
      </c>
      <c r="AB29" s="2" t="s">
        <v>74</v>
      </c>
      <c r="AC29" s="2" t="s">
        <v>80</v>
      </c>
      <c r="AD29" s="2" t="s">
        <v>41</v>
      </c>
      <c r="AE29" s="2">
        <v>425</v>
      </c>
      <c r="AF29" s="2" t="s">
        <v>41</v>
      </c>
      <c r="AG29" s="2">
        <v>55044</v>
      </c>
      <c r="AH29" s="2" t="s">
        <v>204</v>
      </c>
      <c r="AI29" s="2" t="s">
        <v>205</v>
      </c>
      <c r="AJ29" s="2">
        <v>0</v>
      </c>
      <c r="AK29" s="2" t="s">
        <v>65</v>
      </c>
      <c r="AL29" s="2">
        <f t="shared" si="3"/>
        <v>55044</v>
      </c>
    </row>
    <row r="30" spans="1:38" x14ac:dyDescent="0.2">
      <c r="U30" s="2">
        <v>20</v>
      </c>
      <c r="V30" s="42" t="s">
        <v>877</v>
      </c>
      <c r="W30" s="2">
        <v>1</v>
      </c>
      <c r="X30" s="2">
        <v>2</v>
      </c>
      <c r="Y30" s="2" t="s">
        <v>61</v>
      </c>
      <c r="Z30" s="2">
        <v>450</v>
      </c>
      <c r="AA30" s="2">
        <v>3</v>
      </c>
      <c r="AB30" s="2" t="s">
        <v>74</v>
      </c>
      <c r="AC30" s="2" t="s">
        <v>80</v>
      </c>
      <c r="AD30" s="2" t="s">
        <v>41</v>
      </c>
      <c r="AE30" s="2">
        <v>450</v>
      </c>
      <c r="AF30" s="2" t="s">
        <v>81</v>
      </c>
      <c r="AG30" s="2">
        <v>4668</v>
      </c>
      <c r="AH30" s="2" t="s">
        <v>206</v>
      </c>
      <c r="AI30" s="2" t="s">
        <v>207</v>
      </c>
      <c r="AJ30" s="2">
        <v>0</v>
      </c>
      <c r="AK30" s="2" t="s">
        <v>113</v>
      </c>
      <c r="AL30" s="2">
        <f t="shared" si="3"/>
        <v>4668</v>
      </c>
    </row>
    <row r="31" spans="1:38" x14ac:dyDescent="0.2">
      <c r="U31" s="2">
        <v>21</v>
      </c>
      <c r="V31" s="42" t="s">
        <v>877</v>
      </c>
      <c r="W31" s="2">
        <v>1</v>
      </c>
      <c r="X31" s="2">
        <v>2</v>
      </c>
      <c r="Y31" s="2" t="s">
        <v>61</v>
      </c>
      <c r="Z31" s="2">
        <v>450</v>
      </c>
      <c r="AA31" s="2">
        <v>3</v>
      </c>
      <c r="AB31" s="2" t="s">
        <v>74</v>
      </c>
      <c r="AC31" s="2" t="s">
        <v>80</v>
      </c>
      <c r="AD31" s="2" t="s">
        <v>41</v>
      </c>
      <c r="AE31" s="2">
        <v>450</v>
      </c>
      <c r="AF31" s="2" t="s">
        <v>41</v>
      </c>
      <c r="AG31" s="2">
        <v>58140</v>
      </c>
      <c r="AH31" s="2" t="s">
        <v>208</v>
      </c>
      <c r="AI31" s="2" t="s">
        <v>209</v>
      </c>
      <c r="AJ31" s="2">
        <v>0</v>
      </c>
      <c r="AK31" s="2" t="s">
        <v>65</v>
      </c>
      <c r="AL31" s="2">
        <f t="shared" si="3"/>
        <v>58140</v>
      </c>
    </row>
    <row r="32" spans="1:38" x14ac:dyDescent="0.2">
      <c r="U32" s="2">
        <v>22</v>
      </c>
      <c r="V32" s="42" t="s">
        <v>877</v>
      </c>
      <c r="W32" s="2">
        <v>1</v>
      </c>
      <c r="X32" s="2">
        <v>2</v>
      </c>
      <c r="Y32" s="2" t="s">
        <v>61</v>
      </c>
      <c r="Z32" s="2">
        <v>475</v>
      </c>
      <c r="AA32" s="2">
        <v>3</v>
      </c>
      <c r="AB32" s="2" t="s">
        <v>74</v>
      </c>
      <c r="AC32" s="2" t="s">
        <v>80</v>
      </c>
      <c r="AD32" s="2" t="s">
        <v>41</v>
      </c>
      <c r="AE32" s="2">
        <v>475</v>
      </c>
      <c r="AF32" s="2" t="s">
        <v>81</v>
      </c>
      <c r="AG32" s="2">
        <v>4479</v>
      </c>
      <c r="AH32" s="2" t="s">
        <v>210</v>
      </c>
      <c r="AI32" s="2" t="s">
        <v>211</v>
      </c>
      <c r="AJ32" s="2">
        <v>0</v>
      </c>
      <c r="AK32" s="2" t="s">
        <v>113</v>
      </c>
      <c r="AL32" s="2">
        <f t="shared" si="3"/>
        <v>4479</v>
      </c>
    </row>
    <row r="33" spans="21:38" x14ac:dyDescent="0.2">
      <c r="U33" s="2">
        <v>23</v>
      </c>
      <c r="V33" s="42" t="s">
        <v>877</v>
      </c>
      <c r="W33" s="2">
        <v>1</v>
      </c>
      <c r="X33" s="2">
        <v>2</v>
      </c>
      <c r="Y33" s="2" t="s">
        <v>61</v>
      </c>
      <c r="Z33" s="2">
        <v>475</v>
      </c>
      <c r="AA33" s="2">
        <v>3</v>
      </c>
      <c r="AB33" s="2" t="s">
        <v>74</v>
      </c>
      <c r="AC33" s="2" t="s">
        <v>80</v>
      </c>
      <c r="AD33" s="2" t="s">
        <v>41</v>
      </c>
      <c r="AE33" s="2">
        <v>475</v>
      </c>
      <c r="AF33" s="2" t="s">
        <v>81</v>
      </c>
      <c r="AG33" s="2">
        <v>3637</v>
      </c>
      <c r="AH33" s="2" t="s">
        <v>212</v>
      </c>
      <c r="AI33" s="2" t="s">
        <v>213</v>
      </c>
      <c r="AJ33" s="2">
        <v>0</v>
      </c>
      <c r="AK33" s="2" t="s">
        <v>113</v>
      </c>
      <c r="AL33" s="2">
        <f t="shared" si="3"/>
        <v>3637</v>
      </c>
    </row>
    <row r="34" spans="21:38" x14ac:dyDescent="0.2">
      <c r="U34" s="2">
        <v>24</v>
      </c>
      <c r="V34" s="42" t="s">
        <v>877</v>
      </c>
      <c r="W34" s="2">
        <v>1</v>
      </c>
      <c r="X34" s="2">
        <v>2</v>
      </c>
      <c r="Y34" s="2" t="s">
        <v>61</v>
      </c>
      <c r="Z34" s="2">
        <v>450</v>
      </c>
      <c r="AA34" s="2">
        <v>3</v>
      </c>
      <c r="AB34" s="2" t="s">
        <v>74</v>
      </c>
      <c r="AC34" s="2" t="s">
        <v>80</v>
      </c>
      <c r="AD34" s="2" t="s">
        <v>41</v>
      </c>
      <c r="AE34" s="2">
        <v>450</v>
      </c>
      <c r="AF34" s="2" t="s">
        <v>41</v>
      </c>
      <c r="AG34" s="2">
        <v>54585</v>
      </c>
      <c r="AH34" s="2" t="s">
        <v>214</v>
      </c>
      <c r="AI34" s="2" t="s">
        <v>215</v>
      </c>
      <c r="AJ34" s="2">
        <v>0</v>
      </c>
      <c r="AK34" s="2" t="s">
        <v>65</v>
      </c>
      <c r="AL34" s="2">
        <f t="shared" si="3"/>
        <v>54585</v>
      </c>
    </row>
    <row r="35" spans="21:38" x14ac:dyDescent="0.2">
      <c r="U35" s="2">
        <v>25</v>
      </c>
      <c r="V35" s="42" t="s">
        <v>877</v>
      </c>
      <c r="W35" s="2">
        <v>1</v>
      </c>
      <c r="X35" s="2">
        <v>2</v>
      </c>
      <c r="Y35" s="2" t="s">
        <v>61</v>
      </c>
      <c r="Z35" s="2">
        <v>450</v>
      </c>
      <c r="AA35" s="2">
        <v>3</v>
      </c>
      <c r="AB35" s="2" t="s">
        <v>74</v>
      </c>
      <c r="AC35" s="2" t="s">
        <v>80</v>
      </c>
      <c r="AD35" s="2" t="s">
        <v>41</v>
      </c>
      <c r="AE35" s="2">
        <v>450</v>
      </c>
      <c r="AF35" s="2" t="s">
        <v>41</v>
      </c>
      <c r="AG35" s="2">
        <v>56127</v>
      </c>
      <c r="AH35" s="2" t="s">
        <v>216</v>
      </c>
      <c r="AI35" s="2" t="s">
        <v>217</v>
      </c>
      <c r="AJ35" s="2">
        <v>0</v>
      </c>
      <c r="AK35" s="2" t="s">
        <v>65</v>
      </c>
      <c r="AL35" s="2">
        <f t="shared" ref="AL35:AL39" si="4">AG35-AJ35</f>
        <v>56127</v>
      </c>
    </row>
    <row r="36" spans="21:38" x14ac:dyDescent="0.2">
      <c r="U36" s="2">
        <v>26</v>
      </c>
      <c r="V36" s="42" t="s">
        <v>877</v>
      </c>
      <c r="W36" s="2">
        <v>1</v>
      </c>
      <c r="X36" s="2">
        <v>2</v>
      </c>
      <c r="Y36" s="2" t="s">
        <v>61</v>
      </c>
      <c r="Z36" s="2">
        <v>450</v>
      </c>
      <c r="AA36" s="2">
        <v>3</v>
      </c>
      <c r="AB36" s="2" t="s">
        <v>74</v>
      </c>
      <c r="AC36" s="2" t="s">
        <v>80</v>
      </c>
      <c r="AD36" s="2" t="s">
        <v>41</v>
      </c>
      <c r="AE36" s="2">
        <v>450</v>
      </c>
      <c r="AF36" s="2" t="s">
        <v>81</v>
      </c>
      <c r="AG36" s="2">
        <v>4289</v>
      </c>
      <c r="AH36" s="2" t="s">
        <v>218</v>
      </c>
      <c r="AI36" s="2" t="s">
        <v>219</v>
      </c>
      <c r="AJ36" s="2">
        <v>0</v>
      </c>
      <c r="AK36" s="2" t="s">
        <v>113</v>
      </c>
      <c r="AL36" s="2">
        <f t="shared" si="4"/>
        <v>4289</v>
      </c>
    </row>
    <row r="37" spans="21:38" x14ac:dyDescent="0.2">
      <c r="U37" s="2">
        <v>27</v>
      </c>
      <c r="V37" s="42" t="s">
        <v>877</v>
      </c>
      <c r="W37" s="2">
        <v>1</v>
      </c>
      <c r="X37" s="2">
        <v>2</v>
      </c>
      <c r="Y37" s="2" t="s">
        <v>61</v>
      </c>
      <c r="Z37" s="2">
        <v>425</v>
      </c>
      <c r="AA37" s="2">
        <v>3</v>
      </c>
      <c r="AB37" s="2" t="s">
        <v>74</v>
      </c>
      <c r="AC37" s="2" t="s">
        <v>80</v>
      </c>
      <c r="AD37" s="2" t="s">
        <v>41</v>
      </c>
      <c r="AE37" s="2">
        <v>425</v>
      </c>
      <c r="AF37" s="2" t="s">
        <v>81</v>
      </c>
      <c r="AG37" s="2">
        <v>4041</v>
      </c>
      <c r="AH37" s="2" t="s">
        <v>220</v>
      </c>
      <c r="AI37" s="2" t="s">
        <v>221</v>
      </c>
      <c r="AJ37" s="2">
        <v>0</v>
      </c>
      <c r="AK37" s="2" t="s">
        <v>113</v>
      </c>
      <c r="AL37" s="2">
        <f t="shared" si="4"/>
        <v>4041</v>
      </c>
    </row>
    <row r="38" spans="21:38" x14ac:dyDescent="0.2">
      <c r="U38" s="2">
        <v>28</v>
      </c>
      <c r="V38" s="42" t="s">
        <v>877</v>
      </c>
      <c r="W38" s="2">
        <v>1</v>
      </c>
      <c r="X38" s="2">
        <v>2</v>
      </c>
      <c r="Y38" s="2" t="s">
        <v>61</v>
      </c>
      <c r="Z38" s="2">
        <v>425</v>
      </c>
      <c r="AA38" s="2">
        <v>3</v>
      </c>
      <c r="AB38" s="2" t="s">
        <v>74</v>
      </c>
      <c r="AC38" s="2" t="s">
        <v>80</v>
      </c>
      <c r="AD38" s="2" t="s">
        <v>41</v>
      </c>
      <c r="AE38" s="2">
        <v>425</v>
      </c>
      <c r="AF38" s="2" t="s">
        <v>41</v>
      </c>
      <c r="AG38" s="2">
        <v>56931</v>
      </c>
      <c r="AH38" s="2" t="s">
        <v>222</v>
      </c>
      <c r="AI38" s="2" t="s">
        <v>223</v>
      </c>
      <c r="AJ38" s="2">
        <v>0</v>
      </c>
      <c r="AK38" s="2" t="s">
        <v>65</v>
      </c>
      <c r="AL38" s="2">
        <f t="shared" si="4"/>
        <v>56931</v>
      </c>
    </row>
    <row r="39" spans="21:38" x14ac:dyDescent="0.2">
      <c r="U39" s="2">
        <v>29</v>
      </c>
      <c r="V39" s="42" t="s">
        <v>877</v>
      </c>
      <c r="W39" s="2">
        <v>1</v>
      </c>
      <c r="X39" s="2">
        <v>2</v>
      </c>
      <c r="Y39" s="2" t="s">
        <v>61</v>
      </c>
      <c r="Z39" s="2">
        <v>425</v>
      </c>
      <c r="AA39" s="2">
        <v>3</v>
      </c>
      <c r="AB39" s="2" t="s">
        <v>74</v>
      </c>
      <c r="AC39" s="2" t="s">
        <v>80</v>
      </c>
      <c r="AD39" s="2" t="s">
        <v>41</v>
      </c>
      <c r="AE39" s="2">
        <v>425</v>
      </c>
      <c r="AF39" s="2" t="s">
        <v>81</v>
      </c>
      <c r="AG39" s="2">
        <v>4784</v>
      </c>
      <c r="AH39" s="2" t="s">
        <v>224</v>
      </c>
      <c r="AI39" s="2" t="s">
        <v>225</v>
      </c>
      <c r="AJ39" s="2">
        <v>0</v>
      </c>
      <c r="AK39" s="2" t="s">
        <v>113</v>
      </c>
      <c r="AL39" s="2">
        <f t="shared" si="4"/>
        <v>4784</v>
      </c>
    </row>
    <row r="40" spans="21:38" x14ac:dyDescent="0.2">
      <c r="U40" s="2">
        <v>30</v>
      </c>
      <c r="V40" s="42" t="s">
        <v>877</v>
      </c>
      <c r="W40" s="2">
        <v>1</v>
      </c>
      <c r="X40" s="2">
        <v>2</v>
      </c>
      <c r="Y40" s="2" t="s">
        <v>61</v>
      </c>
      <c r="Z40" s="2">
        <v>425</v>
      </c>
      <c r="AA40" s="2">
        <v>3</v>
      </c>
      <c r="AB40" s="2" t="s">
        <v>74</v>
      </c>
      <c r="AC40" s="2" t="s">
        <v>80</v>
      </c>
      <c r="AD40" s="2" t="s">
        <v>41</v>
      </c>
      <c r="AE40" s="2">
        <v>425</v>
      </c>
      <c r="AF40" s="2" t="s">
        <v>41</v>
      </c>
      <c r="AG40" s="2">
        <v>57936</v>
      </c>
      <c r="AH40" s="2" t="s">
        <v>226</v>
      </c>
      <c r="AI40" s="2" t="s">
        <v>227</v>
      </c>
      <c r="AJ40" s="2">
        <v>0</v>
      </c>
      <c r="AK40" s="2" t="s">
        <v>65</v>
      </c>
      <c r="AL40" s="2">
        <f t="shared" ref="AL40:AL44" si="5">AG40-AJ40</f>
        <v>57936</v>
      </c>
    </row>
    <row r="41" spans="21:38" x14ac:dyDescent="0.2">
      <c r="U41" s="2">
        <v>31</v>
      </c>
      <c r="V41" s="42" t="s">
        <v>877</v>
      </c>
      <c r="W41" s="2">
        <v>1</v>
      </c>
      <c r="X41" s="2">
        <v>2</v>
      </c>
      <c r="Y41" s="2" t="s">
        <v>61</v>
      </c>
      <c r="Z41" s="2">
        <v>400</v>
      </c>
      <c r="AA41" s="2">
        <v>3</v>
      </c>
      <c r="AB41" s="2" t="s">
        <v>74</v>
      </c>
      <c r="AC41" s="2" t="s">
        <v>80</v>
      </c>
      <c r="AD41" s="2" t="s">
        <v>41</v>
      </c>
      <c r="AE41" s="2">
        <v>400</v>
      </c>
      <c r="AF41" s="2" t="s">
        <v>41</v>
      </c>
      <c r="AG41" s="2">
        <v>55062</v>
      </c>
      <c r="AH41" s="2" t="s">
        <v>228</v>
      </c>
      <c r="AI41" s="2" t="s">
        <v>229</v>
      </c>
      <c r="AJ41" s="2">
        <v>0</v>
      </c>
      <c r="AK41" s="2" t="s">
        <v>65</v>
      </c>
      <c r="AL41" s="2">
        <f t="shared" si="5"/>
        <v>55062</v>
      </c>
    </row>
    <row r="42" spans="21:38" x14ac:dyDescent="0.2">
      <c r="U42" s="2">
        <v>32</v>
      </c>
      <c r="V42" s="42" t="s">
        <v>877</v>
      </c>
      <c r="W42" s="2">
        <v>1</v>
      </c>
      <c r="X42" s="2">
        <v>2</v>
      </c>
      <c r="Y42" s="2" t="s">
        <v>61</v>
      </c>
      <c r="Z42" s="2">
        <v>400</v>
      </c>
      <c r="AA42" s="2">
        <v>3</v>
      </c>
      <c r="AB42" s="2" t="s">
        <v>74</v>
      </c>
      <c r="AC42" s="2" t="s">
        <v>80</v>
      </c>
      <c r="AD42" s="2" t="s">
        <v>41</v>
      </c>
      <c r="AE42" s="2">
        <v>400</v>
      </c>
      <c r="AF42" s="2" t="s">
        <v>41</v>
      </c>
      <c r="AG42" s="2">
        <v>55899</v>
      </c>
      <c r="AH42" s="2" t="s">
        <v>230</v>
      </c>
      <c r="AI42" s="2" t="s">
        <v>231</v>
      </c>
      <c r="AJ42" s="2">
        <v>0</v>
      </c>
      <c r="AK42" s="2" t="s">
        <v>65</v>
      </c>
      <c r="AL42" s="2">
        <f t="shared" si="5"/>
        <v>55899</v>
      </c>
    </row>
    <row r="43" spans="21:38" x14ac:dyDescent="0.2">
      <c r="U43" s="2">
        <v>33</v>
      </c>
      <c r="V43" s="42" t="s">
        <v>877</v>
      </c>
      <c r="W43" s="2">
        <v>1</v>
      </c>
      <c r="X43" s="2">
        <v>2</v>
      </c>
      <c r="Y43" s="2" t="s">
        <v>61</v>
      </c>
      <c r="Z43" s="2">
        <v>400</v>
      </c>
      <c r="AA43" s="2">
        <v>3</v>
      </c>
      <c r="AB43" s="2" t="s">
        <v>74</v>
      </c>
      <c r="AC43" s="2" t="s">
        <v>80</v>
      </c>
      <c r="AD43" s="2" t="s">
        <v>41</v>
      </c>
      <c r="AE43" s="2">
        <v>400</v>
      </c>
      <c r="AF43" s="2" t="s">
        <v>41</v>
      </c>
      <c r="AG43" s="2">
        <v>55863</v>
      </c>
      <c r="AH43" s="2" t="s">
        <v>232</v>
      </c>
      <c r="AI43" s="2" t="s">
        <v>233</v>
      </c>
      <c r="AJ43" s="2">
        <v>0</v>
      </c>
      <c r="AK43" s="2" t="s">
        <v>65</v>
      </c>
      <c r="AL43" s="2">
        <f t="shared" si="5"/>
        <v>55863</v>
      </c>
    </row>
    <row r="44" spans="21:38" x14ac:dyDescent="0.2">
      <c r="U44" s="68">
        <v>34</v>
      </c>
      <c r="V44" s="42" t="s">
        <v>877</v>
      </c>
      <c r="W44" s="68">
        <v>1</v>
      </c>
      <c r="X44" s="68">
        <v>2</v>
      </c>
      <c r="Y44" s="68" t="s">
        <v>61</v>
      </c>
      <c r="Z44" s="68">
        <v>400</v>
      </c>
      <c r="AA44" s="68">
        <v>3</v>
      </c>
      <c r="AB44" s="68" t="s">
        <v>74</v>
      </c>
      <c r="AC44" s="68" t="s">
        <v>80</v>
      </c>
      <c r="AD44" s="68" t="s">
        <v>41</v>
      </c>
      <c r="AE44" s="68">
        <v>400</v>
      </c>
      <c r="AF44" s="68" t="s">
        <v>41</v>
      </c>
      <c r="AG44" s="68">
        <v>55998</v>
      </c>
      <c r="AH44" s="68" t="s">
        <v>234</v>
      </c>
      <c r="AI44" s="68" t="s">
        <v>235</v>
      </c>
      <c r="AJ44" s="68">
        <v>0</v>
      </c>
      <c r="AK44" s="68" t="s">
        <v>65</v>
      </c>
      <c r="AL44" s="68">
        <f t="shared" si="5"/>
        <v>55998</v>
      </c>
    </row>
  </sheetData>
  <mergeCells count="4">
    <mergeCell ref="A2:G2"/>
    <mergeCell ref="I2:N2"/>
    <mergeCell ref="U9:AL9"/>
    <mergeCell ref="A9:R9"/>
  </mergeCells>
  <phoneticPr fontId="9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A7C1-13CD-B448-B095-AFED7DFBE2DF}">
  <dimension ref="A2:X6"/>
  <sheetViews>
    <sheetView zoomScale="139" zoomScaleNormal="150" workbookViewId="0">
      <selection activeCell="O2" sqref="O2"/>
    </sheetView>
  </sheetViews>
  <sheetFormatPr baseColWidth="10" defaultColWidth="11.5" defaultRowHeight="15" x14ac:dyDescent="0.2"/>
  <cols>
    <col min="9" max="9" width="11.1640625" bestFit="1" customWidth="1"/>
    <col min="10" max="10" width="14" bestFit="1" customWidth="1"/>
    <col min="11" max="11" width="12.5" bestFit="1" customWidth="1"/>
    <col min="12" max="12" width="16.33203125" bestFit="1" customWidth="1"/>
    <col min="13" max="13" width="11.83203125" bestFit="1" customWidth="1"/>
    <col min="14" max="14" width="19.6640625" bestFit="1" customWidth="1"/>
    <col min="15" max="15" width="14.6640625" bestFit="1" customWidth="1"/>
    <col min="18" max="18" width="11.1640625" bestFit="1" customWidth="1"/>
    <col min="19" max="19" width="14" bestFit="1" customWidth="1"/>
    <col min="20" max="20" width="12.5" bestFit="1" customWidth="1"/>
    <col min="21" max="21" width="16.33203125" bestFit="1" customWidth="1"/>
    <col min="22" max="22" width="11.83203125" bestFit="1" customWidth="1"/>
    <col min="23" max="23" width="19.6640625" bestFit="1" customWidth="1"/>
    <col min="24" max="24" width="14.6640625" bestFit="1" customWidth="1"/>
  </cols>
  <sheetData>
    <row r="2" spans="1:24" x14ac:dyDescent="0.2">
      <c r="A2" t="s">
        <v>40</v>
      </c>
      <c r="H2" t="s">
        <v>47</v>
      </c>
      <c r="Q2" t="s">
        <v>48</v>
      </c>
    </row>
    <row r="3" spans="1:24" x14ac:dyDescent="0.2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43</v>
      </c>
      <c r="N3" s="8" t="s">
        <v>44</v>
      </c>
      <c r="O3" s="8" t="s">
        <v>45</v>
      </c>
      <c r="Q3" s="8" t="s">
        <v>35</v>
      </c>
      <c r="R3" s="8" t="s">
        <v>36</v>
      </c>
      <c r="S3" s="8" t="s">
        <v>37</v>
      </c>
      <c r="T3" s="8" t="s">
        <v>38</v>
      </c>
      <c r="U3" s="8" t="s">
        <v>39</v>
      </c>
      <c r="V3" s="8" t="s">
        <v>43</v>
      </c>
      <c r="W3" s="8" t="s">
        <v>44</v>
      </c>
      <c r="X3" s="8" t="s">
        <v>45</v>
      </c>
    </row>
    <row r="4" spans="1:24" x14ac:dyDescent="0.2">
      <c r="A4" s="2">
        <v>1</v>
      </c>
      <c r="B4" s="3">
        <v>1</v>
      </c>
      <c r="C4" s="3" t="s">
        <v>18</v>
      </c>
      <c r="D4" s="3" t="s">
        <v>23</v>
      </c>
      <c r="E4" s="3" t="s">
        <v>16</v>
      </c>
      <c r="F4" s="3">
        <v>1.7999999999999999E-2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3.0005000833472245E-7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3.0005000833472245E-7</v>
      </c>
    </row>
    <row r="5" spans="1:24" x14ac:dyDescent="0.2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 x14ac:dyDescent="0.2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893C-0359-ED46-A477-4AE2F924A963}">
  <dimension ref="A2:X6"/>
  <sheetViews>
    <sheetView topLeftCell="H1" zoomScale="165" zoomScaleNormal="150" workbookViewId="0">
      <selection activeCell="N1" sqref="N1:N1048576"/>
    </sheetView>
  </sheetViews>
  <sheetFormatPr baseColWidth="10" defaultColWidth="11.5" defaultRowHeight="15" x14ac:dyDescent="0.2"/>
  <cols>
    <col min="1" max="2" width="11" bestFit="1" customWidth="1"/>
    <col min="6" max="6" width="11" bestFit="1" customWidth="1"/>
    <col min="8" max="8" width="11" bestFit="1" customWidth="1"/>
    <col min="9" max="9" width="11.33203125" bestFit="1" customWidth="1"/>
    <col min="10" max="10" width="14" bestFit="1" customWidth="1"/>
    <col min="11" max="11" width="12.5" bestFit="1" customWidth="1"/>
    <col min="12" max="12" width="16.5" bestFit="1" customWidth="1"/>
    <col min="13" max="13" width="12" bestFit="1" customWidth="1"/>
    <col min="14" max="14" width="19.83203125" bestFit="1" customWidth="1"/>
    <col min="15" max="15" width="12.6640625" bestFit="1" customWidth="1"/>
    <col min="17" max="17" width="11" bestFit="1" customWidth="1"/>
    <col min="18" max="18" width="11.33203125" bestFit="1" customWidth="1"/>
    <col min="19" max="19" width="14" bestFit="1" customWidth="1"/>
    <col min="20" max="20" width="12.5" bestFit="1" customWidth="1"/>
    <col min="21" max="21" width="16.5" bestFit="1" customWidth="1"/>
    <col min="22" max="22" width="12" bestFit="1" customWidth="1"/>
    <col min="23" max="23" width="19.83203125" bestFit="1" customWidth="1"/>
    <col min="24" max="24" width="14.6640625" bestFit="1" customWidth="1"/>
  </cols>
  <sheetData>
    <row r="2" spans="1:24" x14ac:dyDescent="0.2">
      <c r="A2" t="s">
        <v>40</v>
      </c>
      <c r="H2" t="s">
        <v>47</v>
      </c>
      <c r="Q2" t="s">
        <v>48</v>
      </c>
    </row>
    <row r="3" spans="1:24" x14ac:dyDescent="0.2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43</v>
      </c>
      <c r="N3" s="8" t="s">
        <v>44</v>
      </c>
      <c r="O3" s="8" t="s">
        <v>45</v>
      </c>
      <c r="Q3" s="8" t="s">
        <v>35</v>
      </c>
      <c r="R3" s="8" t="s">
        <v>36</v>
      </c>
      <c r="S3" s="8" t="s">
        <v>37</v>
      </c>
      <c r="T3" s="8" t="s">
        <v>38</v>
      </c>
      <c r="U3" s="8" t="s">
        <v>39</v>
      </c>
      <c r="V3" s="8" t="s">
        <v>43</v>
      </c>
      <c r="W3" s="8" t="s">
        <v>44</v>
      </c>
      <c r="X3" s="8" t="s">
        <v>45</v>
      </c>
    </row>
    <row r="4" spans="1:24" x14ac:dyDescent="0.2">
      <c r="A4" s="2">
        <v>1</v>
      </c>
      <c r="B4" s="3">
        <v>4</v>
      </c>
      <c r="C4" s="3" t="s">
        <v>27</v>
      </c>
      <c r="D4" s="3" t="s">
        <v>28</v>
      </c>
      <c r="E4" s="3" t="s">
        <v>29</v>
      </c>
      <c r="F4" s="3">
        <v>0.17899999999999999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2.9838306384397398E-6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2.9838306384397398E-6</v>
      </c>
    </row>
    <row r="5" spans="1:24" x14ac:dyDescent="0.2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 x14ac:dyDescent="0.2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2332-566B-7940-B5EA-CFFD4385E187}">
  <dimension ref="A2:X6"/>
  <sheetViews>
    <sheetView topLeftCell="Q1" zoomScaleNormal="150" workbookViewId="0">
      <selection activeCell="T8" sqref="T8"/>
    </sheetView>
  </sheetViews>
  <sheetFormatPr baseColWidth="10" defaultColWidth="11.5" defaultRowHeight="15" x14ac:dyDescent="0.2"/>
  <cols>
    <col min="9" max="9" width="11.1640625" bestFit="1" customWidth="1"/>
    <col min="10" max="10" width="14" bestFit="1" customWidth="1"/>
    <col min="11" max="11" width="12.5" bestFit="1" customWidth="1"/>
    <col min="12" max="12" width="16.33203125" bestFit="1" customWidth="1"/>
    <col min="13" max="13" width="11.83203125" bestFit="1" customWidth="1"/>
    <col min="14" max="14" width="19.6640625" bestFit="1" customWidth="1"/>
    <col min="15" max="15" width="14.6640625" bestFit="1" customWidth="1"/>
    <col min="18" max="18" width="11.1640625" bestFit="1" customWidth="1"/>
    <col min="19" max="19" width="14" bestFit="1" customWidth="1"/>
    <col min="20" max="20" width="12.5" bestFit="1" customWidth="1"/>
    <col min="21" max="21" width="16.33203125" bestFit="1" customWidth="1"/>
    <col min="22" max="22" width="11.83203125" bestFit="1" customWidth="1"/>
    <col min="23" max="23" width="19.6640625" bestFit="1" customWidth="1"/>
    <col min="24" max="24" width="14.6640625" bestFit="1" customWidth="1"/>
  </cols>
  <sheetData>
    <row r="2" spans="1:24" x14ac:dyDescent="0.2">
      <c r="A2" t="s">
        <v>40</v>
      </c>
      <c r="H2" t="s">
        <v>47</v>
      </c>
      <c r="Q2" t="s">
        <v>48</v>
      </c>
    </row>
    <row r="3" spans="1:24" x14ac:dyDescent="0.2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43</v>
      </c>
      <c r="N3" s="1" t="s">
        <v>44</v>
      </c>
      <c r="O3" s="1" t="s">
        <v>45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43</v>
      </c>
      <c r="W3" s="1" t="s">
        <v>44</v>
      </c>
      <c r="X3" s="1" t="s">
        <v>45</v>
      </c>
    </row>
    <row r="4" spans="1:24" x14ac:dyDescent="0.2">
      <c r="A4" s="2">
        <v>1</v>
      </c>
      <c r="B4" s="10">
        <v>2</v>
      </c>
      <c r="C4" s="10" t="s">
        <v>32</v>
      </c>
      <c r="D4" s="10" t="s">
        <v>31</v>
      </c>
      <c r="E4" s="10" t="s">
        <v>30</v>
      </c>
      <c r="F4" s="10">
        <v>6.7000000000000004E-2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f>L4-M4</f>
        <v>59990</v>
      </c>
      <c r="O4" s="11">
        <f>F4/N4</f>
        <v>1.116852808801467E-6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1.116852808801467E-6</v>
      </c>
    </row>
    <row r="5" spans="1:24" x14ac:dyDescent="0.2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 x14ac:dyDescent="0.2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EA0E-2BC4-3942-8253-3158C6634027}">
  <dimension ref="A2:X6"/>
  <sheetViews>
    <sheetView zoomScale="116" zoomScaleNormal="150" workbookViewId="0">
      <selection activeCell="Q33" sqref="Q33"/>
    </sheetView>
  </sheetViews>
  <sheetFormatPr baseColWidth="10" defaultColWidth="11.5" defaultRowHeight="15" x14ac:dyDescent="0.2"/>
  <cols>
    <col min="2" max="6" width="10.83203125" customWidth="1"/>
    <col min="8" max="8" width="10.83203125" customWidth="1"/>
    <col min="9" max="9" width="11.1640625" bestFit="1" customWidth="1"/>
    <col min="10" max="10" width="14" bestFit="1" customWidth="1"/>
    <col min="11" max="11" width="12.5" bestFit="1" customWidth="1"/>
    <col min="12" max="12" width="16.33203125" bestFit="1" customWidth="1"/>
    <col min="13" max="13" width="19.1640625" bestFit="1" customWidth="1"/>
    <col min="14" max="14" width="19.6640625" bestFit="1" customWidth="1"/>
    <col min="15" max="15" width="14.6640625" bestFit="1" customWidth="1"/>
    <col min="17" max="17" width="9" bestFit="1" customWidth="1"/>
    <col min="18" max="18" width="11.1640625" bestFit="1" customWidth="1"/>
    <col min="19" max="19" width="14" bestFit="1" customWidth="1"/>
    <col min="20" max="20" width="12.5" bestFit="1" customWidth="1"/>
    <col min="21" max="21" width="16.33203125" bestFit="1" customWidth="1"/>
    <col min="22" max="22" width="11.83203125" bestFit="1" customWidth="1"/>
    <col min="23" max="23" width="19.6640625" bestFit="1" customWidth="1"/>
    <col min="24" max="24" width="14.6640625" bestFit="1" customWidth="1"/>
  </cols>
  <sheetData>
    <row r="2" spans="1:24" x14ac:dyDescent="0.2">
      <c r="A2" t="s">
        <v>40</v>
      </c>
      <c r="H2" t="s">
        <v>47</v>
      </c>
      <c r="Q2" t="s">
        <v>48</v>
      </c>
    </row>
    <row r="3" spans="1:24" x14ac:dyDescent="0.2">
      <c r="A3" s="8" t="s">
        <v>35</v>
      </c>
      <c r="B3" s="8" t="s">
        <v>34</v>
      </c>
      <c r="C3" s="8" t="s">
        <v>5</v>
      </c>
      <c r="D3" s="8" t="s">
        <v>6</v>
      </c>
      <c r="E3" s="8" t="s">
        <v>21</v>
      </c>
      <c r="F3" s="9" t="s">
        <v>46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43</v>
      </c>
      <c r="N3" s="1" t="s">
        <v>44</v>
      </c>
      <c r="O3" s="1" t="s">
        <v>45</v>
      </c>
      <c r="Q3" s="1" t="s">
        <v>35</v>
      </c>
      <c r="R3" s="1" t="s">
        <v>36</v>
      </c>
      <c r="S3" s="1" t="s">
        <v>37</v>
      </c>
      <c r="T3" s="1" t="s">
        <v>38</v>
      </c>
      <c r="U3" s="1" t="s">
        <v>39</v>
      </c>
      <c r="V3" s="1" t="s">
        <v>43</v>
      </c>
      <c r="W3" s="1" t="s">
        <v>44</v>
      </c>
      <c r="X3" s="1" t="s">
        <v>45</v>
      </c>
    </row>
    <row r="4" spans="1:24" x14ac:dyDescent="0.2">
      <c r="A4" s="2">
        <v>1</v>
      </c>
      <c r="B4" s="3">
        <v>2</v>
      </c>
      <c r="C4" s="3" t="s">
        <v>27</v>
      </c>
      <c r="D4" s="3" t="s">
        <v>33</v>
      </c>
      <c r="E4" s="3" t="s">
        <v>29</v>
      </c>
      <c r="F4" s="3">
        <v>0.11899999999999999</v>
      </c>
      <c r="H4" s="2">
        <v>1</v>
      </c>
      <c r="I4" s="3">
        <v>1000</v>
      </c>
      <c r="J4" s="3" t="s">
        <v>42</v>
      </c>
      <c r="K4" s="3" t="s">
        <v>41</v>
      </c>
      <c r="L4" s="3">
        <v>60000</v>
      </c>
      <c r="M4" s="3">
        <v>10</v>
      </c>
      <c r="N4" s="3">
        <v>59990</v>
      </c>
      <c r="O4" s="11">
        <f>F4/N4</f>
        <v>1.9836639439906651E-6</v>
      </c>
      <c r="Q4" s="2">
        <v>1</v>
      </c>
      <c r="R4" s="3">
        <v>1000</v>
      </c>
      <c r="S4" s="3" t="s">
        <v>42</v>
      </c>
      <c r="T4" s="3" t="s">
        <v>41</v>
      </c>
      <c r="U4" s="3">
        <v>60000</v>
      </c>
      <c r="V4" s="3">
        <v>0</v>
      </c>
      <c r="W4" s="3">
        <v>59990</v>
      </c>
      <c r="X4" s="11">
        <f>F4/W4</f>
        <v>1.9836639439906651E-6</v>
      </c>
    </row>
    <row r="5" spans="1:24" x14ac:dyDescent="0.2">
      <c r="A5" s="4">
        <v>2</v>
      </c>
      <c r="B5" s="5"/>
      <c r="C5" s="5"/>
      <c r="D5" s="5"/>
      <c r="E5" s="5"/>
      <c r="F5" s="5"/>
      <c r="H5" s="4"/>
      <c r="I5" s="5"/>
      <c r="J5" s="5"/>
      <c r="K5" s="5"/>
      <c r="L5" s="5"/>
      <c r="M5" s="5"/>
      <c r="N5" s="5">
        <f>L5-M5</f>
        <v>0</v>
      </c>
      <c r="O5" s="12" t="e">
        <f>F5/N5</f>
        <v>#DIV/0!</v>
      </c>
      <c r="Q5" s="4"/>
      <c r="R5" s="5"/>
      <c r="S5" s="5"/>
      <c r="T5" s="5"/>
      <c r="U5" s="5"/>
      <c r="V5" s="5"/>
      <c r="W5" s="5">
        <f>U5-V5</f>
        <v>0</v>
      </c>
      <c r="X5" s="12" t="e">
        <f>O5/W5</f>
        <v>#DIV/0!</v>
      </c>
    </row>
    <row r="6" spans="1:24" x14ac:dyDescent="0.2">
      <c r="A6" s="6">
        <v>3</v>
      </c>
      <c r="B6" s="7"/>
      <c r="C6" s="7"/>
      <c r="D6" s="7"/>
      <c r="E6" s="7"/>
      <c r="F6" s="7"/>
      <c r="H6" s="6"/>
      <c r="I6" s="7"/>
      <c r="J6" s="7"/>
      <c r="K6" s="7"/>
      <c r="L6" s="7"/>
      <c r="M6" s="7"/>
      <c r="N6" s="7">
        <f>L6-M6</f>
        <v>0</v>
      </c>
      <c r="O6" s="13" t="e">
        <f>F6/N6</f>
        <v>#DIV/0!</v>
      </c>
      <c r="Q6" s="6"/>
      <c r="R6" s="7"/>
      <c r="S6" s="7"/>
      <c r="T6" s="7"/>
      <c r="U6" s="7"/>
      <c r="V6" s="7"/>
      <c r="W6" s="7">
        <f>U6-V6</f>
        <v>0</v>
      </c>
      <c r="X6" s="13" t="e">
        <f>O6/W6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EEB1-7539-FC4D-B652-230A48DEFD03}">
  <dimension ref="A1:AA58"/>
  <sheetViews>
    <sheetView topLeftCell="Q1" zoomScale="142" workbookViewId="0">
      <selection activeCell="AH26" sqref="AH26"/>
    </sheetView>
  </sheetViews>
  <sheetFormatPr baseColWidth="10" defaultColWidth="11.5" defaultRowHeight="15" x14ac:dyDescent="0.2"/>
  <cols>
    <col min="7" max="7" width="12.6640625" bestFit="1" customWidth="1"/>
    <col min="8" max="8" width="27" bestFit="1" customWidth="1"/>
    <col min="26" max="26" width="12" customWidth="1"/>
    <col min="27" max="27" width="11.83203125" customWidth="1"/>
  </cols>
  <sheetData>
    <row r="1" spans="1:27" x14ac:dyDescent="0.2">
      <c r="A1" t="s">
        <v>957</v>
      </c>
    </row>
    <row r="2" spans="1:27" x14ac:dyDescent="0.2">
      <c r="A2" s="19" t="s">
        <v>78</v>
      </c>
      <c r="B2" s="19" t="s">
        <v>87</v>
      </c>
      <c r="Z2" t="s">
        <v>48</v>
      </c>
    </row>
    <row r="3" spans="1:27" x14ac:dyDescent="0.2">
      <c r="A3" s="30">
        <v>1</v>
      </c>
      <c r="B3" s="47">
        <v>950</v>
      </c>
      <c r="P3" s="69" t="s">
        <v>78</v>
      </c>
      <c r="Q3" s="70" t="s">
        <v>196</v>
      </c>
      <c r="R3" s="70" t="s">
        <v>52</v>
      </c>
      <c r="S3" s="70" t="s">
        <v>66</v>
      </c>
      <c r="T3" s="70" t="s">
        <v>87</v>
      </c>
      <c r="U3" s="71" t="s">
        <v>554</v>
      </c>
      <c r="V3" s="70" t="s">
        <v>958</v>
      </c>
      <c r="W3" s="109" t="s">
        <v>959</v>
      </c>
      <c r="Y3" t="s">
        <v>961</v>
      </c>
      <c r="Z3" t="s">
        <v>958</v>
      </c>
      <c r="AA3" t="s">
        <v>960</v>
      </c>
    </row>
    <row r="4" spans="1:27" x14ac:dyDescent="0.2">
      <c r="A4" s="43">
        <v>2</v>
      </c>
      <c r="B4" s="5">
        <v>2200</v>
      </c>
      <c r="P4" s="72">
        <v>1</v>
      </c>
      <c r="Q4" s="3" t="s">
        <v>197</v>
      </c>
      <c r="R4" s="3" t="s">
        <v>61</v>
      </c>
      <c r="S4" s="46" t="s">
        <v>74</v>
      </c>
      <c r="T4" s="47">
        <v>950</v>
      </c>
      <c r="U4" s="103" t="s">
        <v>453</v>
      </c>
      <c r="V4" s="110">
        <v>46.36</v>
      </c>
      <c r="W4" s="110">
        <v>138.32</v>
      </c>
      <c r="Y4" s="30">
        <v>1</v>
      </c>
      <c r="Z4" s="110">
        <v>115.87</v>
      </c>
      <c r="AA4" s="114">
        <v>244.84</v>
      </c>
    </row>
    <row r="5" spans="1:27" x14ac:dyDescent="0.2">
      <c r="A5" s="44">
        <v>3</v>
      </c>
      <c r="B5" s="7">
        <v>2400</v>
      </c>
      <c r="P5" s="72">
        <v>1</v>
      </c>
      <c r="Q5" s="3" t="s">
        <v>48</v>
      </c>
      <c r="R5" s="3" t="s">
        <v>61</v>
      </c>
      <c r="S5" s="3" t="s">
        <v>74</v>
      </c>
      <c r="T5" s="3">
        <v>475</v>
      </c>
      <c r="U5" s="103" t="s">
        <v>453</v>
      </c>
      <c r="V5" s="110">
        <v>115.87</v>
      </c>
      <c r="W5" s="110">
        <v>244.84</v>
      </c>
      <c r="Y5" s="43">
        <v>2</v>
      </c>
      <c r="Z5" s="110">
        <v>156.56</v>
      </c>
      <c r="AA5" s="114">
        <v>197.86</v>
      </c>
    </row>
    <row r="6" spans="1:27" x14ac:dyDescent="0.2">
      <c r="A6" s="53">
        <v>3</v>
      </c>
      <c r="B6" s="54">
        <v>3600</v>
      </c>
      <c r="P6" s="74">
        <v>2</v>
      </c>
      <c r="Q6" s="5" t="s">
        <v>197</v>
      </c>
      <c r="R6" s="5" t="s">
        <v>61</v>
      </c>
      <c r="S6" s="52" t="s">
        <v>74</v>
      </c>
      <c r="T6" s="5">
        <v>2200</v>
      </c>
      <c r="U6" s="104" t="s">
        <v>453</v>
      </c>
      <c r="V6" s="110">
        <v>107.64</v>
      </c>
      <c r="W6" s="110">
        <v>214.29</v>
      </c>
      <c r="Y6" s="44">
        <v>3</v>
      </c>
      <c r="Z6" s="110">
        <v>138.16999999999999</v>
      </c>
      <c r="AA6" s="114">
        <v>216.51</v>
      </c>
    </row>
    <row r="7" spans="1:27" x14ac:dyDescent="0.2">
      <c r="P7" s="74">
        <v>2</v>
      </c>
      <c r="Q7" s="5" t="s">
        <v>48</v>
      </c>
      <c r="R7" s="5" t="s">
        <v>61</v>
      </c>
      <c r="S7" s="5" t="s">
        <v>74</v>
      </c>
      <c r="T7" s="5">
        <v>800</v>
      </c>
      <c r="U7" s="104" t="s">
        <v>453</v>
      </c>
      <c r="V7" s="110">
        <v>156.56</v>
      </c>
      <c r="W7" s="110">
        <v>197.86</v>
      </c>
      <c r="Y7" s="81">
        <v>3</v>
      </c>
      <c r="Z7" s="110">
        <v>269.17</v>
      </c>
      <c r="AA7" s="114">
        <v>398.22</v>
      </c>
    </row>
    <row r="8" spans="1:27" x14ac:dyDescent="0.2">
      <c r="P8" s="76">
        <v>3</v>
      </c>
      <c r="Q8" s="7" t="s">
        <v>197</v>
      </c>
      <c r="R8" s="7" t="s">
        <v>61</v>
      </c>
      <c r="S8" s="7" t="s">
        <v>74</v>
      </c>
      <c r="T8" s="7">
        <v>2400</v>
      </c>
      <c r="U8" s="105" t="s">
        <v>453</v>
      </c>
      <c r="V8" s="110">
        <v>16.52</v>
      </c>
      <c r="W8" s="110">
        <v>57.56</v>
      </c>
      <c r="Y8" t="s">
        <v>961</v>
      </c>
      <c r="Z8" t="s">
        <v>958</v>
      </c>
      <c r="AA8" t="s">
        <v>960</v>
      </c>
    </row>
    <row r="9" spans="1:27" x14ac:dyDescent="0.2">
      <c r="P9" s="76">
        <v>3</v>
      </c>
      <c r="Q9" s="7" t="s">
        <v>48</v>
      </c>
      <c r="R9" s="7" t="s">
        <v>61</v>
      </c>
      <c r="S9" s="7" t="s">
        <v>74</v>
      </c>
      <c r="T9" s="7">
        <v>750</v>
      </c>
      <c r="U9" s="105" t="s">
        <v>453</v>
      </c>
      <c r="V9" s="110">
        <v>138.16999999999999</v>
      </c>
      <c r="W9" s="110">
        <v>216.51</v>
      </c>
      <c r="Y9" s="30">
        <v>1</v>
      </c>
      <c r="Z9" s="115">
        <v>46.36</v>
      </c>
      <c r="AA9" s="116">
        <v>138.32</v>
      </c>
    </row>
    <row r="10" spans="1:27" x14ac:dyDescent="0.2">
      <c r="P10" s="78">
        <v>3</v>
      </c>
      <c r="Q10" s="54" t="s">
        <v>197</v>
      </c>
      <c r="R10" s="54" t="s">
        <v>61</v>
      </c>
      <c r="S10" s="54" t="s">
        <v>74</v>
      </c>
      <c r="T10" s="54">
        <v>3600</v>
      </c>
      <c r="U10" s="106" t="s">
        <v>553</v>
      </c>
      <c r="V10" s="110">
        <v>42.42</v>
      </c>
      <c r="W10" s="110">
        <v>139.66999999999999</v>
      </c>
      <c r="Y10" s="43">
        <v>2</v>
      </c>
      <c r="Z10" s="115">
        <v>107.64</v>
      </c>
      <c r="AA10" s="116">
        <v>214.29</v>
      </c>
    </row>
    <row r="11" spans="1:27" x14ac:dyDescent="0.2">
      <c r="P11" s="80">
        <v>3</v>
      </c>
      <c r="Q11" s="107" t="s">
        <v>48</v>
      </c>
      <c r="R11" s="107" t="s">
        <v>61</v>
      </c>
      <c r="S11" s="107" t="s">
        <v>74</v>
      </c>
      <c r="T11" s="107">
        <v>900</v>
      </c>
      <c r="U11" s="108" t="s">
        <v>553</v>
      </c>
      <c r="V11" s="110">
        <v>269.17</v>
      </c>
      <c r="W11" s="110">
        <v>398.22</v>
      </c>
      <c r="Y11" s="44">
        <v>3</v>
      </c>
      <c r="Z11" s="115">
        <v>16.52</v>
      </c>
      <c r="AA11" s="116">
        <v>57.56</v>
      </c>
    </row>
    <row r="12" spans="1:27" x14ac:dyDescent="0.2">
      <c r="Y12" s="53">
        <v>3</v>
      </c>
      <c r="Z12" s="115">
        <v>42.42</v>
      </c>
      <c r="AA12" s="116">
        <v>139.66999999999999</v>
      </c>
    </row>
    <row r="14" spans="1:27" x14ac:dyDescent="0.2">
      <c r="A14" t="s">
        <v>956</v>
      </c>
    </row>
    <row r="15" spans="1:27" x14ac:dyDescent="0.2">
      <c r="A15" s="19" t="s">
        <v>78</v>
      </c>
      <c r="B15" s="19" t="s">
        <v>87</v>
      </c>
    </row>
    <row r="16" spans="1:27" x14ac:dyDescent="0.2">
      <c r="A16" s="30">
        <v>1</v>
      </c>
      <c r="B16" s="3">
        <v>475</v>
      </c>
    </row>
    <row r="17" spans="1:2" x14ac:dyDescent="0.2">
      <c r="A17" s="43">
        <v>2</v>
      </c>
      <c r="B17" s="5">
        <v>800</v>
      </c>
    </row>
    <row r="18" spans="1:2" x14ac:dyDescent="0.2">
      <c r="A18" s="44">
        <v>3</v>
      </c>
      <c r="B18" s="7">
        <v>750</v>
      </c>
    </row>
    <row r="19" spans="1:2" x14ac:dyDescent="0.2">
      <c r="A19" s="53">
        <v>3</v>
      </c>
      <c r="B19" s="54">
        <v>900</v>
      </c>
    </row>
    <row r="41" spans="10:14" x14ac:dyDescent="0.2">
      <c r="J41" s="112"/>
      <c r="K41" s="112"/>
      <c r="M41" s="53">
        <v>49.72</v>
      </c>
      <c r="N41" s="53">
        <v>152.25</v>
      </c>
    </row>
    <row r="42" spans="10:14" x14ac:dyDescent="0.2">
      <c r="J42" s="113"/>
      <c r="K42" s="113"/>
      <c r="M42" s="53">
        <v>42.6</v>
      </c>
      <c r="N42" s="53">
        <v>121.72</v>
      </c>
    </row>
    <row r="43" spans="10:14" x14ac:dyDescent="0.2">
      <c r="J43" s="44">
        <v>14.85</v>
      </c>
      <c r="K43" s="44">
        <v>48.61</v>
      </c>
      <c r="M43" s="53"/>
      <c r="N43" s="53"/>
    </row>
    <row r="44" spans="10:14" x14ac:dyDescent="0.2">
      <c r="J44" s="44">
        <v>18.829999999999998</v>
      </c>
      <c r="K44" s="44">
        <v>68.69</v>
      </c>
      <c r="M44" s="53">
        <v>47.05</v>
      </c>
      <c r="N44" s="53">
        <v>160.66999999999999</v>
      </c>
    </row>
    <row r="45" spans="10:14" x14ac:dyDescent="0.2">
      <c r="J45" s="44">
        <v>15.87</v>
      </c>
      <c r="K45" s="44">
        <v>55.39</v>
      </c>
      <c r="M45" s="53">
        <v>40.19</v>
      </c>
      <c r="N45" s="53">
        <v>131.27000000000001</v>
      </c>
    </row>
    <row r="46" spans="10:14" x14ac:dyDescent="0.2">
      <c r="J46" s="110">
        <f>AVERAGE(J41:J45)</f>
        <v>16.516666666666666</v>
      </c>
      <c r="K46" s="110">
        <f>AVERAGE(K41:K45)</f>
        <v>57.563333333333333</v>
      </c>
      <c r="M46" s="53"/>
      <c r="N46" s="53"/>
    </row>
    <row r="47" spans="10:14" x14ac:dyDescent="0.2">
      <c r="M47" s="53">
        <v>38.5</v>
      </c>
      <c r="N47" s="53">
        <v>126.92</v>
      </c>
    </row>
    <row r="48" spans="10:14" x14ac:dyDescent="0.2">
      <c r="M48" s="53">
        <v>36.840000000000003</v>
      </c>
      <c r="N48" s="53">
        <v>121.04</v>
      </c>
    </row>
    <row r="49" spans="13:14" x14ac:dyDescent="0.2">
      <c r="M49" s="53"/>
      <c r="N49" s="53"/>
    </row>
    <row r="50" spans="13:14" x14ac:dyDescent="0.2">
      <c r="M50" s="53">
        <v>40.22</v>
      </c>
      <c r="N50" s="53">
        <v>142.66</v>
      </c>
    </row>
    <row r="51" spans="13:14" x14ac:dyDescent="0.2">
      <c r="M51" s="53">
        <v>44.25</v>
      </c>
      <c r="N51" s="53">
        <v>160.85</v>
      </c>
    </row>
    <row r="52" spans="13:14" x14ac:dyDescent="0.2">
      <c r="M52" s="111"/>
      <c r="N52" s="53"/>
    </row>
    <row r="53" spans="13:14" x14ac:dyDescent="0.2">
      <c r="M53" s="111"/>
      <c r="N53" s="53"/>
    </row>
    <row r="54" spans="13:14" x14ac:dyDescent="0.2">
      <c r="M54" s="111"/>
      <c r="N54" s="53"/>
    </row>
    <row r="55" spans="13:14" x14ac:dyDescent="0.2">
      <c r="M55" s="111"/>
      <c r="N55" s="53"/>
    </row>
    <row r="56" spans="13:14" x14ac:dyDescent="0.2">
      <c r="M56" s="111"/>
      <c r="N56" s="53"/>
    </row>
    <row r="57" spans="13:14" x14ac:dyDescent="0.2">
      <c r="M57" s="111"/>
      <c r="N57" s="53"/>
    </row>
    <row r="58" spans="13:14" x14ac:dyDescent="0.2">
      <c r="M58" s="110">
        <f>AVERAGE(M41:M57)</f>
        <v>42.421250000000001</v>
      </c>
      <c r="N58" s="110">
        <f>AVERAGE(N41:N57)</f>
        <v>139.67249999999999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3c89d5-18d8-4ec7-b834-aa7ba609d536">
      <Terms xmlns="http://schemas.microsoft.com/office/infopath/2007/PartnerControls"/>
    </lcf76f155ced4ddcb4097134ff3c332f>
    <TaxCatchAll xmlns="832210ab-a839-487e-b32b-057ad354cb43" xsi:nil="true"/>
    <Tags xmlns="243c89d5-18d8-4ec7-b834-aa7ba609d536" xsi:nil="true"/>
    <Voortgang xmlns="243c89d5-18d8-4ec7-b834-aa7ba609d53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C54F1E60433428AEFE527B27970A1" ma:contentTypeVersion="13" ma:contentTypeDescription="Create a new document." ma:contentTypeScope="" ma:versionID="10ac4fb240402e942243d0ff3f183524">
  <xsd:schema xmlns:xsd="http://www.w3.org/2001/XMLSchema" xmlns:xs="http://www.w3.org/2001/XMLSchema" xmlns:p="http://schemas.microsoft.com/office/2006/metadata/properties" xmlns:ns2="243c89d5-18d8-4ec7-b834-aa7ba609d536" xmlns:ns3="832210ab-a839-487e-b32b-057ad354cb43" targetNamespace="http://schemas.microsoft.com/office/2006/metadata/properties" ma:root="true" ma:fieldsID="e7a66872d61e6c3be591f9a7d528a5f9" ns2:_="" ns3:_="">
    <xsd:import namespace="243c89d5-18d8-4ec7-b834-aa7ba609d536"/>
    <xsd:import namespace="832210ab-a839-487e-b32b-057ad354cb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Tags" minOccurs="0"/>
                <xsd:element ref="ns2:Voortga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3c89d5-18d8-4ec7-b834-aa7ba609d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ags" ma:index="19" nillable="true" ma:displayName="Tags" ma:format="Dropdown" ma:internalName="Tags">
      <xsd:simpleType>
        <xsd:restriction base="dms:Text">
          <xsd:maxLength value="255"/>
        </xsd:restriction>
      </xsd:simpleType>
    </xsd:element>
    <xsd:element name="Voortgang" ma:index="20" nillable="true" ma:displayName="Voortgang" ma:format="Dropdown" ma:internalName="Voortgang">
      <xsd:simpleType>
        <xsd:restriction base="dms:Choice">
          <xsd:enumeration value="Work in progress"/>
          <xsd:enumeration value="Klaar"/>
          <xsd:enumeration value="Keuze 3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210ab-a839-487e-b32b-057ad354cb4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a4971f5-8151-4e0d-9cfe-05aba321bc18}" ma:internalName="TaxCatchAll" ma:showField="CatchAllData" ma:web="832210ab-a839-487e-b32b-057ad354cb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9DAD7A-C430-42C0-881F-E32A96AAAC06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832210ab-a839-487e-b32b-057ad354cb43"/>
    <ds:schemaRef ds:uri="243c89d5-18d8-4ec7-b834-aa7ba609d536"/>
  </ds:schemaRefs>
</ds:datastoreItem>
</file>

<file path=customXml/itemProps2.xml><?xml version="1.0" encoding="utf-8"?>
<ds:datastoreItem xmlns:ds="http://schemas.openxmlformats.org/officeDocument/2006/customXml" ds:itemID="{EBFB4256-5B4E-4C0E-955C-A376377CB7F8}"/>
</file>

<file path=customXml/itemProps3.xml><?xml version="1.0" encoding="utf-8"?>
<ds:datastoreItem xmlns:ds="http://schemas.openxmlformats.org/officeDocument/2006/customXml" ds:itemID="{59CD316F-1D93-451D-AA8B-BC5D9649B42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VM's</vt:lpstr>
      <vt:lpstr>Regular Performance</vt:lpstr>
      <vt:lpstr>High Performance (Intel)</vt:lpstr>
      <vt:lpstr>High Performance (AMD)</vt:lpstr>
      <vt:lpstr>High Frequency</vt:lpstr>
      <vt:lpstr>General Purpose</vt:lpstr>
      <vt:lpstr>CPU Optimized</vt:lpstr>
      <vt:lpstr>Memory Optimized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Jorrick Stempher (student)</cp:lastModifiedBy>
  <cp:revision/>
  <dcterms:created xsi:type="dcterms:W3CDTF">2024-12-05T12:07:00Z</dcterms:created>
  <dcterms:modified xsi:type="dcterms:W3CDTF">2024-12-19T08:57:31Z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0x010100397C54F1E60433428AEFE527B27970A1</vt:lpwstr>
  </property>
  <property fmtid="{D5CDD505-2E9C-101B-9397-08002B2CF9AE}" pid="3" name="MediaServiceImageTags">
    <vt:lpwstr/>
  </property>
</Properties>
</file>