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ft_main" sheetId="1" state="visible" r:id="rId2"/>
    <sheet name="Sheet1" sheetId="2" state="visible" r:id="rId3"/>
  </sheets>
  <definedNames>
    <definedName function="false" hidden="false" localSheetId="0" name="ExternalData_1" vbProcedure="false">left_main!$A$1:$G$8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<sst xmlns="http://schemas.openxmlformats.org/spreadsheetml/2006/main" count="85" uniqueCount="80">
  <si>
    <t xml:space="preserve">Id</t>
  </si>
  <si>
    <t xml:space="preserve">Designator</t>
  </si>
  <si>
    <t xml:space="preserve">Footprint</t>
  </si>
  <si>
    <t xml:space="preserve">Quantity</t>
  </si>
  <si>
    <t xml:space="preserve">Designation</t>
  </si>
  <si>
    <t xml:space="preserve">Supplier and ref</t>
  </si>
  <si>
    <t xml:space="preserve">unit cost</t>
  </si>
  <si>
    <t xml:space="preserve">price</t>
  </si>
  <si>
    <t xml:space="preserve">J1</t>
  </si>
  <si>
    <t xml:space="preserve">CON18_1X18_DR_SFV_GLE</t>
  </si>
  <si>
    <t xml:space="preserve">connectors_board</t>
  </si>
  <si>
    <t xml:space="preserve">https://www.digikey.co.uk/en/products/detail/amphenol-cs-fci/SFV18R-1STE1HLF/2626735</t>
  </si>
  <si>
    <t xml:space="preserve">U1</t>
  </si>
  <si>
    <t xml:space="preserve">BM83</t>
  </si>
  <si>
    <t xml:space="preserve">https://www.digikey.co.uk/en/products/detail/microchip-technology/BM83SM1-00AA/10444954</t>
  </si>
  <si>
    <t xml:space="preserve">IC1,IC2</t>
  </si>
  <si>
    <t xml:space="preserve">QFN-36_EP_5.9x5.9_Pitch0.4mm</t>
  </si>
  <si>
    <t xml:space="preserve">AS3435-EQFM</t>
  </si>
  <si>
    <t xml:space="preserve">https://www.digikey.co.uk/en/products/detail/ams-osram/AS3435-EQFM/4896021?s=N4IgTCBcDaIIIGUDMAWJBWAtAUQIoDEBZEAXQF8g</t>
  </si>
  <si>
    <t xml:space="preserve">D2</t>
  </si>
  <si>
    <t xml:space="preserve">D_SOD-123</t>
  </si>
  <si>
    <t xml:space="preserve">MBR120</t>
  </si>
  <si>
    <t xml:space="preserve">https://www.digikey.co.uk/en/products/detail/panjit-international-inc/MBR120AFC-R1-00001/14660894</t>
  </si>
  <si>
    <t xml:space="preserve">U6</t>
  </si>
  <si>
    <t xml:space="preserve">SOT-23-5</t>
  </si>
  <si>
    <t xml:space="preserve">AP2127K-1.8</t>
  </si>
  <si>
    <t xml:space="preserve">https://www.digikey.co.uk/en/products/detail/diodes-incorporated/AP2127K-1-8TRG1/4470784?s=N4IgTCBcDaIIIAUwEYwHYDSBaZA6AHCALoC%2BQA</t>
  </si>
  <si>
    <t xml:space="preserve">U7,U8, U2</t>
  </si>
  <si>
    <t xml:space="preserve">AP22814AW5</t>
  </si>
  <si>
    <t xml:space="preserve">https://www.digikey.co.uk/en/products/detail/diodes-incorporated/AP22814AW5-7/6602438?s=N4IgTCBcDaIIIAUxgBwEYAscDqBWEAugL5A</t>
  </si>
  <si>
    <t xml:space="preserve">U5</t>
  </si>
  <si>
    <t xml:space="preserve">21-0168E_T822-3_MXM</t>
  </si>
  <si>
    <t xml:space="preserve">MAX17048G+T10</t>
  </si>
  <si>
    <t xml:space="preserve">https://www.digikey.co.uk/en/products/detail/analog-devices-inc-maxim-integrated/MAX17048G-T10/3758921?s=N4IgTCBcDaILIEEAaBGA7ABgCwA4DiA1ACooYgC6AvkA</t>
  </si>
  <si>
    <t xml:space="preserve">feather m0</t>
  </si>
  <si>
    <t xml:space="preserve">https://www.digikey.co.uk/en/products/detail/adafruit-industries-llc/2772/5775537</t>
  </si>
  <si>
    <t xml:space="preserve">R3,R4</t>
  </si>
  <si>
    <t xml:space="preserve">R_0402_1005Metric_Pad0.72x0.64mm_HandSolder</t>
  </si>
  <si>
    <t xml:space="preserve">220</t>
  </si>
  <si>
    <t xml:space="preserve">https://www.digikey.co.uk/en/products/detail/walsin-technology-corporation/WR04X220-JTL/13239070</t>
  </si>
  <si>
    <t xml:space="preserve">J5</t>
  </si>
  <si>
    <t xml:space="preserve">490107670612</t>
  </si>
  <si>
    <t xml:space="preserve">programming</t>
  </si>
  <si>
    <t xml:space="preserve">https://www.digikey.co.uk/en/products/detail/w%C3%BCrth-elektronik/490107670612/7917217</t>
  </si>
  <si>
    <t xml:space="preserve">Y1</t>
  </si>
  <si>
    <t xml:space="preserve">Crystal_SMD_5032-2Pin_5.0x3.2mm</t>
  </si>
  <si>
    <t xml:space="preserve">8Mhz</t>
  </si>
  <si>
    <t xml:space="preserve">https://www.digikey.co.uk/en/products/detail/ecs-inc/ECS-080-18-23G-JGN-TR/7428534</t>
  </si>
  <si>
    <t xml:space="preserve">SW2,SW3</t>
  </si>
  <si>
    <t xml:space="preserve">EVQ_P7_PAN</t>
  </si>
  <si>
    <t xml:space="preserve">Volume down, Volume up </t>
  </si>
  <si>
    <t xml:space="preserve">https://www.digikey.co.uk/en/products/detail/panasonic-electronic-components/EVQ-P7A01P/4429447?s=N4IgTCBcDaIKIDUCKBaACgdgIIAYCMaIAugL5A</t>
  </si>
  <si>
    <t xml:space="preserve">QFN-20-1EP_4x4mm_P0.5mm_EP2.6x2.6mm</t>
  </si>
  <si>
    <t xml:space="preserve">ATtiny441-M</t>
  </si>
  <si>
    <t xml:space="preserve">https://www.digikey.co.uk/en/products/detail/microchip-technology/ATTINY441-MU/4437431</t>
  </si>
  <si>
    <t xml:space="preserve">R2</t>
  </si>
  <si>
    <t xml:space="preserve">68k</t>
  </si>
  <si>
    <t xml:space="preserve">https://www.digikey.co.uk/en/products/detail/walsin-technology-corporation/WR04X6802FTL/13241721</t>
  </si>
  <si>
    <t xml:space="preserve">J6</t>
  </si>
  <si>
    <t xml:space="preserve">JST_SH_BM02B-SRSS-TB_1x02-1MP_P1.00mm_Vertical</t>
  </si>
  <si>
    <t xml:space="preserve">Batt</t>
  </si>
  <si>
    <t xml:space="preserve">https://www.digikey.co.uk/en/products/detail/jst-sales-america-inc/BM02B-SRSS-TB-LF-SN/926694</t>
  </si>
  <si>
    <t xml:space="preserve">C1,C2</t>
  </si>
  <si>
    <t xml:space="preserve">C_0402_1005Metric_Pad0.74x0.62mm_HandSolder</t>
  </si>
  <si>
    <t xml:space="preserve">18pF</t>
  </si>
  <si>
    <t xml:space="preserve">https://www.digikey.co.uk/en/products/detail/walsin-technology-corporation/0402N180J250CT/9354762</t>
  </si>
  <si>
    <t xml:space="preserve">J3</t>
  </si>
  <si>
    <t xml:space="preserve">CON18_1X18_DUTB_HRS_HIR</t>
  </si>
  <si>
    <t xml:space="preserve">Main board</t>
  </si>
  <si>
    <t xml:space="preserve">https://www.digikey.co.uk/en/products/detail/hirose-electric-co-ltd/FH12-18S-0-5SVA-54/4283281</t>
  </si>
  <si>
    <t xml:space="preserve">R5</t>
  </si>
  <si>
    <t xml:space="preserve">47k</t>
  </si>
  <si>
    <t xml:space="preserve">https://www.digikey.co.uk/en/products/detail/yageo/RC0402FR-0747KL/726616</t>
  </si>
  <si>
    <t xml:space="preserve">SW2</t>
  </si>
  <si>
    <t xml:space="preserve">CUS13B</t>
  </si>
  <si>
    <t xml:space="preserve">ANC_control</t>
  </si>
  <si>
    <t xml:space="preserve">https://www.digikey.co.uk/en/products/detail/nidec-components-corporation/CUS-13TB/1124223?s=N4IgTCBcDaIMIFUDKBGAzCAugXyA</t>
  </si>
  <si>
    <t xml:space="preserve">J2</t>
  </si>
  <si>
    <t xml:space="preserve">Audio In</t>
  </si>
  <si>
    <t xml:space="preserve">https://www.digikey.co.uk/en/products/detail/schurter-inc/4832-2330/2646633?s=N4IgTCBcDaICwA4DMYB0YlIAwgLoF8g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</si>
</sst>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u val="single"/>
      <sz val="11"/>
      <color rgb="FF0066CC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563C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left_main" displayName="left_main" ref="A1:H20" headerRowCount="1" totalsRowCount="1" totalsRowShown="1">
  <autoFilter ref="A1:H20"/>
  <tableColumns count="8">
    <tableColumn id="1" name="Id"/>
    <tableColumn id="2" name="Designator"/>
    <tableColumn id="3" name="Footprint"/>
    <tableColumn id="4" name="Quantity"/>
    <tableColumn id="5" name="Designation"/>
    <tableColumn id="6" name="Supplier and ref"/>
    <tableColumn id="7" name="unit cost"/>
    <tableColumn id="8" name="pri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.uk/en/products/detail/amphenol-cs-fci/SFV18R-1STE1HLF/2626735" TargetMode="External"/><Relationship Id="rId2" Type="http://schemas.openxmlformats.org/officeDocument/2006/relationships/hyperlink" Target="https://www.digikey.co.uk/en/products/detail/microchip-technology/BM83SM1-00AA/10444954" TargetMode="External"/><Relationship Id="rId3" Type="http://schemas.openxmlformats.org/officeDocument/2006/relationships/hyperlink" Target="https://www.digikey.co.uk/en/products/detail/ams-osram/AS3435-EQFM/4896021?s=N4IgTCBcDaIIIGUDMAWJBWAtAUQIoDEBZEAXQF8g" TargetMode="External"/><Relationship Id="rId4" Type="http://schemas.openxmlformats.org/officeDocument/2006/relationships/hyperlink" Target="https://www.digikey.co.uk/en/products/detail/panjit-international-inc/MBR120AFC-R1-00001/14660894" TargetMode="External"/><Relationship Id="rId5" Type="http://schemas.openxmlformats.org/officeDocument/2006/relationships/hyperlink" Target="https://www.digikey.co.uk/en/products/detail/diodes-incorporated/AP2127K-1-8TRG1/4470784?s=N4IgTCBcDaIIIAUwEYwHYDSBaZA6AHCALoC%2BQA" TargetMode="External"/><Relationship Id="rId6" Type="http://schemas.openxmlformats.org/officeDocument/2006/relationships/hyperlink" Target="https://www.digikey.co.uk/en/products/detail/analog-devices-inc-maxim-integrated/MAX17048G-T10/3758921?s=N4IgTCBcDaILIEEAaBGA7ABgCwA4DiA1ACooYgC6AvkA" TargetMode="External"/><Relationship Id="rId7" Type="http://schemas.openxmlformats.org/officeDocument/2006/relationships/hyperlink" Target="https://www.digikey.co.uk/en/products/detail/jst-sales-america-inc/BM02B-SRSS-TB-LF-SN/926694" TargetMode="External"/><Relationship Id="rId8" Type="http://schemas.openxmlformats.org/officeDocument/2006/relationships/hyperlink" Target="https://www.digikey.co.uk/en/products/detail/walsin-technology-corporation/0402N180J250CT/9354762" TargetMode="External"/><Relationship Id="rId9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69.29"/>
    <col collapsed="false" customWidth="true" hidden="false" outlineLevel="0" max="3" min="3" style="0" width="46.29"/>
    <col collapsed="false" customWidth="true" hidden="false" outlineLevel="0" max="4" min="4" style="0" width="10.99"/>
    <col collapsed="false" customWidth="true" hidden="false" outlineLevel="0" max="5" min="5" style="0" width="19.29"/>
    <col collapsed="false" customWidth="true" hidden="false" outlineLevel="0" max="6" min="6" style="0" width="17.58"/>
    <col collapsed="false" customWidth="true" hidden="false" outlineLevel="0" max="7" min="7" style="0" width="11.14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n">
        <f aca="false">SUM(H:H)</f>
        <v>87.14</v>
      </c>
    </row>
    <row r="2" customFormat="false" ht="15" hidden="false" customHeight="false" outlineLevel="0" collapsed="false">
      <c r="A2" s="0" t="n">
        <v>10</v>
      </c>
      <c r="B2" s="2" t="s">
        <v>8</v>
      </c>
      <c r="C2" s="2" t="s">
        <v>9</v>
      </c>
      <c r="D2" s="0" t="n">
        <v>3</v>
      </c>
      <c r="E2" s="2" t="s">
        <v>10</v>
      </c>
      <c r="F2" s="3" t="s">
        <v>11</v>
      </c>
      <c r="G2" s="2" t="n">
        <v>0.52</v>
      </c>
      <c r="H2" s="2" t="n">
        <f aca="false">left_main[[#This Row],[unit cost]]*left_main[[#This Row],[Quantity]]</f>
        <v>1.56</v>
      </c>
    </row>
    <row r="3" customFormat="false" ht="15" hidden="false" customHeight="false" outlineLevel="0" collapsed="false">
      <c r="A3" s="0" t="n">
        <v>32</v>
      </c>
      <c r="B3" s="2" t="s">
        <v>12</v>
      </c>
      <c r="C3" s="2" t="s">
        <v>13</v>
      </c>
      <c r="D3" s="0" t="n">
        <v>1</v>
      </c>
      <c r="E3" s="2" t="s">
        <v>13</v>
      </c>
      <c r="F3" s="3" t="s">
        <v>14</v>
      </c>
      <c r="G3" s="0" t="n">
        <v>11.75</v>
      </c>
      <c r="H3" s="2" t="n">
        <f aca="false">left_main[[#This Row],[unit cost]]*left_main[[#This Row],[Quantity]]</f>
        <v>11.75</v>
      </c>
    </row>
    <row r="4" customFormat="false" ht="15" hidden="false" customHeight="false" outlineLevel="0" collapsed="false">
      <c r="A4" s="0" t="n">
        <v>33</v>
      </c>
      <c r="B4" s="2" t="s">
        <v>15</v>
      </c>
      <c r="C4" s="2" t="s">
        <v>16</v>
      </c>
      <c r="D4" s="0" t="n">
        <v>3</v>
      </c>
      <c r="E4" s="2" t="s">
        <v>17</v>
      </c>
      <c r="F4" s="3" t="s">
        <v>18</v>
      </c>
      <c r="G4" s="2" t="n">
        <v>5.65</v>
      </c>
      <c r="H4" s="2" t="n">
        <f aca="false">left_main[[#This Row],[unit cost]]*left_main[[#This Row],[Quantity]]</f>
        <v>16.95</v>
      </c>
    </row>
    <row r="5" customFormat="false" ht="15" hidden="false" customHeight="false" outlineLevel="0" collapsed="false">
      <c r="A5" s="0" t="n">
        <v>36</v>
      </c>
      <c r="B5" s="2" t="s">
        <v>19</v>
      </c>
      <c r="C5" s="2" t="s">
        <v>20</v>
      </c>
      <c r="D5" s="0" t="n">
        <v>10</v>
      </c>
      <c r="E5" s="2" t="s">
        <v>21</v>
      </c>
      <c r="F5" s="3" t="s">
        <v>22</v>
      </c>
      <c r="G5" s="2" t="n">
        <v>0.31</v>
      </c>
      <c r="H5" s="2" t="n">
        <f aca="false">left_main[[#This Row],[unit cost]]*left_main[[#This Row],[Quantity]]</f>
        <v>3.1</v>
      </c>
    </row>
    <row r="6" customFormat="false" ht="15" hidden="false" customHeight="false" outlineLevel="0" collapsed="false">
      <c r="A6" s="0" t="n">
        <v>37</v>
      </c>
      <c r="B6" s="2" t="s">
        <v>23</v>
      </c>
      <c r="C6" s="2" t="s">
        <v>24</v>
      </c>
      <c r="D6" s="0" t="n">
        <v>3</v>
      </c>
      <c r="E6" s="2" t="s">
        <v>25</v>
      </c>
      <c r="F6" s="3" t="s">
        <v>26</v>
      </c>
      <c r="G6" s="2" t="n">
        <v>0.31</v>
      </c>
      <c r="H6" s="2" t="n">
        <f aca="false">left_main[[#This Row],[unit cost]]*left_main[[#This Row],[Quantity]]</f>
        <v>0.93</v>
      </c>
    </row>
    <row r="7" customFormat="false" ht="15.8" hidden="false" customHeight="false" outlineLevel="0" collapsed="false">
      <c r="A7" s="0" t="n">
        <v>38</v>
      </c>
      <c r="B7" s="2" t="s">
        <v>27</v>
      </c>
      <c r="C7" s="2" t="s">
        <v>24</v>
      </c>
      <c r="D7" s="0" t="n">
        <v>10</v>
      </c>
      <c r="E7" s="2" t="s">
        <v>28</v>
      </c>
      <c r="F7" s="2" t="s">
        <v>29</v>
      </c>
      <c r="G7" s="2" t="n">
        <v>0.41</v>
      </c>
      <c r="H7" s="2" t="n">
        <f aca="false">left_main[[#This Row],[unit cost]]*left_main[[#This Row],[Quantity]]</f>
        <v>4.1</v>
      </c>
    </row>
    <row r="8" customFormat="false" ht="15.8" hidden="false" customHeight="false" outlineLevel="0" collapsed="false">
      <c r="A8" s="0" t="n">
        <v>40</v>
      </c>
      <c r="B8" s="2" t="s">
        <v>30</v>
      </c>
      <c r="C8" s="2" t="s">
        <v>31</v>
      </c>
      <c r="D8" s="0" t="n">
        <v>3</v>
      </c>
      <c r="E8" s="2" t="s">
        <v>32</v>
      </c>
      <c r="F8" s="3" t="s">
        <v>33</v>
      </c>
      <c r="G8" s="2" t="n">
        <v>2.72</v>
      </c>
      <c r="H8" s="2" t="n">
        <f aca="false">left_main[[#This Row],[unit cost]]*left_main[[#This Row],[Quantity]]</f>
        <v>8.16</v>
      </c>
    </row>
    <row r="9" customFormat="false" ht="15.8" hidden="false" customHeight="false" outlineLevel="0" collapsed="false">
      <c r="B9" s="2"/>
      <c r="C9" s="2"/>
      <c r="D9" s="0" t="n">
        <v>1</v>
      </c>
      <c r="E9" s="2" t="s">
        <v>34</v>
      </c>
      <c r="F9" s="2" t="s">
        <v>35</v>
      </c>
      <c r="G9" s="2" t="n">
        <v>16.09</v>
      </c>
      <c r="H9" s="2" t="n">
        <f aca="false">left_main[[#This Row],[unit cost]]*left_main[[#This Row],[Quantity]]</f>
        <v>16.09</v>
      </c>
    </row>
    <row r="10" customFormat="false" ht="15.8" hidden="false" customHeight="false" outlineLevel="0" collapsed="false">
      <c r="H10" s="2" t="n">
        <v>0</v>
      </c>
    </row>
    <row r="11" customFormat="false" ht="15.8" hidden="false" customHeight="false" outlineLevel="0" collapsed="false">
      <c r="H11" s="2" t="n">
        <f aca="false">left_main[[#This Row],[unit cost]]*left_main[[#This Row],[Quantity]]</f>
        <v>0</v>
      </c>
    </row>
    <row r="12" customFormat="false" ht="15.8" hidden="false" customHeight="false" outlineLevel="0" collapsed="false">
      <c r="A12" s="0" t="n">
        <v>3</v>
      </c>
      <c r="B12" s="2" t="s">
        <v>36</v>
      </c>
      <c r="C12" s="2" t="s">
        <v>37</v>
      </c>
      <c r="D12" s="0" t="n">
        <v>100</v>
      </c>
      <c r="E12" s="2" t="s">
        <v>38</v>
      </c>
      <c r="F12" s="2" t="s">
        <v>39</v>
      </c>
      <c r="G12" s="0" t="n">
        <v>0.0056</v>
      </c>
      <c r="H12" s="2" t="n">
        <f aca="false">left_main[[#This Row],[unit cost]]*left_main[[#This Row],[Quantity]]</f>
        <v>0.56</v>
      </c>
    </row>
    <row r="13" customFormat="false" ht="15.8" hidden="false" customHeight="false" outlineLevel="0" collapsed="false">
      <c r="A13" s="0" t="n">
        <v>4</v>
      </c>
      <c r="B13" s="2" t="s">
        <v>40</v>
      </c>
      <c r="C13" s="2" t="s">
        <v>41</v>
      </c>
      <c r="D13" s="0" t="n">
        <v>3</v>
      </c>
      <c r="E13" s="2" t="s">
        <v>42</v>
      </c>
      <c r="F13" s="2" t="s">
        <v>43</v>
      </c>
      <c r="G13" s="4" t="n">
        <v>1.52</v>
      </c>
      <c r="H13" s="2" t="n">
        <f aca="false">left_main[[#This Row],[unit cost]]*left_main[[#This Row],[Quantity]]</f>
        <v>4.56</v>
      </c>
    </row>
    <row r="14" customFormat="false" ht="15.8" hidden="false" customHeight="false" outlineLevel="0" collapsed="false">
      <c r="A14" s="0" t="n">
        <v>5</v>
      </c>
      <c r="B14" s="2" t="s">
        <v>44</v>
      </c>
      <c r="C14" s="2" t="s">
        <v>45</v>
      </c>
      <c r="D14" s="0" t="n">
        <v>3</v>
      </c>
      <c r="E14" s="2" t="s">
        <v>46</v>
      </c>
      <c r="F14" s="2" t="s">
        <v>47</v>
      </c>
      <c r="G14" s="4" t="n">
        <v>0.58</v>
      </c>
      <c r="H14" s="2" t="n">
        <f aca="false">left_main[[#This Row],[unit cost]]*left_main[[#This Row],[Quantity]]</f>
        <v>1.74</v>
      </c>
    </row>
    <row r="15" customFormat="false" ht="15.8" hidden="false" customHeight="false" outlineLevel="0" collapsed="false">
      <c r="A15" s="0" t="n">
        <v>7</v>
      </c>
      <c r="B15" s="2" t="s">
        <v>48</v>
      </c>
      <c r="C15" s="2" t="s">
        <v>49</v>
      </c>
      <c r="D15" s="0" t="n">
        <v>10</v>
      </c>
      <c r="E15" s="2" t="s">
        <v>50</v>
      </c>
      <c r="F15" s="2" t="s">
        <v>51</v>
      </c>
      <c r="G15" s="2" t="n">
        <v>0.24</v>
      </c>
      <c r="H15" s="2" t="n">
        <f aca="false">left_main[[#This Row],[unit cost]]*left_main[[#This Row],[Quantity]]</f>
        <v>2.4</v>
      </c>
    </row>
    <row r="16" customFormat="false" ht="15.8" hidden="false" customHeight="false" outlineLevel="0" collapsed="false">
      <c r="A16" s="0" t="n">
        <v>13</v>
      </c>
      <c r="B16" s="2" t="s">
        <v>12</v>
      </c>
      <c r="C16" s="2" t="s">
        <v>52</v>
      </c>
      <c r="D16" s="0" t="n">
        <v>3</v>
      </c>
      <c r="E16" s="2" t="s">
        <v>53</v>
      </c>
      <c r="F16" s="2" t="s">
        <v>54</v>
      </c>
      <c r="G16" s="5" t="n">
        <v>0.94</v>
      </c>
      <c r="H16" s="2" t="n">
        <f aca="false">left_main[[#This Row],[unit cost]]*left_main[[#This Row],[Quantity]]</f>
        <v>2.82</v>
      </c>
    </row>
    <row r="17" customFormat="false" ht="15.8" hidden="false" customHeight="false" outlineLevel="0" collapsed="false">
      <c r="A17" s="0" t="n">
        <v>14</v>
      </c>
      <c r="B17" s="2" t="s">
        <v>55</v>
      </c>
      <c r="C17" s="2" t="s">
        <v>37</v>
      </c>
      <c r="D17" s="0" t="n">
        <v>100</v>
      </c>
      <c r="E17" s="2" t="s">
        <v>56</v>
      </c>
      <c r="F17" s="2" t="s">
        <v>57</v>
      </c>
      <c r="G17" s="0" t="n">
        <v>0.0056</v>
      </c>
      <c r="H17" s="2" t="n">
        <f aca="false">left_main[[#This Row],[unit cost]]*left_main[[#This Row],[Quantity]]</f>
        <v>0.56</v>
      </c>
    </row>
    <row r="18" customFormat="false" ht="15.8" hidden="false" customHeight="false" outlineLevel="0" collapsed="false">
      <c r="A18" s="0" t="n">
        <v>16</v>
      </c>
      <c r="B18" s="2" t="s">
        <v>58</v>
      </c>
      <c r="C18" s="2" t="s">
        <v>59</v>
      </c>
      <c r="D18" s="0" t="n">
        <v>3</v>
      </c>
      <c r="E18" s="2" t="s">
        <v>60</v>
      </c>
      <c r="F18" s="6" t="s">
        <v>61</v>
      </c>
      <c r="G18" s="0" t="n">
        <v>0.36</v>
      </c>
      <c r="H18" s="2" t="n">
        <f aca="false">left_main[[#This Row],[unit cost]]*left_main[[#This Row],[Quantity]]</f>
        <v>1.08</v>
      </c>
    </row>
    <row r="19" customFormat="false" ht="15.8" hidden="false" customHeight="false" outlineLevel="0" collapsed="false">
      <c r="A19" s="0" t="n">
        <v>17</v>
      </c>
      <c r="B19" s="2" t="s">
        <v>62</v>
      </c>
      <c r="C19" s="2" t="s">
        <v>63</v>
      </c>
      <c r="D19" s="0" t="n">
        <v>100</v>
      </c>
      <c r="E19" s="2" t="s">
        <v>64</v>
      </c>
      <c r="F19" s="6" t="s">
        <v>65</v>
      </c>
      <c r="G19" s="0" t="n">
        <v>0.0056</v>
      </c>
      <c r="H19" s="2" t="n">
        <f aca="false">left_main[[#This Row],[unit cost]]*left_main[[#This Row],[Quantity]]</f>
        <v>0.56</v>
      </c>
    </row>
    <row r="20" customFormat="false" ht="15.8" hidden="false" customHeight="false" outlineLevel="0" collapsed="false">
      <c r="G20" s="2"/>
      <c r="H20" s="2" t="n">
        <f aca="false">left_main[[#This Row],[unit cost]]*left_main[[#This Row],[Quantity]]</f>
        <v>0</v>
      </c>
    </row>
    <row r="21" customFormat="false" ht="15.8" hidden="false" customHeight="false" outlineLevel="0" collapsed="false">
      <c r="A21" s="0" t="n">
        <v>1</v>
      </c>
      <c r="B21" s="2" t="s">
        <v>66</v>
      </c>
      <c r="C21" s="2" t="s">
        <v>67</v>
      </c>
      <c r="D21" s="0" t="n">
        <v>3</v>
      </c>
      <c r="E21" s="2" t="s">
        <v>68</v>
      </c>
      <c r="F21" s="2" t="s">
        <v>69</v>
      </c>
      <c r="G21" s="2" t="n">
        <v>1.3</v>
      </c>
      <c r="H21" s="2" t="n">
        <f aca="false">left_main[[#This Row],[unit cost]]*left_main[[#This Row],[Quantity]]</f>
        <v>3.9</v>
      </c>
    </row>
    <row r="22" customFormat="false" ht="15.8" hidden="false" customHeight="false" outlineLevel="0" collapsed="false">
      <c r="A22" s="0" t="n">
        <v>2</v>
      </c>
      <c r="B22" s="2" t="s">
        <v>70</v>
      </c>
      <c r="C22" s="2" t="s">
        <v>37</v>
      </c>
      <c r="D22" s="0" t="n">
        <v>100</v>
      </c>
      <c r="E22" s="2" t="s">
        <v>71</v>
      </c>
      <c r="F22" s="2" t="s">
        <v>72</v>
      </c>
      <c r="G22" s="2" t="n">
        <v>0.0059</v>
      </c>
      <c r="H22" s="2" t="n">
        <f aca="false">left_main[[#This Row],[unit cost]]*left_main[[#This Row],[Quantity]]</f>
        <v>0.59</v>
      </c>
    </row>
    <row r="23" customFormat="false" ht="15.8" hidden="false" customHeight="false" outlineLevel="0" collapsed="false">
      <c r="A23" s="0" t="n">
        <v>4</v>
      </c>
      <c r="B23" s="2" t="s">
        <v>73</v>
      </c>
      <c r="C23" s="2" t="s">
        <v>74</v>
      </c>
      <c r="D23" s="0" t="n">
        <v>3</v>
      </c>
      <c r="E23" s="2" t="s">
        <v>75</v>
      </c>
      <c r="F23" s="2" t="s">
        <v>76</v>
      </c>
      <c r="G23" s="2" t="n">
        <v>0.73</v>
      </c>
      <c r="H23" s="2" t="n">
        <f aca="false">left_main[[#This Row],[unit cost]]*left_main[[#This Row],[Quantity]]</f>
        <v>2.19</v>
      </c>
    </row>
    <row r="24" customFormat="false" ht="15.8" hidden="false" customHeight="false" outlineLevel="0" collapsed="false">
      <c r="A24" s="0" t="n">
        <v>11</v>
      </c>
      <c r="B24" s="2" t="s">
        <v>77</v>
      </c>
      <c r="C24" s="2" t="n">
        <v>4832.233</v>
      </c>
      <c r="D24" s="0" t="n">
        <v>3</v>
      </c>
      <c r="E24" s="2" t="s">
        <v>78</v>
      </c>
      <c r="F24" s="2" t="s">
        <v>79</v>
      </c>
      <c r="G24" s="2" t="n">
        <v>1.18</v>
      </c>
      <c r="H24" s="2" t="n">
        <f aca="false">left_main[[#This Row],[unit cost]]*left_main[[#This Row],[Quantity]]</f>
        <v>3.54</v>
      </c>
    </row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>
      <c r="B31" s="2"/>
      <c r="C31" s="2"/>
      <c r="E31" s="2"/>
      <c r="F31" s="6"/>
      <c r="G31" s="2"/>
    </row>
    <row r="32" customFormat="false" ht="15.8" hidden="false" customHeight="false" outlineLevel="0" collapsed="false"/>
    <row r="3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" r:id="rId1" display="https://www.digikey.co.uk/en/products/detail/amphenol-cs-fci/SFV18R-1STE1HLF/2626735"/>
    <hyperlink ref="F3" r:id="rId2" display="https://www.digikey.co.uk/en/products/detail/microchip-technology/BM83SM1-00AA/10444954"/>
    <hyperlink ref="F4" r:id="rId3" display="https://www.digikey.co.uk/en/products/detail/ams-osram/AS3435-EQFM/4896021?s=N4IgTCBcDaIIIGUDMAWJBWAtAUQIoDEBZEAXQF8g"/>
    <hyperlink ref="F5" r:id="rId4" display="https://www.digikey.co.uk/en/products/detail/panjit-international-inc/MBR120AFC-R1-00001/14660894"/>
    <hyperlink ref="F6" r:id="rId5" display="https://www.digikey.co.uk/en/products/detail/diodes-incorporated/AP2127K-1-8TRG1/4470784?s=N4IgTCBcDaIIIAUwEYwHYDSBaZA6AHCALoC%2BQA"/>
    <hyperlink ref="F8" r:id="rId6" display="https://www.digikey.co.uk/en/products/detail/analog-devices-inc-maxim-integrated/MAX17048G-T10/3758921?s=N4IgTCBcDaILIEEAaBGA7ABgCwA4DiA1ACooYgC6AvkA"/>
    <hyperlink ref="F18" r:id="rId7" display="https://www.digikey.co.uk/en/products/detail/jst-sales-america-inc/BM02B-SRSS-TB-LF-SN/926694"/>
    <hyperlink ref="F19" r:id="rId8" display="https://www.digikey.co.uk/en/products/detail/walsin-technology-corporation/0402N180J250CT/935476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FEEAABQSwMEFAACAAgAVa6bVo94GzCmAAAA9gAAABIAHABDb25maWcvUGFja2FnZS54bWwgohgAKKAUAAAAAAAAAAAAAAAAAAAAAAAAAAAAhY/BCoJAGIRfRfbu7moQJr8r1KFLQhBE12XddEl/w13Td+vQI/UKGWV16zgz38DM/XqDdKgr76JbaxpMSEA58TSqJjdYJKRzRz8iqYCtVCdZaG+E0caDNQkpnTvHjPV9T/sZbdqChZwH7JBtdqrUtfQNWidRafJp5f9bRMD+NUaENOARXURzyoFNJmQGv0A47n2mPyasusp1rRYa/fUS2CSBvT+IB1BLAwQUAAIACABVrpt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Va6bVkSyF4RJAQAATAIAABMAHABGb3JtdWxhcy9TZWN0aW9uMS5tIKIYACigFAAAAAAAAAAAAAAAAAAAAAAAAAAAAHVRTWvCQBC9B/Iflu1FIQSUfkAlhxIr9VIqsSdTyjYZzZbNbNidiCL+946N1BbtXnb2vZk377EeCtIWRdbdg1EYhIGvlINSGFjSe600ioRrCgPBJ7OtK4CR1K/jsS3aGpB6E20gTi0SP3xPpvf5qwfnc2VgY/LG2U/W93kFqmwqi+BzMIw4i7rw+c+iUxUXfi370WIMRteawCVyJCORWtPW6JO7SDxiYUuNq2QwvBlGYtZagoy2BpJTGT/zrrd+1Fm/ki/O1syV4omNsD/JOebqgxuPzBHvdSkjsTjiD8ZkhTLK+YRc+1syrRSuWHG+beAkN3cK/dK6ujN8IH3vwv5ot5PTkoNNkW6v40PfPhI7OQavV6jIOuaIUUGwoW9qYi01TiOdMbNWIWna/i/HP3w2lbVNYzQ4obAUDpZnDX+AfT8MNF4MP/oCUEsBAi0AFAACAAgAVa6bVo94GzCmAAAA9gAAABIAAAAAAAAAAAAAAAAAAAAAAENvbmZpZy9QYWNrYWdlLnhtbFBLAQItABQAAgAIAFWum1YPyumrpAAAAOkAAAATAAAAAAAAAAAAAAAAAPIAAABbQ29udGVudF9UeXBlc10ueG1sUEsBAi0AFAACAAgAVa6bVkSyF4RJAQAATAIAABMAAAAAAAAAAAAAAAAA4wEAAEZvcm11bGFzL1NlY3Rpb24xLm1QSwUGAAAAAAMAAwDCAAAAeQM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+8AsAAAAAAADOCw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gLz48L0l0ZW0+PEl0ZW0+PEl0ZW1Mb2NhdGlvbj48SXRlbVR5cGU+Rm9ybXVsYTwvSXRlbVR5cGU+PEl0ZW1QYXRoPlNlY3Rpb24xL2xlZnRfbWFpbj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xlZnRfbWFpbiIgLz48RW50cnkgVHlwZT0iRmlsbGVkQ29tcGxldGVSZXN1bHRUb1dvcmtzaGVldCIgVmFsdWU9ImwxIiAvPjxFbnRyeSBUeXBlPSJBZGRlZFRvRGF0YU1vZGVsIiBWYWx1ZT0ibDAiIC8+PEVudHJ5IFR5cGU9IkZpbGxDb3VudCIgVmFsdWU9Imw0MSIgLz48RW50cnkgVHlwZT0iRmlsbEVycm9yQ29kZSIgVmFsdWU9InNVbmtub3duIiAvPjxFbnRyeSBUeXBlPSJGaWxsRXJyb3JDb3VudCIgVmFsdWU9ImwwIiAvPjxFbnRyeSBUeXBlPSJGaWxsTGFzdFVwZGF0ZWQiIFZhbHVlPSJkMjAyMy0wNC0yN1QyMDo1MDo0Mi4xMDkyNDk5WiIgLz48RW50cnkgVHlwZT0iRmlsbENvbHVtblR5cGVzIiBWYWx1ZT0ic0F3WUdBd1lHQmc9PSIgLz48RW50cnkgVHlwZT0iRmlsbENvbHVtbk5hbWVzIiBWYWx1ZT0ic1smcXVvdDtJZCZxdW90OywmcXVvdDtEZXNpZ25hdG9yJnF1b3Q7LCZxdW90O0Zvb3RwcmludCZxdW90OywmcXVvdDtRdWFudGl0eSZxdW90OywmcXVvdDtEZXNpZ25hdGlvbiZxdW90OywmcXVvdDtTdXBwbGllciBhbmQgcmVmJnF1b3Q7LCZxdW90O0NvbHVtbj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sZWZ0X21haW4vQXV0b1JlbW92ZWRDb2x1bW5zMS57SWQsMH0mcXVvdDssJnF1b3Q7U2VjdGlvbjEvbGVmdF9tYWluL0F1dG9SZW1vdmVkQ29sdW1uczEue0Rlc2lnbmF0b3IsMX0mcXVvdDssJnF1b3Q7U2VjdGlvbjEvbGVmdF9tYWluL0F1dG9SZW1vdmVkQ29sdW1uczEue0Zvb3RwcmludCwyfSZxdW90OywmcXVvdDtTZWN0aW9uMS9sZWZ0X21haW4vQXV0b1JlbW92ZWRDb2x1bW5zMS57UXVhbnRpdHksM30mcXVvdDssJnF1b3Q7U2VjdGlvbjEvbGVmdF9tYWluL0F1dG9SZW1vdmVkQ29sdW1uczEue0Rlc2lnbmF0aW9uLDR9JnF1b3Q7LCZxdW90O1NlY3Rpb24xL2xlZnRfbWFpbi9BdXRvUmVtb3ZlZENvbHVtbnMxLntTdXBwbGllciBhbmQgcmVmLDV9JnF1b3Q7LCZxdW90O1NlY3Rpb24xL2xlZnRfbWFpbi9BdXRvUmVtb3ZlZENvbHVtbnMxLntDb2x1bW4xLDZ9JnF1b3Q7XSwmcXVvdDtDb2x1bW5Db3VudCZxdW90Ozo3LCZxdW90O0tleUNvbHVtbk5hbWVzJnF1b3Q7OltdLCZxdW90O0NvbHVtbklkZW50aXRpZXMmcXVvdDs6WyZxdW90O1NlY3Rpb24xL2xlZnRfbWFpbi9BdXRvUmVtb3ZlZENvbHVtbnMxLntJZCwwfSZxdW90OywmcXVvdDtTZWN0aW9uMS9sZWZ0X21haW4vQXV0b1JlbW92ZWRDb2x1bW5zMS57RGVzaWduYXRvciwxfSZxdW90OywmcXVvdDtTZWN0aW9uMS9sZWZ0X21haW4vQXV0b1JlbW92ZWRDb2x1bW5zMS57Rm9vdHByaW50LDJ9JnF1b3Q7LCZxdW90O1NlY3Rpb24xL2xlZnRfbWFpbi9BdXRvUmVtb3ZlZENvbHVtbnMxLntRdWFudGl0eSwzfSZxdW90OywmcXVvdDtTZWN0aW9uMS9sZWZ0X21haW4vQXV0b1JlbW92ZWRDb2x1bW5zMS57RGVzaWduYXRpb24sNH0mcXVvdDssJnF1b3Q7U2VjdGlvbjEvbGVmdF9tYWluL0F1dG9SZW1vdmVkQ29sdW1uczEue1N1cHBsaWVyIGFuZCByZWYsNX0mcXVvdDssJnF1b3Q7U2VjdGlvbjEvbGVmdF9tYWluL0F1dG9SZW1vdmVkQ29sdW1uczEue0NvbHVtbjEsNn0mcXVvdDtdLCZxdW90O1JlbGF0aW9uc2hpcEluZm8mcXVvdDs6W119IiAvPjwvU3RhYmxlRW50cmllcz48L0l0ZW0+PEl0ZW0+PEl0ZW1Mb2NhdGlvbj48SXRlbVR5cGU+Rm9ybXVsYTwvSXRlbVR5cGU+PEl0ZW1QYXRoPlNlY3Rpb24xL2xlZnRfbWFpbi9Tb3VyY2U8L0l0ZW1QYXRoPjwvSXRlbUxvY2F0aW9uPjxTdGFibGVFbnRyaWVzIC8+PC9JdGVtPjxJdGVtPjxJdGVtTG9jYXRpb24+PEl0ZW1UeXBlPkZvcm11bGE8L0l0ZW1UeXBlPjxJdGVtUGF0aD5TZWN0aW9uMS9sZWZ0X21haW4vUHJvbW90ZWQlMjBIZWFkZXJzPC9JdGVtUGF0aD48L0l0ZW1Mb2NhdGlvbj48U3RhYmxlRW50cmllcyAvPjwvSXRlbT48SXRlbT48SXRlbUxvY2F0aW9uPjxJdGVtVHlwZT5Gb3JtdWxhPC9JdGVtVHlwZT48SXRlbVBhdGg+U2VjdGlvbjEvbGVmdF9tYWluL0NoYW5nZWQlMjBUeXBlPC9JdGVtUGF0aD48L0l0ZW1Mb2NhdGlvbj48U3RhYmxlRW50cmllcyAvPjwvSXRlbT48L0l0ZW1zPjwvTG9jYWxQYWNrYWdlTWV0YWRhdGFGaWxlPhYAAABQSwUGAAAAAAAAAAAAAAAAAAAAAAAAJgEAAAEAAADQjJ3fARXREYx6AMBPwpfrAQAAAMrKEQFaspFDsVXLrjwhJKsAAAAAAgAAAAAAEGYAAAABAAAgAAAAAwJmdttM8SMEQ6L0IrcaYqhcL6NSXkn5UvM2IIuhbb8AAAAADoAAAAACAAAgAAAA+SthNb+l2GjS2oXq5Og2Juvtn70EN0wJ3VUtmrJ2cT1QAAAAJ4M5+ORyDVP76YZEWzy/xjdJHn6/vSqpgVtxuwDhzLrsn4Jo58DggA5oQz6poFG8FpFXSXOOgBPrSlSSXkyGZwJbCA4Ubi1OWzuguwpONctAAAAA9HqJZjqAwOuT9vId2M/lSXKDdKP6LZKwKTJisoTXoFeoSkFweHd3pcSWcfnvWMTOnvkpkTiuHz/qfRo0wo4LSw==</DataMashup>
</file>

<file path=customXml/itemProps1.xml><?xml version="1.0" encoding="utf-8"?>
<ds:datastoreItem xmlns:ds="http://schemas.openxmlformats.org/officeDocument/2006/customXml" ds:itemID="{5195B0E6-4288-4538-B569-3E8D551BE2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2023-04-27T20:49:29Z</dcterms:created>
  <dc:creator>Alexander Mills</dc:creator>
  <dc:description/>
  <dc:language>en-GB</dc:language>
  <cp:lastModifiedBy/>
  <dcterms:modified xsi:type="dcterms:W3CDTF">2023-04-30T22:19:38Z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