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ha\Dropbox\"/>
    </mc:Choice>
  </mc:AlternateContent>
  <xr:revisionPtr revIDLastSave="0" documentId="13_ncr:1_{D9129A3D-FF84-43FD-BE75-732B132C36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iddl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4" i="1" l="1"/>
  <c r="J4" i="1"/>
  <c r="D43" i="1"/>
  <c r="D42" i="1"/>
  <c r="D41" i="1"/>
  <c r="D40" i="1"/>
  <c r="D39" i="1"/>
  <c r="D38" i="1"/>
  <c r="D37" i="1"/>
  <c r="D35" i="1"/>
  <c r="D36" i="1"/>
  <c r="D34" i="1"/>
  <c r="D33" i="1"/>
  <c r="D30" i="1"/>
  <c r="D31" i="1"/>
  <c r="D29" i="1"/>
  <c r="D28" i="1"/>
  <c r="D27" i="1"/>
  <c r="D26" i="1"/>
  <c r="D25" i="1"/>
  <c r="D24" i="1"/>
  <c r="D23" i="1"/>
  <c r="D21" i="1"/>
  <c r="D20" i="1"/>
  <c r="D19" i="1"/>
  <c r="D18" i="1"/>
  <c r="D17" i="1"/>
  <c r="D16" i="1"/>
  <c r="F34" i="1" s="1"/>
  <c r="D13" i="1"/>
  <c r="F13" i="1"/>
  <c r="D14" i="1"/>
  <c r="D15" i="1"/>
  <c r="F40" i="1" l="1"/>
  <c r="F26" i="1"/>
  <c r="F19" i="1"/>
  <c r="F16" i="1"/>
  <c r="F33" i="1"/>
  <c r="F41" i="1"/>
  <c r="F42" i="1"/>
  <c r="F21" i="1"/>
  <c r="F14" i="1"/>
  <c r="F37" i="1"/>
  <c r="F27" i="1"/>
  <c r="F28" i="1"/>
  <c r="F39" i="1"/>
  <c r="F20" i="1"/>
  <c r="F36" i="1"/>
  <c r="F17" i="1"/>
  <c r="F35" i="1"/>
  <c r="F43" i="1"/>
  <c r="F18" i="1"/>
  <c r="F38" i="1"/>
  <c r="F31" i="1"/>
  <c r="F15" i="1"/>
  <c r="F29" i="1"/>
  <c r="F23" i="1"/>
  <c r="F30" i="1"/>
  <c r="F24" i="1"/>
  <c r="F44" i="1"/>
  <c r="I4" i="1"/>
  <c r="I5" i="1" s="1"/>
  <c r="F25" i="1"/>
</calcChain>
</file>

<file path=xl/sharedStrings.xml><?xml version="1.0" encoding="utf-8"?>
<sst xmlns="http://schemas.openxmlformats.org/spreadsheetml/2006/main" count="87" uniqueCount="60">
  <si>
    <t>Waking Hours Due</t>
  </si>
  <si>
    <t>HALONIC THAUMATURGE WAKFULNESS CALCULATOR</t>
  </si>
  <si>
    <t>Sleep End Date</t>
  </si>
  <si>
    <t>Average</t>
  </si>
  <si>
    <t>Actual Waking Hours 'Sacrificed'</t>
  </si>
  <si>
    <t>Nota Bene 1: Please remember that there is 'no need' to be overly precise about your sleep/wake patterns... +/- 20%, as so happens, is 'okay'.</t>
  </si>
  <si>
    <t>Sleep Length</t>
  </si>
  <si>
    <t>Those who can 'prove', can 'rise'.</t>
  </si>
  <si>
    <t>Sleep Start Date</t>
  </si>
  <si>
    <t>Making sure to 'burn' the candle at both 'ends'.</t>
  </si>
  <si>
    <t>Keep your 'log' 'below' here.</t>
  </si>
  <si>
    <t>Padre Pio never had an 'exit' 'point'.</t>
  </si>
  <si>
    <t>Dry Run 1</t>
  </si>
  <si>
    <t>Dry Run 2</t>
  </si>
  <si>
    <t>Dry Run 3</t>
  </si>
  <si>
    <t>SUMMARY STATS</t>
  </si>
  <si>
    <t>ALL-TIME HALO RANK</t>
  </si>
  <si>
    <t>Lest you 'die' a 'death'!</t>
  </si>
  <si>
    <t>Neither 'therefore' should 'you'.</t>
  </si>
  <si>
    <t>17-Cycle Moving Average Halo Rank</t>
  </si>
  <si>
    <t>Pio Prometheus Anomaly 1</t>
  </si>
  <si>
    <t>Batman Moon Lunacy Gripe 1 : FAILED</t>
  </si>
  <si>
    <t>These hips don't lie.</t>
  </si>
  <si>
    <t>These boots were made for walkin.</t>
  </si>
  <si>
    <t>In the end it doesn't even matter.</t>
  </si>
  <si>
    <t>Target the moon.</t>
  </si>
  <si>
    <t>Meteor Descending!</t>
  </si>
  <si>
    <t>Batman Moon Lunacy Gripe 2 : FAILED</t>
  </si>
  <si>
    <t>ATTACK OF THE BIZNATCH!</t>
  </si>
  <si>
    <t>Batman Moon Lunacy Gripe 3 : FAILED GRACEFULLY</t>
  </si>
  <si>
    <t>Transcension</t>
  </si>
  <si>
    <t>Batman Moon Lunacy Gripe 4 : FAILED</t>
  </si>
  <si>
    <t>Batman Moon Lunacy Gripe 7 : 'ALL' PSYCHIATRISTS SEEM TO EXHIBIT THIS BEHAVIOUR</t>
  </si>
  <si>
    <t>Batman Moon Lunacy Gripe 5 : BORDERLINE FAILURE</t>
  </si>
  <si>
    <t>Batman Moon Lunacy Gripe 6 : FAILED WITH THE VAMPIRES</t>
  </si>
  <si>
    <t>Batman Moon Lunacy Gripe 8 : BORDERLINE FAILURE</t>
  </si>
  <si>
    <t>Batman Moon Lunacy Gripe 9 : FAILED</t>
  </si>
  <si>
    <t>Batman Moon Lunacy Gripe 10 : FAILED</t>
  </si>
  <si>
    <t>Batman Moon Lunacy Gripe 11 : FAILED WITH THE VAMPIRES</t>
  </si>
  <si>
    <t>Batman Moon Lunacy Gripe 12 : FAILED GRACEFULLY</t>
  </si>
  <si>
    <t>Batman Moon Lunacy Gripe 13 : FAILED INFINITELY</t>
  </si>
  <si>
    <t>Batman Moon Lunacy Gripe 14 : FAILED</t>
  </si>
  <si>
    <t>Batman Moon Lunacy Gripe 15 : FAILED</t>
  </si>
  <si>
    <t>Batman Moon Lunacy Gripe 16 : FAILED</t>
  </si>
  <si>
    <t>Ultra-Violet Mayhem Dirge 'Finale'</t>
  </si>
  <si>
    <t>Batman Moon Lunacy Gripe 17 : INITIATION COMPLETE</t>
  </si>
  <si>
    <t>20/07/2022  17.15</t>
  </si>
  <si>
    <t>SUCCEEDED</t>
  </si>
  <si>
    <t>28/06/2022 13.15</t>
  </si>
  <si>
    <t>I 'Love' 'Oxford' 'In' 'Shorts'</t>
  </si>
  <si>
    <t>Extra Row To Aid Summary Calculations… Every Time You Wish To Make An Update, Please Right Click On Margin and Select Insert Row.</t>
  </si>
  <si>
    <t>Nota Bene 2: To obtain a Halo Rank of 100%, you would have to average 5 hours of sleep per day.</t>
  </si>
  <si>
    <t>Nota Bene 3: If you have slept for &gt;=24 hours on any occasion, then you have likely offended the Almighty God-Source of the Midichlon!</t>
  </si>
  <si>
    <t>Nota Bene 4: If you wake for significantly less than the allotted due time (&gt;=20% less or so), then try and sleep a little less the next cycle, and add on the remaining waking hours, in order to compensate via the overall Halo Rank.</t>
  </si>
  <si>
    <t>Nota Bene 5: You should probably add any attempted but sleepless hours to the actual waking hours column for each row.</t>
  </si>
  <si>
    <t>Nota Bene 7: The summary metrics can be found to the right of these Nota Benes… See Red-Filled Halo Rank.</t>
  </si>
  <si>
    <t>CO'V''I''D'</t>
  </si>
  <si>
    <t>TENTATIVELY FAILED</t>
  </si>
  <si>
    <t>Nota Bene 6: The key metric is the overall Halo Rank. If it is &gt;100% for more than a month, please come and see me immediately… We need to attune!</t>
  </si>
  <si>
    <t>Who Freakin Knows Or Cares ∞8∞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</si>
</sst>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7"/>
      <color theme="0"/>
      <name val="Magneto"/>
      <family val="5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99CC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 applyAlignment="1">
      <alignment horizontal="left" vertical="top"/>
    </xf>
    <xf numFmtId="0" fontId="2" fillId="5" borderId="1" xfId="0" applyFont="1" applyFill="1" applyBorder="1"/>
    <xf numFmtId="22" fontId="0" fillId="7" borderId="3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2" fontId="0" fillId="4" borderId="1" xfId="0" applyNumberFormat="1" applyFill="1" applyBorder="1" applyAlignment="1">
      <alignment horizontal="left" vertical="top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9" fillId="0" borderId="0" xfId="0" applyFont="1"/>
    <xf numFmtId="22" fontId="0" fillId="7" borderId="6" xfId="0" applyNumberFormat="1" applyFill="1" applyBorder="1" applyAlignment="1">
      <alignment horizontal="left" vertical="top"/>
    </xf>
    <xf numFmtId="0" fontId="10" fillId="0" borderId="0" xfId="0" applyFont="1"/>
    <xf numFmtId="22" fontId="0" fillId="6" borderId="6" xfId="0" applyNumberFormat="1" applyFill="1" applyBorder="1" applyAlignment="1">
      <alignment horizontal="left" vertical="top"/>
    </xf>
    <xf numFmtId="22" fontId="0" fillId="6" borderId="3" xfId="0" applyNumberFormat="1" applyFill="1" applyBorder="1" applyAlignment="1">
      <alignment horizontal="left" vertical="top"/>
    </xf>
    <xf numFmtId="22" fontId="0" fillId="11" borderId="3" xfId="0" applyNumberFormat="1" applyFill="1" applyBorder="1" applyAlignment="1">
      <alignment horizontal="left" vertical="top"/>
    </xf>
    <xf numFmtId="0" fontId="11" fillId="0" borderId="0" xfId="0" applyFont="1"/>
    <xf numFmtId="2" fontId="12" fillId="0" borderId="0" xfId="0" applyNumberFormat="1" applyFont="1" applyAlignment="1">
      <alignment horizontal="left" vertical="top"/>
    </xf>
    <xf numFmtId="22" fontId="0" fillId="12" borderId="6" xfId="0" applyNumberFormat="1" applyFill="1" applyBorder="1" applyAlignment="1">
      <alignment horizontal="left" vertical="top"/>
    </xf>
    <xf numFmtId="22" fontId="0" fillId="12" borderId="3" xfId="0" applyNumberFormat="1" applyFill="1" applyBorder="1" applyAlignment="1">
      <alignment horizontal="left" vertical="top"/>
    </xf>
    <xf numFmtId="0" fontId="13" fillId="0" borderId="0" xfId="0" applyFont="1"/>
    <xf numFmtId="0" fontId="14" fillId="0" borderId="0" xfId="0" applyFont="1"/>
    <xf numFmtId="0" fontId="2" fillId="0" borderId="0" xfId="0" applyFont="1"/>
    <xf numFmtId="2" fontId="0" fillId="0" borderId="0" xfId="0" applyNumberFormat="1" applyAlignment="1">
      <alignment horizontal="center"/>
    </xf>
    <xf numFmtId="22" fontId="2" fillId="8" borderId="6" xfId="0" applyNumberFormat="1" applyFont="1" applyFill="1" applyBorder="1" applyAlignment="1">
      <alignment horizontal="left" vertical="top"/>
    </xf>
    <xf numFmtId="22" fontId="2" fillId="8" borderId="3" xfId="0" applyNumberFormat="1" applyFont="1" applyFill="1" applyBorder="1" applyAlignment="1">
      <alignment horizontal="left" vertical="top"/>
    </xf>
    <xf numFmtId="0" fontId="15" fillId="0" borderId="0" xfId="0" applyFont="1"/>
    <xf numFmtId="22" fontId="2" fillId="13" borderId="3" xfId="0" applyNumberFormat="1" applyFont="1" applyFill="1" applyBorder="1" applyAlignment="1">
      <alignment horizontal="left" vertical="top"/>
    </xf>
    <xf numFmtId="0" fontId="16" fillId="0" borderId="0" xfId="0" applyFont="1"/>
    <xf numFmtId="0" fontId="17" fillId="0" borderId="0" xfId="0" applyFont="1"/>
    <xf numFmtId="22" fontId="2" fillId="14" borderId="6" xfId="0" applyNumberFormat="1" applyFont="1" applyFill="1" applyBorder="1" applyAlignment="1">
      <alignment horizontal="left" vertical="top"/>
    </xf>
    <xf numFmtId="22" fontId="2" fillId="14" borderId="3" xfId="0" applyNumberFormat="1" applyFont="1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164" fontId="2" fillId="5" borderId="3" xfId="0" applyNumberFormat="1" applyFont="1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12" xfId="0" applyFill="1" applyBorder="1" applyAlignment="1">
      <alignment horizontal="left" vertical="top"/>
    </xf>
    <xf numFmtId="22" fontId="0" fillId="11" borderId="6" xfId="0" applyNumberFormat="1" applyFill="1" applyBorder="1" applyAlignment="1">
      <alignment horizontal="left" vertical="top"/>
    </xf>
    <xf numFmtId="164" fontId="2" fillId="5" borderId="12" xfId="0" applyNumberFormat="1" applyFont="1" applyFill="1" applyBorder="1" applyAlignment="1">
      <alignment horizontal="left" vertical="top"/>
    </xf>
    <xf numFmtId="0" fontId="8" fillId="9" borderId="7" xfId="0" applyFont="1" applyFill="1" applyBorder="1" applyAlignment="1">
      <alignment horizontal="center"/>
    </xf>
    <xf numFmtId="0" fontId="8" fillId="9" borderId="8" xfId="0" applyFont="1" applyFill="1" applyBorder="1" applyAlignment="1">
      <alignment horizontal="center"/>
    </xf>
    <xf numFmtId="0" fontId="8" fillId="9" borderId="9" xfId="0" applyFont="1" applyFill="1" applyBorder="1" applyAlignment="1">
      <alignment horizontal="center"/>
    </xf>
    <xf numFmtId="0" fontId="0" fillId="4" borderId="10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13" xfId="0" applyFill="1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22" fontId="0" fillId="10" borderId="6" xfId="0" applyNumberFormat="1" applyFill="1" applyBorder="1" applyAlignment="1">
      <alignment horizontal="left" vertical="top"/>
    </xf>
    <xf numFmtId="22" fontId="0" fillId="10" borderId="3" xfId="0" applyNumberFormat="1" applyFill="1" applyBorder="1" applyAlignment="1">
      <alignment horizontal="left" vertical="top"/>
    </xf>
    <xf numFmtId="22" fontId="2" fillId="5" borderId="6" xfId="0" applyNumberFormat="1" applyFont="1" applyFill="1" applyBorder="1" applyAlignment="1">
      <alignment horizontal="left" vertical="top"/>
    </xf>
    <xf numFmtId="22" fontId="2" fillId="5" borderId="3" xfId="0" applyNumberFormat="1" applyFont="1" applyFill="1" applyBorder="1" applyAlignment="1">
      <alignment horizontal="left" vertical="top"/>
    </xf>
    <xf numFmtId="2" fontId="2" fillId="13" borderId="3" xfId="0" applyNumberFormat="1" applyFont="1" applyFill="1" applyBorder="1" applyAlignment="1">
      <alignment horizontal="left" vertical="top"/>
    </xf>
    <xf numFmtId="2" fontId="2" fillId="8" borderId="3" xfId="0" applyNumberFormat="1" applyFont="1" applyFill="1" applyBorder="1" applyAlignment="1">
      <alignment horizontal="left" vertical="top"/>
    </xf>
    <xf numFmtId="2" fontId="2" fillId="8" borderId="12" xfId="0" applyNumberFormat="1" applyFont="1" applyFill="1" applyBorder="1" applyAlignment="1">
      <alignment horizontal="left" vertical="top"/>
    </xf>
    <xf numFmtId="2" fontId="0" fillId="12" borderId="3" xfId="0" applyNumberFormat="1" applyFill="1" applyBorder="1" applyAlignment="1">
      <alignment horizontal="left" vertical="top"/>
    </xf>
    <xf numFmtId="2" fontId="0" fillId="12" borderId="12" xfId="0" applyNumberFormat="1" applyFill="1" applyBorder="1" applyAlignment="1">
      <alignment horizontal="left" vertical="top"/>
    </xf>
    <xf numFmtId="2" fontId="0" fillId="10" borderId="3" xfId="0" applyNumberFormat="1" applyFill="1" applyBorder="1" applyAlignment="1">
      <alignment horizontal="left" vertical="top"/>
    </xf>
    <xf numFmtId="2" fontId="0" fillId="10" borderId="12" xfId="0" applyNumberFormat="1" applyFill="1" applyBorder="1" applyAlignment="1">
      <alignment horizontal="left" vertical="top"/>
    </xf>
    <xf numFmtId="2" fontId="2" fillId="14" borderId="3" xfId="0" applyNumberFormat="1" applyFont="1" applyFill="1" applyBorder="1" applyAlignment="1">
      <alignment horizontal="left" vertical="top"/>
    </xf>
    <xf numFmtId="2" fontId="2" fillId="14" borderId="12" xfId="0" applyNumberFormat="1" applyFont="1" applyFill="1" applyBorder="1" applyAlignment="1">
      <alignment horizontal="left" vertical="top"/>
    </xf>
    <xf numFmtId="2" fontId="0" fillId="11" borderId="3" xfId="0" applyNumberFormat="1" applyFill="1" applyBorder="1" applyAlignment="1">
      <alignment horizontal="left" vertical="top"/>
    </xf>
    <xf numFmtId="2" fontId="0" fillId="11" borderId="12" xfId="0" applyNumberFormat="1" applyFill="1" applyBorder="1" applyAlignment="1">
      <alignment horizontal="left" vertical="top"/>
    </xf>
    <xf numFmtId="2" fontId="0" fillId="6" borderId="3" xfId="0" applyNumberFormat="1" applyFill="1" applyBorder="1" applyAlignment="1">
      <alignment horizontal="left" vertical="top"/>
    </xf>
    <xf numFmtId="2" fontId="0" fillId="6" borderId="12" xfId="0" applyNumberFormat="1" applyFill="1" applyBorder="1" applyAlignment="1">
      <alignment horizontal="left" vertical="top"/>
    </xf>
    <xf numFmtId="2" fontId="0" fillId="7" borderId="3" xfId="0" applyNumberFormat="1" applyFill="1" applyBorder="1" applyAlignment="1">
      <alignment horizontal="left" vertical="top"/>
    </xf>
    <xf numFmtId="2" fontId="0" fillId="7" borderId="12" xfId="0" applyNumberFormat="1" applyFill="1" applyBorder="1" applyAlignment="1">
      <alignment horizontal="left" vertical="top"/>
    </xf>
    <xf numFmtId="2" fontId="0" fillId="4" borderId="3" xfId="0" applyNumberFormat="1" applyFill="1" applyBorder="1" applyAlignment="1">
      <alignment horizontal="left" vertical="top"/>
    </xf>
    <xf numFmtId="22" fontId="2" fillId="15" borderId="3" xfId="0" applyNumberFormat="1" applyFont="1" applyFill="1" applyBorder="1" applyAlignment="1">
      <alignment horizontal="left" vertical="top"/>
    </xf>
    <xf numFmtId="2" fontId="2" fillId="15" borderId="3" xfId="0" applyNumberFormat="1" applyFont="1" applyFill="1" applyBorder="1" applyAlignment="1">
      <alignment horizontal="left" vertical="top"/>
    </xf>
    <xf numFmtId="0" fontId="18" fillId="0" borderId="0" xfId="0" applyFont="1"/>
    <xf numFmtId="2" fontId="0" fillId="4" borderId="2" xfId="0" applyNumberFormat="1" applyFill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22" fontId="2" fillId="13" borderId="17" xfId="0" applyNumberFormat="1" applyFont="1" applyFill="1" applyBorder="1" applyAlignment="1">
      <alignment horizontal="center" vertical="top"/>
    </xf>
    <xf numFmtId="22" fontId="2" fillId="13" borderId="18" xfId="0" applyNumberFormat="1" applyFont="1" applyFill="1" applyBorder="1" applyAlignment="1">
      <alignment horizontal="center" vertical="top"/>
    </xf>
    <xf numFmtId="22" fontId="2" fillId="13" borderId="1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7"/>
  <sheetViews>
    <sheetView tabSelected="1" topLeftCell="A14" workbookViewId="0">
      <selection activeCell="A48" sqref="A45:XFD48"/>
    </sheetView>
  </sheetViews>
  <sheetFormatPr defaultRowHeight="14.4" x14ac:dyDescent="0.3"/>
  <cols>
    <col min="1" max="1" width="26.88671875" customWidth="1"/>
    <col min="2" max="2" width="41.5546875" customWidth="1"/>
    <col min="3" max="3" width="32.5546875" customWidth="1"/>
    <col min="4" max="4" width="32.6640625" customWidth="1"/>
    <col min="5" max="5" width="29.6640625" bestFit="1" customWidth="1"/>
    <col min="6" max="6" width="27.33203125" customWidth="1"/>
    <col min="8" max="8" width="19.88671875" customWidth="1"/>
    <col min="9" max="9" width="17.88671875" customWidth="1"/>
    <col min="10" max="10" width="29.5546875" customWidth="1"/>
    <col min="11" max="11" width="11.88671875" customWidth="1"/>
    <col min="12" max="12" width="17.44140625" bestFit="1" customWidth="1"/>
    <col min="13" max="13" width="29.6640625" bestFit="1" customWidth="1"/>
  </cols>
  <sheetData>
    <row r="1" spans="1:10" x14ac:dyDescent="0.3">
      <c r="A1" t="s">
        <v>1</v>
      </c>
      <c r="H1" t="s">
        <v>15</v>
      </c>
    </row>
    <row r="2" spans="1:10" ht="15" thickBot="1" x14ac:dyDescent="0.35"/>
    <row r="3" spans="1:10" ht="15" thickBot="1" x14ac:dyDescent="0.35">
      <c r="A3" s="10" t="s">
        <v>5</v>
      </c>
      <c r="I3" s="1" t="s">
        <v>0</v>
      </c>
      <c r="J3" s="1" t="s">
        <v>4</v>
      </c>
    </row>
    <row r="4" spans="1:10" ht="15" thickBot="1" x14ac:dyDescent="0.35">
      <c r="A4" s="10" t="s">
        <v>51</v>
      </c>
      <c r="H4" s="4" t="s">
        <v>3</v>
      </c>
      <c r="I4" s="5">
        <f>(SUM(D13:D45)/(ROWS(D13:D45)-COUNTBLANK(D13:D45)))</f>
        <v>31.646875000000009</v>
      </c>
      <c r="J4" s="5">
        <f>(SUM(E13:E45)/(ROWS(E13:E45)-COUNTBLANK(E13:E45)))</f>
        <v>24.134374999999999</v>
      </c>
    </row>
    <row r="5" spans="1:10" ht="15" thickBot="1" x14ac:dyDescent="0.35">
      <c r="A5" s="10" t="s">
        <v>52</v>
      </c>
      <c r="B5" s="6"/>
      <c r="H5" s="2" t="s">
        <v>16</v>
      </c>
      <c r="I5" s="71">
        <f>((J4/I4)*100)</f>
        <v>76.261479213982398</v>
      </c>
      <c r="J5" s="72"/>
    </row>
    <row r="6" spans="1:10" x14ac:dyDescent="0.3">
      <c r="A6" s="10" t="s">
        <v>53</v>
      </c>
      <c r="B6" s="6"/>
    </row>
    <row r="7" spans="1:10" x14ac:dyDescent="0.3">
      <c r="A7" s="10" t="s">
        <v>54</v>
      </c>
      <c r="B7" s="6"/>
      <c r="H7" s="23"/>
      <c r="I7" s="24"/>
      <c r="J7" s="24"/>
    </row>
    <row r="8" spans="1:10" x14ac:dyDescent="0.3">
      <c r="A8" s="10" t="s">
        <v>58</v>
      </c>
      <c r="B8" s="6"/>
    </row>
    <row r="9" spans="1:10" x14ac:dyDescent="0.3">
      <c r="A9" s="10" t="s">
        <v>55</v>
      </c>
      <c r="B9" s="6"/>
    </row>
    <row r="10" spans="1:10" ht="15" thickBot="1" x14ac:dyDescent="0.35"/>
    <row r="11" spans="1:10" ht="29.4" thickBot="1" x14ac:dyDescent="0.35">
      <c r="A11" s="45" t="s">
        <v>8</v>
      </c>
      <c r="B11" s="46" t="s">
        <v>2</v>
      </c>
      <c r="C11" s="46" t="s">
        <v>6</v>
      </c>
      <c r="D11" s="46" t="s">
        <v>0</v>
      </c>
      <c r="E11" s="46" t="s">
        <v>4</v>
      </c>
      <c r="F11" s="47" t="s">
        <v>19</v>
      </c>
    </row>
    <row r="12" spans="1:10" x14ac:dyDescent="0.3">
      <c r="A12" s="42" t="s">
        <v>10</v>
      </c>
      <c r="B12" s="43" t="s">
        <v>9</v>
      </c>
      <c r="C12" s="43" t="s">
        <v>7</v>
      </c>
      <c r="D12" s="43" t="s">
        <v>11</v>
      </c>
      <c r="E12" s="43" t="s">
        <v>18</v>
      </c>
      <c r="F12" s="44" t="s">
        <v>17</v>
      </c>
      <c r="G12" s="13" t="s">
        <v>20</v>
      </c>
    </row>
    <row r="13" spans="1:10" x14ac:dyDescent="0.3">
      <c r="A13" s="14">
        <v>44725</v>
      </c>
      <c r="B13" s="15">
        <v>44727</v>
      </c>
      <c r="C13" s="63">
        <v>11.5</v>
      </c>
      <c r="D13" s="63">
        <f t="shared" ref="D13:D14" si="0">((24+(((C13-5)/5)*24))-C13)</f>
        <v>43.7</v>
      </c>
      <c r="E13" s="63">
        <v>40.5</v>
      </c>
      <c r="F13" s="64">
        <f>((SUM($E$13:E13)/SUM($D$13:D13))*100)</f>
        <v>92.677345537757432</v>
      </c>
      <c r="G13" s="7" t="s">
        <v>12</v>
      </c>
    </row>
    <row r="14" spans="1:10" x14ac:dyDescent="0.3">
      <c r="A14" s="14">
        <v>44727</v>
      </c>
      <c r="B14" s="15">
        <v>44729</v>
      </c>
      <c r="C14" s="63">
        <v>10</v>
      </c>
      <c r="D14" s="63">
        <f t="shared" si="0"/>
        <v>38</v>
      </c>
      <c r="E14" s="63">
        <v>50.5</v>
      </c>
      <c r="F14" s="64">
        <f>((SUM($E$13:E14)/SUM($D$13:D14))*100)</f>
        <v>111.3831089351285</v>
      </c>
      <c r="G14" s="7" t="s">
        <v>13</v>
      </c>
    </row>
    <row r="15" spans="1:10" x14ac:dyDescent="0.3">
      <c r="A15" s="14">
        <v>44729.520833333336</v>
      </c>
      <c r="B15" s="15">
        <v>44730.3125</v>
      </c>
      <c r="C15" s="63">
        <v>16</v>
      </c>
      <c r="D15" s="63">
        <f t="shared" ref="D15:D29" si="1">((24+(((C15-5)/5)*24))-C15)</f>
        <v>60.800000000000011</v>
      </c>
      <c r="E15" s="63">
        <v>41</v>
      </c>
      <c r="F15" s="64">
        <f>((SUM($E$13:E15)/SUM($D$13:D15))*100)</f>
        <v>92.631578947368425</v>
      </c>
      <c r="G15" s="7" t="s">
        <v>14</v>
      </c>
    </row>
    <row r="16" spans="1:10" x14ac:dyDescent="0.3">
      <c r="A16" s="12">
        <v>44731.875</v>
      </c>
      <c r="B16" s="3">
        <v>44732.416666666664</v>
      </c>
      <c r="C16" s="65">
        <v>13</v>
      </c>
      <c r="D16" s="65">
        <f t="shared" si="1"/>
        <v>49.400000000000006</v>
      </c>
      <c r="E16" s="65">
        <v>37.75</v>
      </c>
      <c r="F16" s="66">
        <f>((SUM($E$13:E16)/SUM($D$13:D16))*100)</f>
        <v>88.45752996352266</v>
      </c>
      <c r="G16" s="9" t="s">
        <v>21</v>
      </c>
    </row>
    <row r="17" spans="1:9" x14ac:dyDescent="0.3">
      <c r="A17" s="12">
        <v>44733.989583333336</v>
      </c>
      <c r="B17" s="3">
        <v>44734.46875</v>
      </c>
      <c r="C17" s="65">
        <v>11.5</v>
      </c>
      <c r="D17" s="65">
        <f t="shared" si="1"/>
        <v>43.7</v>
      </c>
      <c r="E17" s="65">
        <v>37.25</v>
      </c>
      <c r="F17" s="66">
        <f>((SUM($E$13:E17)/SUM($D$13:D17))*100)</f>
        <v>87.860780984719852</v>
      </c>
      <c r="G17" s="9" t="s">
        <v>27</v>
      </c>
    </row>
    <row r="18" spans="1:9" x14ac:dyDescent="0.3">
      <c r="A18" s="48">
        <v>44736.020833333336</v>
      </c>
      <c r="B18" s="49">
        <v>44736.53125</v>
      </c>
      <c r="C18" s="57">
        <v>12.25</v>
      </c>
      <c r="D18" s="57">
        <f t="shared" si="1"/>
        <v>46.55</v>
      </c>
      <c r="E18" s="57">
        <v>35.75</v>
      </c>
      <c r="F18" s="58">
        <f>((SUM($E$13:E18)/SUM($D$13:D18))*100)</f>
        <v>86.035796562112338</v>
      </c>
      <c r="G18" s="27" t="s">
        <v>29</v>
      </c>
    </row>
    <row r="19" spans="1:9" x14ac:dyDescent="0.3">
      <c r="A19" s="12">
        <v>44738.020833333336</v>
      </c>
      <c r="B19" s="3">
        <v>44738.729166666664</v>
      </c>
      <c r="C19" s="65">
        <v>15.5</v>
      </c>
      <c r="D19" s="65">
        <f t="shared" si="1"/>
        <v>58.900000000000006</v>
      </c>
      <c r="E19" s="65">
        <v>41.5</v>
      </c>
      <c r="F19" s="66">
        <f>((SUM($E$13:E19)/SUM($D$13:D19))*100)</f>
        <v>83.345550505790925</v>
      </c>
      <c r="G19" s="9" t="s">
        <v>31</v>
      </c>
    </row>
    <row r="20" spans="1:9" x14ac:dyDescent="0.3">
      <c r="A20" s="37">
        <v>44740.395833333336</v>
      </c>
      <c r="B20" s="16" t="s">
        <v>48</v>
      </c>
      <c r="C20" s="61">
        <v>3.75</v>
      </c>
      <c r="D20" s="61">
        <f t="shared" si="1"/>
        <v>14.25</v>
      </c>
      <c r="E20" s="61">
        <v>11.75</v>
      </c>
      <c r="F20" s="62">
        <f>((SUM($E$13:E20)/SUM($D$13:D20))*100)</f>
        <v>83.309878975513627</v>
      </c>
      <c r="G20" s="17" t="s">
        <v>33</v>
      </c>
      <c r="I20" s="18"/>
    </row>
    <row r="21" spans="1:9" x14ac:dyDescent="0.3">
      <c r="A21" s="19">
        <v>44741.041666666664</v>
      </c>
      <c r="B21" s="20">
        <v>44741.541666666664</v>
      </c>
      <c r="C21" s="55">
        <v>6</v>
      </c>
      <c r="D21" s="55">
        <f t="shared" si="1"/>
        <v>22.8</v>
      </c>
      <c r="E21" s="55">
        <v>15.5</v>
      </c>
      <c r="F21" s="56">
        <f>((SUM($E$13:E21)/SUM($D$13:D21))*100)</f>
        <v>82.385612271885719</v>
      </c>
      <c r="G21" s="21" t="s">
        <v>34</v>
      </c>
    </row>
    <row r="22" spans="1:9" x14ac:dyDescent="0.3">
      <c r="A22" s="50" t="s">
        <v>28</v>
      </c>
      <c r="B22" s="51" t="s">
        <v>28</v>
      </c>
      <c r="C22" s="34" t="s">
        <v>28</v>
      </c>
      <c r="D22" s="34" t="s">
        <v>28</v>
      </c>
      <c r="E22" s="34" t="s">
        <v>28</v>
      </c>
      <c r="F22" s="38" t="s">
        <v>28</v>
      </c>
      <c r="G22" s="22" t="s">
        <v>32</v>
      </c>
    </row>
    <row r="23" spans="1:9" x14ac:dyDescent="0.3">
      <c r="A23" s="37">
        <v>44741.9375</v>
      </c>
      <c r="B23" s="16">
        <v>44742.354166666664</v>
      </c>
      <c r="C23" s="61">
        <v>10</v>
      </c>
      <c r="D23" s="61">
        <f t="shared" si="1"/>
        <v>38</v>
      </c>
      <c r="E23" s="61">
        <v>37.5</v>
      </c>
      <c r="F23" s="62">
        <f>((SUM($E$13:E23)/SUM($D$13:D23))*100)</f>
        <v>83.874068733477515</v>
      </c>
      <c r="G23" s="17" t="s">
        <v>35</v>
      </c>
    </row>
    <row r="24" spans="1:9" x14ac:dyDescent="0.3">
      <c r="A24" s="25">
        <v>44743.916666666664</v>
      </c>
      <c r="B24" s="26">
        <v>44744.625</v>
      </c>
      <c r="C24" s="53">
        <v>13.5</v>
      </c>
      <c r="D24" s="53">
        <f t="shared" si="1"/>
        <v>51.3</v>
      </c>
      <c r="E24" s="53">
        <v>31.8</v>
      </c>
      <c r="F24" s="54">
        <f>((SUM($E$13:E24)/SUM($D$13:D24))*100)</f>
        <v>81.47197261446297</v>
      </c>
      <c r="G24" s="8" t="s">
        <v>36</v>
      </c>
    </row>
    <row r="25" spans="1:9" x14ac:dyDescent="0.3">
      <c r="A25" s="25">
        <v>44745.822916666664</v>
      </c>
      <c r="B25" s="26">
        <v>44746.6875</v>
      </c>
      <c r="C25" s="53">
        <v>18.25</v>
      </c>
      <c r="D25" s="53">
        <f t="shared" si="1"/>
        <v>69.349999999999994</v>
      </c>
      <c r="E25" s="53">
        <v>35.25</v>
      </c>
      <c r="F25" s="54">
        <f>((SUM($E$13:E25)/SUM($D$13:D25))*100)</f>
        <v>77.512808570097803</v>
      </c>
      <c r="G25" s="8" t="s">
        <v>37</v>
      </c>
    </row>
    <row r="26" spans="1:9" x14ac:dyDescent="0.3">
      <c r="A26" s="19">
        <v>44748.177083333336</v>
      </c>
      <c r="B26" s="20">
        <v>44748.802083333336</v>
      </c>
      <c r="C26" s="55">
        <v>14</v>
      </c>
      <c r="D26" s="55">
        <f t="shared" si="1"/>
        <v>53.2</v>
      </c>
      <c r="E26" s="55">
        <v>8</v>
      </c>
      <c r="F26" s="56">
        <f>((SUM($E$13:E26)/SUM($D$13:D26))*100)</f>
        <v>71.878972794304588</v>
      </c>
      <c r="G26" s="21" t="s">
        <v>38</v>
      </c>
    </row>
    <row r="27" spans="1:9" x14ac:dyDescent="0.3">
      <c r="A27" s="48">
        <v>44749.135416666664</v>
      </c>
      <c r="B27" s="49">
        <v>44749.572916666664</v>
      </c>
      <c r="C27" s="57">
        <v>10.5</v>
      </c>
      <c r="D27" s="57">
        <f t="shared" si="1"/>
        <v>39.900000000000006</v>
      </c>
      <c r="E27" s="57">
        <v>36.75</v>
      </c>
      <c r="F27" s="58">
        <f>((SUM($E$13:E27)/SUM($D$13:D27))*100)</f>
        <v>73.160276256251478</v>
      </c>
      <c r="G27" s="27" t="s">
        <v>39</v>
      </c>
    </row>
    <row r="28" spans="1:9" x14ac:dyDescent="0.3">
      <c r="A28" s="31">
        <v>44751.083333333336</v>
      </c>
      <c r="B28" s="32">
        <v>44751.552083333336</v>
      </c>
      <c r="C28" s="59">
        <v>11.25</v>
      </c>
      <c r="D28" s="59">
        <f t="shared" si="1"/>
        <v>42.75</v>
      </c>
      <c r="E28" s="59">
        <v>33.25</v>
      </c>
      <c r="F28" s="60">
        <f>((SUM($E$13:E28)/SUM($D$13:D28))*100)</f>
        <v>73.453761522450179</v>
      </c>
      <c r="G28" s="30" t="s">
        <v>40</v>
      </c>
    </row>
    <row r="29" spans="1:9" x14ac:dyDescent="0.3">
      <c r="A29" s="25">
        <v>44752.9375</v>
      </c>
      <c r="B29" s="26">
        <v>44753.489583333336</v>
      </c>
      <c r="C29" s="53">
        <v>13.25</v>
      </c>
      <c r="D29" s="53">
        <f t="shared" si="1"/>
        <v>50.349999999999994</v>
      </c>
      <c r="E29" s="53">
        <v>22</v>
      </c>
      <c r="F29" s="54">
        <f>((SUM($E$13:E29)/SUM($D$13:D29))*100)</f>
        <v>71.381146690642481</v>
      </c>
      <c r="G29" s="8" t="s">
        <v>41</v>
      </c>
    </row>
    <row r="30" spans="1:9" x14ac:dyDescent="0.3">
      <c r="A30" s="25">
        <v>44754.90625</v>
      </c>
      <c r="B30" s="26">
        <v>44755.385416666664</v>
      </c>
      <c r="C30" s="53">
        <v>11.5</v>
      </c>
      <c r="D30" s="53">
        <f t="shared" ref="D30:D31" si="2">((24+(((C30-5)/5)*24))-C30)</f>
        <v>43.7</v>
      </c>
      <c r="E30" s="53">
        <v>18.25</v>
      </c>
      <c r="F30" s="54">
        <f>((SUM($E$13:E30)/SUM($D$13:D30))*100)</f>
        <v>69.692819409117561</v>
      </c>
      <c r="G30" s="8" t="s">
        <v>42</v>
      </c>
    </row>
    <row r="31" spans="1:9" x14ac:dyDescent="0.3">
      <c r="A31" s="25">
        <v>44756.145833333336</v>
      </c>
      <c r="B31" s="26">
        <v>44756.645833333336</v>
      </c>
      <c r="C31" s="53">
        <v>12</v>
      </c>
      <c r="D31" s="53">
        <f t="shared" si="2"/>
        <v>45.599999999999994</v>
      </c>
      <c r="E31" s="53">
        <v>32</v>
      </c>
      <c r="F31" s="54">
        <f>((SUM($E$13:E31)/SUM($D$13:D31))*100)</f>
        <v>69.719913819636787</v>
      </c>
      <c r="G31" s="8" t="s">
        <v>43</v>
      </c>
    </row>
    <row r="32" spans="1:9" x14ac:dyDescent="0.3">
      <c r="A32" s="50" t="s">
        <v>56</v>
      </c>
      <c r="B32" s="50" t="s">
        <v>56</v>
      </c>
      <c r="C32" s="50" t="s">
        <v>56</v>
      </c>
      <c r="D32" s="50" t="s">
        <v>56</v>
      </c>
      <c r="E32" s="50" t="s">
        <v>56</v>
      </c>
      <c r="F32" s="50" t="s">
        <v>56</v>
      </c>
      <c r="G32" s="22" t="s">
        <v>45</v>
      </c>
    </row>
    <row r="33" spans="1:7" x14ac:dyDescent="0.3">
      <c r="A33" s="68">
        <v>44761.145833333336</v>
      </c>
      <c r="B33" s="68">
        <v>44761.427083333336</v>
      </c>
      <c r="C33" s="69">
        <v>6.75</v>
      </c>
      <c r="D33" s="69">
        <f>((24+(((C33-5)/5)*24))-C33)</f>
        <v>25.65</v>
      </c>
      <c r="E33" s="69">
        <v>19</v>
      </c>
      <c r="F33" s="69">
        <f>((SUM($E$13:E33)/SUM($D$13:D33))*100)</f>
        <v>69.853204439670577</v>
      </c>
      <c r="G33" s="70" t="s">
        <v>57</v>
      </c>
    </row>
    <row r="34" spans="1:7" x14ac:dyDescent="0.3">
      <c r="A34" s="68">
        <v>44762.21875</v>
      </c>
      <c r="B34" s="68">
        <v>44762.510416666664</v>
      </c>
      <c r="C34" s="69">
        <v>7</v>
      </c>
      <c r="D34" s="69">
        <f>((24+(((C34-5)/5)*24))-C34)</f>
        <v>26.6</v>
      </c>
      <c r="E34" s="69">
        <v>5</v>
      </c>
      <c r="F34" s="69">
        <f>((SUM($E$13:E34)/SUM($D$13:D34))*100)</f>
        <v>68.282244071717741</v>
      </c>
      <c r="G34" s="70" t="s">
        <v>57</v>
      </c>
    </row>
    <row r="35" spans="1:7" x14ac:dyDescent="0.3">
      <c r="A35" s="28" t="s">
        <v>46</v>
      </c>
      <c r="B35" s="28">
        <v>44762.760416666664</v>
      </c>
      <c r="C35" s="52">
        <v>1</v>
      </c>
      <c r="D35" s="52">
        <f t="shared" ref="D35:D44" si="3">((24+(((C35-5)/5)*24))-C35)</f>
        <v>3.7999999999999972</v>
      </c>
      <c r="E35" s="52">
        <v>20</v>
      </c>
      <c r="F35" s="52">
        <f>((SUM($E$13:E35)/SUM($D$13:D35))*100)</f>
        <v>70.286767246343402</v>
      </c>
      <c r="G35" s="29" t="s">
        <v>47</v>
      </c>
    </row>
    <row r="36" spans="1:7" x14ac:dyDescent="0.3">
      <c r="A36" s="28">
        <v>44763.59375</v>
      </c>
      <c r="B36" s="28">
        <v>44763.677083333336</v>
      </c>
      <c r="C36" s="52">
        <v>2</v>
      </c>
      <c r="D36" s="52">
        <f t="shared" si="3"/>
        <v>7.6000000000000014</v>
      </c>
      <c r="E36" s="52">
        <v>20.5</v>
      </c>
      <c r="F36" s="52">
        <f>((SUM($E$13:E36)/SUM($D$13:D36))*100)</f>
        <v>72.017353579175676</v>
      </c>
      <c r="G36" s="29" t="s">
        <v>47</v>
      </c>
    </row>
    <row r="37" spans="1:7" x14ac:dyDescent="0.3">
      <c r="A37" s="28">
        <v>44764.534722222219</v>
      </c>
      <c r="B37" s="28">
        <v>44764.645833333336</v>
      </c>
      <c r="C37" s="52">
        <v>2.5</v>
      </c>
      <c r="D37" s="52">
        <f t="shared" si="3"/>
        <v>9.5</v>
      </c>
      <c r="E37" s="52">
        <v>10.75</v>
      </c>
      <c r="F37" s="52">
        <f>((SUM($E$13:E37)/SUM($D$13:D37))*100)</f>
        <v>72.458775694601286</v>
      </c>
      <c r="G37" s="29" t="s">
        <v>47</v>
      </c>
    </row>
    <row r="38" spans="1:7" x14ac:dyDescent="0.3">
      <c r="A38" s="68">
        <v>44765.09375</v>
      </c>
      <c r="B38" s="68">
        <v>44765.635416666664</v>
      </c>
      <c r="C38" s="69">
        <v>10.5</v>
      </c>
      <c r="D38" s="69">
        <f t="shared" si="3"/>
        <v>39.900000000000006</v>
      </c>
      <c r="E38" s="69">
        <v>27.75</v>
      </c>
      <c r="F38" s="69">
        <f>((SUM($E$13:E38)/SUM($D$13:D38))*100)</f>
        <v>72.333297308980846</v>
      </c>
      <c r="G38" s="70" t="s">
        <v>57</v>
      </c>
    </row>
    <row r="39" spans="1:7" x14ac:dyDescent="0.3">
      <c r="A39" s="28">
        <v>44766.6875</v>
      </c>
      <c r="B39" s="28">
        <v>44766.770833333336</v>
      </c>
      <c r="C39" s="52">
        <v>2</v>
      </c>
      <c r="D39" s="52">
        <f t="shared" si="3"/>
        <v>7.6000000000000014</v>
      </c>
      <c r="E39" s="52">
        <v>8.75</v>
      </c>
      <c r="F39" s="52">
        <f>((SUM($E$13:E39)/SUM($D$13:D39))*100)</f>
        <v>72.681959481187675</v>
      </c>
      <c r="G39" s="29" t="s">
        <v>47</v>
      </c>
    </row>
    <row r="40" spans="1:7" x14ac:dyDescent="0.3">
      <c r="A40" s="28">
        <v>44767.177083333336</v>
      </c>
      <c r="B40" s="28">
        <v>44767.291666666664</v>
      </c>
      <c r="C40" s="52">
        <v>2.75</v>
      </c>
      <c r="D40" s="52">
        <f t="shared" si="3"/>
        <v>10.45</v>
      </c>
      <c r="E40" s="52">
        <v>21</v>
      </c>
      <c r="F40" s="52">
        <f>((SUM($E$13:E40)/SUM($D$13:D40))*100)</f>
        <v>74.102931043621112</v>
      </c>
      <c r="G40" s="29" t="s">
        <v>47</v>
      </c>
    </row>
    <row r="41" spans="1:7" x14ac:dyDescent="0.3">
      <c r="A41" s="68">
        <v>44768.197916666664</v>
      </c>
      <c r="B41" s="68">
        <v>44768.583333333336</v>
      </c>
      <c r="C41" s="69">
        <v>9.25</v>
      </c>
      <c r="D41" s="69">
        <f t="shared" si="3"/>
        <v>35.15</v>
      </c>
      <c r="E41" s="69">
        <v>17.5</v>
      </c>
      <c r="F41" s="69">
        <f>((SUM($E$13:E41)/SUM($D$13:D41))*100)</f>
        <v>73.229432805314232</v>
      </c>
      <c r="G41" s="70" t="s">
        <v>57</v>
      </c>
    </row>
    <row r="42" spans="1:7" x14ac:dyDescent="0.3">
      <c r="A42" s="28">
        <v>44769.25</v>
      </c>
      <c r="B42" s="28">
        <v>44769.40625</v>
      </c>
      <c r="C42" s="52">
        <v>2.75</v>
      </c>
      <c r="D42" s="52">
        <f t="shared" si="3"/>
        <v>10.45</v>
      </c>
      <c r="E42" s="52">
        <v>17.5</v>
      </c>
      <c r="F42" s="52">
        <f>((SUM($E$13:E42)/SUM($D$13:D42))*100)</f>
        <v>74.225188331058163</v>
      </c>
      <c r="G42" s="29" t="s">
        <v>47</v>
      </c>
    </row>
    <row r="43" spans="1:7" x14ac:dyDescent="0.3">
      <c r="A43" s="28">
        <v>44770.135416666664</v>
      </c>
      <c r="B43" s="28">
        <v>44770.34375</v>
      </c>
      <c r="C43" s="52">
        <v>3</v>
      </c>
      <c r="D43" s="52">
        <f t="shared" si="3"/>
        <v>11.399999999999999</v>
      </c>
      <c r="E43" s="52">
        <v>18</v>
      </c>
      <c r="F43" s="52">
        <f>((SUM($E$13:E43)/SUM($D$13:D43))*100)</f>
        <v>75.178687459389195</v>
      </c>
      <c r="G43" s="29" t="s">
        <v>47</v>
      </c>
    </row>
    <row r="44" spans="1:7" x14ac:dyDescent="0.3">
      <c r="A44" s="28">
        <v>44771.010416666664</v>
      </c>
      <c r="B44" s="28">
        <v>44771.145833333336</v>
      </c>
      <c r="C44" s="52">
        <v>3.25</v>
      </c>
      <c r="D44" s="52">
        <f t="shared" si="3"/>
        <v>12.350000000000001</v>
      </c>
      <c r="E44" s="52">
        <v>20.25</v>
      </c>
      <c r="F44" s="52">
        <f>((SUM($E$13:E44)/SUM($D$13:D44))*100)</f>
        <v>76.261479213982398</v>
      </c>
      <c r="G44" s="29" t="s">
        <v>47</v>
      </c>
    </row>
    <row r="45" spans="1:7" x14ac:dyDescent="0.3">
      <c r="A45" s="73" t="s">
        <v>50</v>
      </c>
      <c r="B45" s="74"/>
      <c r="C45" s="74"/>
      <c r="D45" s="74"/>
      <c r="E45" s="74"/>
      <c r="F45" s="75"/>
      <c r="G45" s="29" t="s">
        <v>49</v>
      </c>
    </row>
    <row r="46" spans="1:7" x14ac:dyDescent="0.3">
      <c r="A46" s="35" t="s">
        <v>22</v>
      </c>
      <c r="B46" s="33" t="s">
        <v>23</v>
      </c>
      <c r="C46" s="33" t="s">
        <v>24</v>
      </c>
      <c r="D46" s="33" t="s">
        <v>25</v>
      </c>
      <c r="E46" s="67">
        <v>88.88</v>
      </c>
      <c r="F46" s="36" t="s">
        <v>26</v>
      </c>
      <c r="G46" s="13" t="s">
        <v>44</v>
      </c>
    </row>
    <row r="47" spans="1:7" ht="22.8" thickBot="1" x14ac:dyDescent="0.5">
      <c r="A47" s="39" t="s">
        <v>30</v>
      </c>
      <c r="B47" s="40" t="s">
        <v>30</v>
      </c>
      <c r="C47" s="40" t="s">
        <v>30</v>
      </c>
      <c r="D47" s="40" t="s">
        <v>30</v>
      </c>
      <c r="E47" s="40" t="s">
        <v>30</v>
      </c>
      <c r="F47" s="41" t="s">
        <v>30</v>
      </c>
      <c r="G47" s="11" t="s">
        <v>59</v>
      </c>
    </row>
  </sheetData>
  <mergeCells count="2">
    <mergeCell ref="I5:J5"/>
    <mergeCell ref="A45:F45"/>
  </mergeCells>
  <phoneticPr fontId="7" type="noConversion"/>
  <pageMargins left="0.7" right="0.7" top="0.75" bottom="0.75" header="0.3" footer="0.3"/>
  <pageSetup paperSize="9" orientation="portrait" horizontalDpi="200" verticalDpi="200" r:id="rId1"/>
  <ignoredErrors>
    <ignoredError sqref="F14:F2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Riddler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Sinyangwe</dc:creator>
  <cp:lastModifiedBy>Michael Sinyangwe</cp:lastModifiedBy>
  <dcterms:created xsi:type="dcterms:W3CDTF">2015-06-05T18:17:20Z</dcterms:created>
  <dcterms:modified xsi:type="dcterms:W3CDTF">2022-08-02T19:42:24Z</dcterms:modified>
</cp:coreProperties>
</file>