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55767EA3-C5CF-468F-80F2-4E0D380BC8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ddl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F33" i="1"/>
  <c r="D33" i="1"/>
  <c r="D32" i="1"/>
  <c r="D29" i="1"/>
  <c r="D30" i="1"/>
  <c r="D28" i="1"/>
  <c r="D27" i="1"/>
  <c r="D26" i="1"/>
  <c r="D25" i="1"/>
  <c r="D24" i="1"/>
  <c r="D23" i="1"/>
  <c r="D22" i="1"/>
  <c r="D20" i="1"/>
  <c r="D19" i="1"/>
  <c r="D18" i="1"/>
  <c r="D17" i="1"/>
  <c r="D16" i="1"/>
  <c r="J4" i="1"/>
  <c r="F14" i="1"/>
  <c r="D15" i="1"/>
  <c r="D12" i="1"/>
  <c r="F12" i="1" s="1"/>
  <c r="D13" i="1"/>
  <c r="D14" i="1"/>
  <c r="F35" i="1" l="1"/>
  <c r="F34" i="1"/>
  <c r="F32" i="1"/>
  <c r="F13" i="1"/>
  <c r="F16" i="1"/>
  <c r="F22" i="1"/>
  <c r="F15" i="1"/>
  <c r="F17" i="1"/>
  <c r="F20" i="1"/>
  <c r="F25" i="1"/>
  <c r="F19" i="1"/>
  <c r="F24" i="1"/>
  <c r="F18" i="1"/>
  <c r="F23" i="1"/>
  <c r="F28" i="1"/>
  <c r="F30" i="1"/>
  <c r="I4" i="1"/>
  <c r="I5" i="1" s="1"/>
  <c r="F26" i="1"/>
  <c r="F29" i="1"/>
  <c r="F27" i="1"/>
</calcChain>
</file>

<file path=xl/sharedStrings.xml><?xml version="1.0" encoding="utf-8"?>
<sst xmlns="http://schemas.openxmlformats.org/spreadsheetml/2006/main" count="76" uniqueCount="57">
  <si>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</si>
  <si>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</si>
  <si>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</si>
  <si>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</si>
  <si>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</si>
  <si>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</si>
  <si>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</si>
  <si>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</si>
  <si>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</si>
  <si>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</si>
  <si>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</si>
  <si>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</si>
  <si>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</si>
  <si>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</si>
  <si>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</si>
  <si>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</si>
  <si>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</si>
  <si>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</si>
  <si>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ALL-TIME HALO RANK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</si>
  <si>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</si>
  <si>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</si>
  <si>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</si>
  <si>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</si>
  <si>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</si>
  <si>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</si>
  <si>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</si>
  <si>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</si>
  <si>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</si>
  <si>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</si>
  <si>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</si>
  <si>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</si>
  <si>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</si>
  <si>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28/06/2022 13.10</t>
  </si>
  <si>
    <t>Who Freakin Knows Or Cares ∞8 ∞</t>
  </si>
  <si>
    <t>Transcension</t>
  </si>
  <si>
    <t>Batman Moon Lunacy Gripe 4 : FAILED</t>
  </si>
  <si>
    <t>Nota Bene 5: The key metric is the overall Halo Rank. If it is &gt;100 for more than a month, please come and see me immediately… We need to attune!</t>
  </si>
  <si>
    <t>Nota Bene 6: The summary metrics can be found to the right of these Nota Benes… See Red-Filled Halo Rank.</t>
  </si>
  <si>
    <t>Batman Moon Lunacy Gripe 7 : 'ALL' PSYCHIATRISTS SEEM TO EXHIBIT THIS BEHAVIOUR</t>
  </si>
  <si>
    <t>Nota Bene 4: You should probably add any attempted but sleepless hours to the actual waking hours column for each row.</t>
  </si>
  <si>
    <t>Batman Moon Lunacy Gripe 5 : BORDERLINE FAILURE</t>
  </si>
  <si>
    <t>Batman Moon Lunacy Gripe 6 : FAILED WITH THE VAMPIRES</t>
  </si>
  <si>
    <t>Batman Moon Lunacy Gripe 8 : BORDERLINE FAILURE</t>
  </si>
  <si>
    <t>Batman Moon Lunacy Gripe 9 : FAILED</t>
  </si>
  <si>
    <t>Batman Moon Lunacy Gripe 10 : FAILED</t>
  </si>
  <si>
    <t>Batman Moon Lunacy Gripe 11 : FAILED WITH THE VAMPIRES</t>
  </si>
  <si>
    <t>Batman Moon Lunacy Gripe 12 : FAILED GRACEFULLY</t>
  </si>
  <si>
    <t>Batman Moon Lunacy Gripe 13 : FAILED INFINITELY</t>
  </si>
  <si>
    <t>Batman Moon Lunacy Gripe 14 : FAILED</t>
  </si>
  <si>
    <t>Batman Moon Lunacy Gripe 15 : FAILED</t>
  </si>
  <si>
    <t>Batman Moon Lunacy Gripe 16 : FAILED</t>
  </si>
  <si>
    <t>Ultra-Violet Mayhem Dirge 'Finale'</t>
  </si>
  <si>
    <t>COVID</t>
  </si>
  <si>
    <t>Batman Moon Lunacy Gripe 17 : INITIATION COMPLETE</t>
  </si>
  <si>
    <t>20/07/2022  17.15</t>
  </si>
  <si>
    <t>SUCCEEDED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</si>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</sst>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left" vertical="top"/>
    </xf>
    <xf numFmtId="0" fontId="2" fillId="5" borderId="1" xfId="0" applyFont="1" applyFill="1" applyBorder="1"/>
    <xf numFmtId="22" fontId="0" fillId="7" borderId="3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6" xfId="0" applyNumberFormat="1" applyFill="1" applyBorder="1" applyAlignment="1">
      <alignment horizontal="left" vertical="top"/>
    </xf>
    <xf numFmtId="0" fontId="10" fillId="0" borderId="0" xfId="0" applyFont="1"/>
    <xf numFmtId="22" fontId="0" fillId="6" borderId="6" xfId="0" applyNumberFormat="1" applyFill="1" applyBorder="1" applyAlignment="1">
      <alignment horizontal="left" vertical="top"/>
    </xf>
    <xf numFmtId="22" fontId="0" fillId="6" borderId="3" xfId="0" applyNumberFormat="1" applyFill="1" applyBorder="1" applyAlignment="1">
      <alignment horizontal="left" vertical="top"/>
    </xf>
    <xf numFmtId="2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12" fillId="0" borderId="0" xfId="0" applyNumberFormat="1" applyFont="1" applyAlignment="1">
      <alignment horizontal="left" vertical="top"/>
    </xf>
    <xf numFmtId="22" fontId="0" fillId="12" borderId="6" xfId="0" applyNumberFormat="1" applyFill="1" applyBorder="1" applyAlignment="1">
      <alignment horizontal="left" vertical="top"/>
    </xf>
    <xf numFmtId="22" fontId="0" fillId="12" borderId="3" xfId="0" applyNumberFormat="1" applyFill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22" fontId="2" fillId="8" borderId="6" xfId="0" applyNumberFormat="1" applyFont="1" applyFill="1" applyBorder="1" applyAlignment="1">
      <alignment horizontal="left" vertical="top"/>
    </xf>
    <xf numFmtId="22" fontId="2" fillId="8" borderId="3" xfId="0" applyNumberFormat="1" applyFont="1" applyFill="1" applyBorder="1" applyAlignment="1">
      <alignment horizontal="left" vertical="top"/>
    </xf>
    <xf numFmtId="0" fontId="15" fillId="0" borderId="0" xfId="0" applyFont="1"/>
    <xf numFmtId="22" fontId="2" fillId="13" borderId="6" xfId="0" applyNumberFormat="1" applyFont="1" applyFill="1" applyBorder="1" applyAlignment="1">
      <alignment horizontal="left" vertical="top"/>
    </xf>
    <xf numFmtId="22" fontId="2" fillId="13" borderId="3" xfId="0" applyNumberFormat="1" applyFont="1" applyFill="1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22" fontId="2" fillId="14" borderId="6" xfId="0" applyNumberFormat="1" applyFont="1" applyFill="1" applyBorder="1" applyAlignment="1">
      <alignment horizontal="left" vertical="top"/>
    </xf>
    <xf numFmtId="22" fontId="2" fillId="14" borderId="3" xfId="0" applyNumberFormat="1" applyFont="1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164" fontId="2" fillId="5" borderId="3" xfId="0" applyNumberFormat="1" applyFont="1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22" fontId="0" fillId="11" borderId="6" xfId="0" applyNumberFormat="1" applyFill="1" applyBorder="1" applyAlignment="1">
      <alignment horizontal="left" vertical="top"/>
    </xf>
    <xf numFmtId="164" fontId="2" fillId="5" borderId="12" xfId="0" applyNumberFormat="1" applyFont="1" applyFill="1" applyBorder="1" applyAlignment="1">
      <alignment horizontal="left" vertical="top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22" fontId="0" fillId="10" borderId="6" xfId="0" applyNumberFormat="1" applyFill="1" applyBorder="1" applyAlignment="1">
      <alignment horizontal="left" vertical="top"/>
    </xf>
    <xf numFmtId="22" fontId="0" fillId="10" borderId="3" xfId="0" applyNumberFormat="1" applyFill="1" applyBorder="1" applyAlignment="1">
      <alignment horizontal="left" vertical="top"/>
    </xf>
    <xf numFmtId="22" fontId="2" fillId="5" borderId="6" xfId="0" applyNumberFormat="1" applyFont="1" applyFill="1" applyBorder="1" applyAlignment="1">
      <alignment horizontal="left" vertical="top"/>
    </xf>
    <xf numFmtId="22" fontId="2" fillId="5" borderId="3" xfId="0" applyNumberFormat="1" applyFon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2" fillId="13" borderId="3" xfId="0" applyNumberFormat="1" applyFont="1" applyFill="1" applyBorder="1" applyAlignment="1">
      <alignment horizontal="left" vertical="top"/>
    </xf>
    <xf numFmtId="2" fontId="2" fillId="8" borderId="3" xfId="0" applyNumberFormat="1" applyFont="1" applyFill="1" applyBorder="1" applyAlignment="1">
      <alignment horizontal="left" vertical="top"/>
    </xf>
    <xf numFmtId="2" fontId="2" fillId="8" borderId="12" xfId="0" applyNumberFormat="1" applyFont="1" applyFill="1" applyBorder="1" applyAlignment="1">
      <alignment horizontal="left" vertical="top"/>
    </xf>
    <xf numFmtId="2" fontId="0" fillId="12" borderId="3" xfId="0" applyNumberFormat="1" applyFill="1" applyBorder="1" applyAlignment="1">
      <alignment horizontal="left" vertical="top"/>
    </xf>
    <xf numFmtId="2" fontId="0" fillId="12" borderId="12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12" xfId="0" applyNumberFormat="1" applyFill="1" applyBorder="1" applyAlignment="1">
      <alignment horizontal="left" vertical="top"/>
    </xf>
    <xf numFmtId="2" fontId="2" fillId="14" borderId="3" xfId="0" applyNumberFormat="1" applyFont="1" applyFill="1" applyBorder="1" applyAlignment="1">
      <alignment horizontal="left" vertical="top"/>
    </xf>
    <xf numFmtId="2" fontId="2" fillId="14" borderId="12" xfId="0" applyNumberFormat="1" applyFont="1" applyFill="1" applyBorder="1" applyAlignment="1">
      <alignment horizontal="left" vertical="top"/>
    </xf>
    <xf numFmtId="2" fontId="0" fillId="11" borderId="3" xfId="0" applyNumberFormat="1" applyFill="1" applyBorder="1" applyAlignment="1">
      <alignment horizontal="left" vertical="top"/>
    </xf>
    <xf numFmtId="2" fontId="0" fillId="11" borderId="12" xfId="0" applyNumberFormat="1" applyFill="1" applyBorder="1" applyAlignment="1">
      <alignment horizontal="left" vertical="top"/>
    </xf>
    <xf numFmtId="2" fontId="0" fillId="6" borderId="3" xfId="0" applyNumberFormat="1" applyFill="1" applyBorder="1" applyAlignment="1">
      <alignment horizontal="left" vertical="top"/>
    </xf>
    <xf numFmtId="2" fontId="0" fillId="6" borderId="12" xfId="0" applyNumberFormat="1" applyFill="1" applyBorder="1" applyAlignment="1">
      <alignment horizontal="left" vertical="top"/>
    </xf>
    <xf numFmtId="2" fontId="0" fillId="7" borderId="3" xfId="0" applyNumberFormat="1" applyFill="1" applyBorder="1" applyAlignment="1">
      <alignment horizontal="left" vertical="top"/>
    </xf>
    <xf numFmtId="2" fontId="0" fillId="7" borderId="12" xfId="0" applyNumberFormat="1" applyFill="1" applyBorder="1" applyAlignment="1">
      <alignment horizontal="left" vertical="top"/>
    </xf>
    <xf numFmtId="2" fontId="0" fillId="4" borderId="3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C31" sqref="C31"/>
    </sheetView>
  </sheetViews>
  <sheetFormatPr defaultRowHeight="14.4" x14ac:dyDescent="0.3"/>
  <cols>
    <col min="1" max="1" width="26" customWidth="1"/>
    <col min="2" max="2" width="41.5546875" customWidth="1"/>
    <col min="3" max="3" width="32.5546875" customWidth="1"/>
    <col min="4" max="4" width="32.6640625" customWidth="1"/>
    <col min="5" max="5" width="29.6640625" bestFit="1" customWidth="1"/>
    <col min="6" max="6" width="24.88671875" bestFit="1" customWidth="1"/>
    <col min="8" max="8" width="20" customWidth="1"/>
    <col min="9" max="9" width="17.88671875" customWidth="1"/>
    <col min="10" max="10" width="29.5546875" customWidth="1"/>
    <col min="11" max="11" width="11.88671875" customWidth="1"/>
    <col min="12" max="12" width="17.44140625" bestFit="1" customWidth="1"/>
    <col min="13" max="13" width="29.6640625" bestFit="1" customWidth="1"/>
  </cols>
  <sheetData>
    <row r="1" spans="1:10" x14ac:dyDescent="0.3">
      <c r="A1" t="s">
        <v>1</v>
      </c>
      <c r="H1" t="s">
        <v>17</v>
      </c>
    </row>
    <row r="2" spans="1:10" ht="15" thickBot="1" x14ac:dyDescent="0.35"/>
    <row r="3" spans="1:10" ht="15" thickBot="1" x14ac:dyDescent="0.35">
      <c r="A3" s="10" t="s">
        <v>5</v>
      </c>
      <c r="I3" s="1" t="s">
        <v>0</v>
      </c>
      <c r="J3" s="1" t="s">
        <v>4</v>
      </c>
    </row>
    <row r="4" spans="1:10" ht="15" thickBot="1" x14ac:dyDescent="0.35">
      <c r="A4" s="10" t="s">
        <v>7</v>
      </c>
      <c r="B4" s="6"/>
      <c r="H4" s="4" t="s">
        <v>3</v>
      </c>
      <c r="I4" s="5">
        <f>(SUM(D12:D31)/(ROWS(D12:D31)-COUNTBLANK(D12:D31)))</f>
        <v>40.612500000000011</v>
      </c>
      <c r="J4" s="5">
        <f>(SUM(E12:E31)/(ROWS(E12:E31)-COUNTBLANK(E12:E31)))</f>
        <v>28.314999999999998</v>
      </c>
    </row>
    <row r="5" spans="1:10" ht="15" thickBot="1" x14ac:dyDescent="0.35">
      <c r="A5" s="10" t="s">
        <v>8</v>
      </c>
      <c r="B5" s="6"/>
      <c r="H5" s="2" t="s">
        <v>18</v>
      </c>
      <c r="I5" s="53">
        <f>((J4/I4)*100)</f>
        <v>69.719913819636787</v>
      </c>
      <c r="J5" s="54"/>
    </row>
    <row r="6" spans="1:10" x14ac:dyDescent="0.3">
      <c r="A6" s="10" t="s">
        <v>39</v>
      </c>
      <c r="B6" s="6"/>
      <c r="H6" s="23"/>
      <c r="I6" s="24"/>
      <c r="J6" s="24"/>
    </row>
    <row r="7" spans="1:10" x14ac:dyDescent="0.3">
      <c r="A7" s="10" t="s">
        <v>36</v>
      </c>
      <c r="B7" s="6"/>
    </row>
    <row r="8" spans="1:10" x14ac:dyDescent="0.3">
      <c r="A8" s="10" t="s">
        <v>37</v>
      </c>
      <c r="B8" s="6"/>
    </row>
    <row r="9" spans="1:10" ht="15" thickBot="1" x14ac:dyDescent="0.35"/>
    <row r="10" spans="1:10" ht="29.4" thickBot="1" x14ac:dyDescent="0.35">
      <c r="A10" s="46" t="s">
        <v>10</v>
      </c>
      <c r="B10" s="47" t="s">
        <v>2</v>
      </c>
      <c r="C10" s="47" t="s">
        <v>6</v>
      </c>
      <c r="D10" s="47" t="s">
        <v>0</v>
      </c>
      <c r="E10" s="47" t="s">
        <v>4</v>
      </c>
      <c r="F10" s="48" t="s">
        <v>21</v>
      </c>
    </row>
    <row r="11" spans="1:10" x14ac:dyDescent="0.3">
      <c r="A11" s="43" t="s">
        <v>12</v>
      </c>
      <c r="B11" s="44" t="s">
        <v>11</v>
      </c>
      <c r="C11" s="44" t="s">
        <v>9</v>
      </c>
      <c r="D11" s="44" t="s">
        <v>13</v>
      </c>
      <c r="E11" s="44" t="s">
        <v>20</v>
      </c>
      <c r="F11" s="45" t="s">
        <v>19</v>
      </c>
      <c r="G11" s="13" t="s">
        <v>22</v>
      </c>
    </row>
    <row r="12" spans="1:10" x14ac:dyDescent="0.3">
      <c r="A12" s="14">
        <v>44725</v>
      </c>
      <c r="B12" s="15">
        <v>44727</v>
      </c>
      <c r="C12" s="66">
        <v>11.5</v>
      </c>
      <c r="D12" s="66">
        <f t="shared" ref="D12:D13" si="0">((24+(((C12-5)/5)*24))-C12)</f>
        <v>43.7</v>
      </c>
      <c r="E12" s="66">
        <v>40.5</v>
      </c>
      <c r="F12" s="67">
        <f>((SUM($E$12:E12)/SUM($D$12:D12))*100)</f>
        <v>92.677345537757432</v>
      </c>
      <c r="G12" s="7" t="s">
        <v>14</v>
      </c>
    </row>
    <row r="13" spans="1:10" x14ac:dyDescent="0.3">
      <c r="A13" s="14">
        <v>44727</v>
      </c>
      <c r="B13" s="15">
        <v>44729</v>
      </c>
      <c r="C13" s="66">
        <v>10</v>
      </c>
      <c r="D13" s="66">
        <f t="shared" si="0"/>
        <v>38</v>
      </c>
      <c r="E13" s="66">
        <v>50.5</v>
      </c>
      <c r="F13" s="67">
        <f>((SUM($E$12:E13)/SUM($D$12:D13))*100)</f>
        <v>111.3831089351285</v>
      </c>
      <c r="G13" s="7" t="s">
        <v>15</v>
      </c>
    </row>
    <row r="14" spans="1:10" x14ac:dyDescent="0.3">
      <c r="A14" s="14">
        <v>44729.520833333336</v>
      </c>
      <c r="B14" s="15">
        <v>44730.3125</v>
      </c>
      <c r="C14" s="66">
        <v>16</v>
      </c>
      <c r="D14" s="66">
        <f t="shared" ref="D14:D28" si="1">((24+(((C14-5)/5)*24))-C14)</f>
        <v>60.800000000000011</v>
      </c>
      <c r="E14" s="66">
        <v>41</v>
      </c>
      <c r="F14" s="67">
        <f>((SUM($E$12:E14)/SUM($D$12:D14))*100)</f>
        <v>92.631578947368425</v>
      </c>
      <c r="G14" s="7" t="s">
        <v>16</v>
      </c>
    </row>
    <row r="15" spans="1:10" x14ac:dyDescent="0.3">
      <c r="A15" s="12">
        <v>44731.875</v>
      </c>
      <c r="B15" s="3">
        <v>44732.416666666664</v>
      </c>
      <c r="C15" s="68">
        <v>13</v>
      </c>
      <c r="D15" s="68">
        <f t="shared" si="1"/>
        <v>49.400000000000006</v>
      </c>
      <c r="E15" s="68">
        <v>37.75</v>
      </c>
      <c r="F15" s="69">
        <f>((SUM($E$12:E15)/SUM($D$12:D15))*100)</f>
        <v>88.45752996352266</v>
      </c>
      <c r="G15" s="9" t="s">
        <v>23</v>
      </c>
    </row>
    <row r="16" spans="1:10" x14ac:dyDescent="0.3">
      <c r="A16" s="12">
        <v>44733.989583333336</v>
      </c>
      <c r="B16" s="3">
        <v>44734.46875</v>
      </c>
      <c r="C16" s="68">
        <v>11.5</v>
      </c>
      <c r="D16" s="68">
        <f t="shared" si="1"/>
        <v>43.7</v>
      </c>
      <c r="E16" s="68">
        <v>37.25</v>
      </c>
      <c r="F16" s="69">
        <f>((SUM($E$12:E16)/SUM($D$12:D16))*100)</f>
        <v>87.860780984719852</v>
      </c>
      <c r="G16" s="9" t="s">
        <v>29</v>
      </c>
    </row>
    <row r="17" spans="1:9" x14ac:dyDescent="0.3">
      <c r="A17" s="49">
        <v>44736.020833333336</v>
      </c>
      <c r="B17" s="50">
        <v>44736.53125</v>
      </c>
      <c r="C17" s="60">
        <v>12.25</v>
      </c>
      <c r="D17" s="60">
        <f t="shared" si="1"/>
        <v>46.55</v>
      </c>
      <c r="E17" s="60">
        <v>35.75</v>
      </c>
      <c r="F17" s="61">
        <f>((SUM($E$12:E17)/SUM($D$12:D17))*100)</f>
        <v>86.035796562112338</v>
      </c>
      <c r="G17" s="27" t="s">
        <v>31</v>
      </c>
    </row>
    <row r="18" spans="1:9" x14ac:dyDescent="0.3">
      <c r="A18" s="12">
        <v>44738.020833333336</v>
      </c>
      <c r="B18" s="3">
        <v>44738.729166666664</v>
      </c>
      <c r="C18" s="68">
        <v>15.5</v>
      </c>
      <c r="D18" s="68">
        <f t="shared" si="1"/>
        <v>58.900000000000006</v>
      </c>
      <c r="E18" s="68">
        <v>41.5</v>
      </c>
      <c r="F18" s="69">
        <f>((SUM($E$12:E18)/SUM($D$12:D18))*100)</f>
        <v>83.345550505790925</v>
      </c>
      <c r="G18" s="9" t="s">
        <v>35</v>
      </c>
    </row>
    <row r="19" spans="1:9" x14ac:dyDescent="0.3">
      <c r="A19" s="38">
        <v>44740.395833333336</v>
      </c>
      <c r="B19" s="16" t="s">
        <v>32</v>
      </c>
      <c r="C19" s="64">
        <v>3.75</v>
      </c>
      <c r="D19" s="64">
        <f t="shared" si="1"/>
        <v>14.25</v>
      </c>
      <c r="E19" s="64">
        <v>11.75</v>
      </c>
      <c r="F19" s="65">
        <f>((SUM($E$12:E19)/SUM($D$12:D19))*100)</f>
        <v>83.309878975513627</v>
      </c>
      <c r="G19" s="17" t="s">
        <v>40</v>
      </c>
      <c r="I19" s="18"/>
    </row>
    <row r="20" spans="1:9" x14ac:dyDescent="0.3">
      <c r="A20" s="19">
        <v>44741.041666666664</v>
      </c>
      <c r="B20" s="20">
        <v>44741.541666666664</v>
      </c>
      <c r="C20" s="58">
        <v>6</v>
      </c>
      <c r="D20" s="58">
        <f t="shared" si="1"/>
        <v>22.8</v>
      </c>
      <c r="E20" s="58">
        <v>15.5</v>
      </c>
      <c r="F20" s="59">
        <f>((SUM($E$12:E20)/SUM($D$12:D20))*100)</f>
        <v>82.385612271885719</v>
      </c>
      <c r="G20" s="21" t="s">
        <v>41</v>
      </c>
    </row>
    <row r="21" spans="1:9" x14ac:dyDescent="0.3">
      <c r="A21" s="51" t="s">
        <v>30</v>
      </c>
      <c r="B21" s="52" t="s">
        <v>30</v>
      </c>
      <c r="C21" s="35" t="s">
        <v>30</v>
      </c>
      <c r="D21" s="35" t="s">
        <v>30</v>
      </c>
      <c r="E21" s="35" t="s">
        <v>30</v>
      </c>
      <c r="F21" s="39" t="s">
        <v>30</v>
      </c>
      <c r="G21" s="22" t="s">
        <v>38</v>
      </c>
    </row>
    <row r="22" spans="1:9" x14ac:dyDescent="0.3">
      <c r="A22" s="38">
        <v>44741.9375</v>
      </c>
      <c r="B22" s="16">
        <v>44742.354166666664</v>
      </c>
      <c r="C22" s="64">
        <v>10</v>
      </c>
      <c r="D22" s="64">
        <f t="shared" si="1"/>
        <v>38</v>
      </c>
      <c r="E22" s="64">
        <v>37.5</v>
      </c>
      <c r="F22" s="65">
        <f>((SUM($E$12:E22)/SUM($D$12:D22))*100)</f>
        <v>83.874068733477515</v>
      </c>
      <c r="G22" s="17" t="s">
        <v>42</v>
      </c>
    </row>
    <row r="23" spans="1:9" x14ac:dyDescent="0.3">
      <c r="A23" s="25">
        <v>44743.916666666664</v>
      </c>
      <c r="B23" s="26">
        <v>44744.625</v>
      </c>
      <c r="C23" s="56">
        <v>13.5</v>
      </c>
      <c r="D23" s="56">
        <f t="shared" si="1"/>
        <v>51.3</v>
      </c>
      <c r="E23" s="56">
        <v>31.8</v>
      </c>
      <c r="F23" s="57">
        <f>((SUM($E$12:E23)/SUM($D$12:D23))*100)</f>
        <v>81.47197261446297</v>
      </c>
      <c r="G23" s="8" t="s">
        <v>43</v>
      </c>
    </row>
    <row r="24" spans="1:9" x14ac:dyDescent="0.3">
      <c r="A24" s="25">
        <v>44745.822916666664</v>
      </c>
      <c r="B24" s="26">
        <v>44746.6875</v>
      </c>
      <c r="C24" s="56">
        <v>18.25</v>
      </c>
      <c r="D24" s="56">
        <f t="shared" si="1"/>
        <v>69.349999999999994</v>
      </c>
      <c r="E24" s="56">
        <v>35.25</v>
      </c>
      <c r="F24" s="57">
        <f>((SUM($E$12:E24)/SUM($D$12:D24))*100)</f>
        <v>77.512808570097803</v>
      </c>
      <c r="G24" s="8" t="s">
        <v>44</v>
      </c>
    </row>
    <row r="25" spans="1:9" x14ac:dyDescent="0.3">
      <c r="A25" s="19">
        <v>44748.177083333336</v>
      </c>
      <c r="B25" s="20">
        <v>44748.802083333336</v>
      </c>
      <c r="C25" s="58">
        <v>14</v>
      </c>
      <c r="D25" s="58">
        <f t="shared" si="1"/>
        <v>53.2</v>
      </c>
      <c r="E25" s="58">
        <v>8</v>
      </c>
      <c r="F25" s="59">
        <f>((SUM($E$12:E25)/SUM($D$12:D25))*100)</f>
        <v>71.878972794304588</v>
      </c>
      <c r="G25" s="21" t="s">
        <v>45</v>
      </c>
    </row>
    <row r="26" spans="1:9" x14ac:dyDescent="0.3">
      <c r="A26" s="49">
        <v>44749.135416666664</v>
      </c>
      <c r="B26" s="50">
        <v>44749.572916666664</v>
      </c>
      <c r="C26" s="60">
        <v>10.5</v>
      </c>
      <c r="D26" s="60">
        <f t="shared" si="1"/>
        <v>39.900000000000006</v>
      </c>
      <c r="E26" s="60">
        <v>36.75</v>
      </c>
      <c r="F26" s="61">
        <f>((SUM($E$12:E26)/SUM($D$12:D26))*100)</f>
        <v>73.160276256251478</v>
      </c>
      <c r="G26" s="27" t="s">
        <v>46</v>
      </c>
    </row>
    <row r="27" spans="1:9" x14ac:dyDescent="0.3">
      <c r="A27" s="32">
        <v>44751.083333333336</v>
      </c>
      <c r="B27" s="33">
        <v>44751.552083333336</v>
      </c>
      <c r="C27" s="62">
        <v>11.25</v>
      </c>
      <c r="D27" s="62">
        <f t="shared" si="1"/>
        <v>42.75</v>
      </c>
      <c r="E27" s="62">
        <v>33.25</v>
      </c>
      <c r="F27" s="63">
        <f>((SUM($E$12:E27)/SUM($D$12:D27))*100)</f>
        <v>73.453761522450179</v>
      </c>
      <c r="G27" s="31" t="s">
        <v>47</v>
      </c>
    </row>
    <row r="28" spans="1:9" x14ac:dyDescent="0.3">
      <c r="A28" s="25">
        <v>44752.9375</v>
      </c>
      <c r="B28" s="26">
        <v>44753.489583333336</v>
      </c>
      <c r="C28" s="56">
        <v>13.25</v>
      </c>
      <c r="D28" s="56">
        <f t="shared" si="1"/>
        <v>50.349999999999994</v>
      </c>
      <c r="E28" s="56">
        <v>22</v>
      </c>
      <c r="F28" s="57">
        <f>((SUM($E$12:E28)/SUM($D$12:D28))*100)</f>
        <v>71.381146690642481</v>
      </c>
      <c r="G28" s="8" t="s">
        <v>48</v>
      </c>
    </row>
    <row r="29" spans="1:9" x14ac:dyDescent="0.3">
      <c r="A29" s="25">
        <v>44754.90625</v>
      </c>
      <c r="B29" s="26">
        <v>44755.385416666664</v>
      </c>
      <c r="C29" s="56">
        <v>11.5</v>
      </c>
      <c r="D29" s="56">
        <f t="shared" ref="D29:D30" si="2">((24+(((C29-5)/5)*24))-C29)</f>
        <v>43.7</v>
      </c>
      <c r="E29" s="56">
        <v>18.25</v>
      </c>
      <c r="F29" s="57">
        <f>((SUM($E$12:E29)/SUM($D$12:D29))*100)</f>
        <v>69.692819409117561</v>
      </c>
      <c r="G29" s="8" t="s">
        <v>49</v>
      </c>
    </row>
    <row r="30" spans="1:9" x14ac:dyDescent="0.3">
      <c r="A30" s="25">
        <v>44756.145833333336</v>
      </c>
      <c r="B30" s="26">
        <v>44756.645833333336</v>
      </c>
      <c r="C30" s="56">
        <v>12</v>
      </c>
      <c r="D30" s="56">
        <f t="shared" si="2"/>
        <v>45.599999999999994</v>
      </c>
      <c r="E30" s="56">
        <v>32</v>
      </c>
      <c r="F30" s="57">
        <f>((SUM($E$12:E30)/SUM($D$12:D30))*100)</f>
        <v>69.719913819636787</v>
      </c>
      <c r="G30" s="8" t="s">
        <v>50</v>
      </c>
    </row>
    <row r="31" spans="1:9" x14ac:dyDescent="0.3">
      <c r="A31" s="51" t="s">
        <v>52</v>
      </c>
      <c r="B31" s="52" t="s">
        <v>52</v>
      </c>
      <c r="C31" s="52" t="s">
        <v>52</v>
      </c>
      <c r="D31" s="52" t="s">
        <v>52</v>
      </c>
      <c r="E31" s="52" t="s">
        <v>52</v>
      </c>
      <c r="F31" s="52" t="s">
        <v>52</v>
      </c>
      <c r="G31" s="22" t="s">
        <v>53</v>
      </c>
    </row>
    <row r="32" spans="1:9" x14ac:dyDescent="0.3">
      <c r="A32" s="28">
        <v>44761.145833333336</v>
      </c>
      <c r="B32" s="29">
        <v>44761.427083333336</v>
      </c>
      <c r="C32" s="55">
        <v>6.75</v>
      </c>
      <c r="D32" s="55">
        <f>((24+(((C32-5)/5)*24))-C32)</f>
        <v>25.65</v>
      </c>
      <c r="E32" s="55">
        <v>19</v>
      </c>
      <c r="F32" s="55">
        <f>((SUM($E$12:E32)/SUM($D$12:D32))*100)</f>
        <v>69.853204439670577</v>
      </c>
      <c r="G32" s="30" t="s">
        <v>56</v>
      </c>
    </row>
    <row r="33" spans="1:7" x14ac:dyDescent="0.3">
      <c r="A33" s="28">
        <v>44762.21875</v>
      </c>
      <c r="B33" s="29">
        <v>44762.510416666664</v>
      </c>
      <c r="C33" s="55">
        <v>7</v>
      </c>
      <c r="D33" s="55">
        <f>((24+(((C33-5)/5)*24))-C33)</f>
        <v>26.6</v>
      </c>
      <c r="E33" s="55">
        <v>5</v>
      </c>
      <c r="F33" s="55">
        <f>((SUM($E$12:E33)/SUM($D$12:D33))*100)</f>
        <v>68.282244071717741</v>
      </c>
      <c r="G33" s="30" t="s">
        <v>56</v>
      </c>
    </row>
    <row r="34" spans="1:7" x14ac:dyDescent="0.3">
      <c r="A34" s="28" t="s">
        <v>54</v>
      </c>
      <c r="B34" s="29">
        <v>44762.760416666664</v>
      </c>
      <c r="C34" s="55">
        <v>1</v>
      </c>
      <c r="D34" s="55">
        <f t="shared" ref="D34:D35" si="3">((24+(((C34-5)/5)*24))-C34)</f>
        <v>3.7999999999999972</v>
      </c>
      <c r="E34" s="55">
        <v>20</v>
      </c>
      <c r="F34" s="55">
        <f>((SUM($E$12:E34)/SUM($D$12:D34))*100)</f>
        <v>70.286767246343402</v>
      </c>
      <c r="G34" s="30" t="s">
        <v>55</v>
      </c>
    </row>
    <row r="35" spans="1:7" x14ac:dyDescent="0.3">
      <c r="A35" s="28">
        <v>44763.59375</v>
      </c>
      <c r="B35" s="29">
        <v>44763.677083333336</v>
      </c>
      <c r="C35" s="55">
        <v>2</v>
      </c>
      <c r="D35" s="55">
        <f t="shared" si="3"/>
        <v>7.6000000000000014</v>
      </c>
      <c r="E35" s="55">
        <v>22</v>
      </c>
      <c r="F35" s="55">
        <f>((SUM($E$12:E35)/SUM($D$12:D35))*100)</f>
        <v>72.188606005251728</v>
      </c>
      <c r="G35" s="30" t="s">
        <v>55</v>
      </c>
    </row>
    <row r="36" spans="1:7" x14ac:dyDescent="0.3">
      <c r="A36" s="36" t="s">
        <v>24</v>
      </c>
      <c r="B36" s="34" t="s">
        <v>25</v>
      </c>
      <c r="C36" s="34" t="s">
        <v>26</v>
      </c>
      <c r="D36" s="34" t="s">
        <v>27</v>
      </c>
      <c r="E36" s="70">
        <v>60</v>
      </c>
      <c r="F36" s="37" t="s">
        <v>28</v>
      </c>
      <c r="G36" s="13" t="s">
        <v>51</v>
      </c>
    </row>
    <row r="37" spans="1:7" ht="22.8" thickBot="1" x14ac:dyDescent="0.5">
      <c r="A37" s="40" t="s">
        <v>34</v>
      </c>
      <c r="B37" s="41" t="s">
        <v>34</v>
      </c>
      <c r="C37" s="41" t="s">
        <v>34</v>
      </c>
      <c r="D37" s="41" t="s">
        <v>34</v>
      </c>
      <c r="E37" s="41" t="s">
        <v>34</v>
      </c>
      <c r="F37" s="42" t="s">
        <v>34</v>
      </c>
      <c r="G37" s="11" t="s">
        <v>33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3:F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2022-07-21T23:54:10Z</dcterms:modified>
</cp:coreProperties>
</file>