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icha\Documents\"/>
    </mc:Choice>
  </mc:AlternateContent>
  <xr:revisionPtr revIDLastSave="0" documentId="8_{3662E81A-9716-4F4D-B2AC-B0BAA0E539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chaelian_Proability_Theo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0" i="1"/>
  <c r="D10" i="1"/>
  <c r="D14" i="1" s="1"/>
  <c r="D11" i="1"/>
  <c r="D12" i="1"/>
  <c r="D9" i="1"/>
  <c r="B6" i="1"/>
  <c r="B7" i="1"/>
  <c r="B8" i="1"/>
  <c r="B9" i="1"/>
  <c r="B10" i="1"/>
  <c r="B11" i="1"/>
  <c r="B12" i="1"/>
  <c r="B5" i="1"/>
  <c r="F14" i="1"/>
  <c r="F13" i="1"/>
  <c r="D13" i="1" l="1"/>
  <c r="B13" i="1"/>
  <c r="B15" i="1" s="1"/>
  <c r="B16" i="1" s="1"/>
  <c r="B14" i="1"/>
  <c r="F15" i="1"/>
  <c r="F16" i="1" s="1"/>
  <c r="D15" i="1" l="1"/>
  <c r="D16" i="1" s="1"/>
  <c r="D17" i="1" s="1"/>
  <c r="F17" i="1"/>
  <c r="B17" i="1"/>
</calcChain>
</file>

<file path=xl/sharedStrings.xml><?xml version="1.0" encoding="utf-8"?>
<sst xmlns="http://schemas.openxmlformats.org/spreadsheetml/2006/main" count="25" uniqueCount="21">
  <si>
    <t>Normalised Mean Average</t>
  </si>
  <si>
    <t>Minimum Sample</t>
  </si>
  <si>
    <t>Maximum Sample</t>
  </si>
  <si>
    <t>Variable</t>
  </si>
  <si>
    <t>SIGNIFICANCE (Of Deviation From the Mean Average)</t>
  </si>
  <si>
    <t>Significance Of Deviation /%</t>
  </si>
  <si>
    <t>Dataset 1</t>
  </si>
  <si>
    <t>Dataset 2</t>
  </si>
  <si>
    <t>Dataset 3</t>
  </si>
  <si>
    <t>Count</t>
  </si>
  <si>
    <t>Dataset Cross-Normalised Significance /%</t>
  </si>
  <si>
    <t>Parameter (Non-Null)</t>
  </si>
  <si>
    <t>Sample 1</t>
  </si>
  <si>
    <t>MICHAELIAN PROBABILITY THEORY (SIGNIFICANCE ONLY)</t>
  </si>
  <si>
    <t>Sample 2</t>
  </si>
  <si>
    <t>Sample 3</t>
  </si>
  <si>
    <t>Sample 4</t>
  </si>
  <si>
    <t>Sample 5</t>
  </si>
  <si>
    <t>Sample 6</t>
  </si>
  <si>
    <t>Sample 7</t>
  </si>
  <si>
    <t>Sample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</si>
</sst>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0" fontId="0" fillId="0" borderId="0" xfId="0" applyFill="1" applyBorder="1" applyAlignment="1"/>
    <xf numFmtId="2" fontId="0" fillId="2" borderId="4" xfId="0" applyNumberFormat="1" applyFill="1" applyBorder="1"/>
    <xf numFmtId="2" fontId="2" fillId="2" borderId="14" xfId="0" applyNumberFormat="1" applyFont="1" applyFill="1" applyBorder="1" applyAlignment="1">
      <alignment horizontal="left" vertical="top" wrapText="1"/>
    </xf>
    <xf numFmtId="2" fontId="2" fillId="3" borderId="15" xfId="0" applyNumberFormat="1" applyFont="1" applyFill="1" applyBorder="1"/>
    <xf numFmtId="2" fontId="2" fillId="2" borderId="3" xfId="0" applyNumberFormat="1" applyFont="1" applyFill="1" applyBorder="1" applyAlignment="1">
      <alignment horizontal="left" vertical="top" wrapText="1"/>
    </xf>
    <xf numFmtId="2" fontId="2" fillId="3" borderId="7" xfId="0" applyNumberFormat="1" applyFont="1" applyFill="1" applyBorder="1"/>
    <xf numFmtId="2" fontId="2" fillId="3" borderId="4" xfId="0" applyNumberFormat="1" applyFont="1" applyFill="1" applyBorder="1"/>
    <xf numFmtId="2" fontId="2" fillId="2" borderId="5" xfId="0" applyNumberFormat="1" applyFont="1" applyFill="1" applyBorder="1" applyAlignment="1">
      <alignment horizontal="left" vertical="top" wrapText="1"/>
    </xf>
    <xf numFmtId="2" fontId="2" fillId="3" borderId="8" xfId="0" applyNumberFormat="1" applyFont="1" applyFill="1" applyBorder="1"/>
    <xf numFmtId="2" fontId="2" fillId="3" borderId="6" xfId="0" applyNumberFormat="1" applyFont="1" applyFill="1" applyBorder="1"/>
    <xf numFmtId="2" fontId="2" fillId="3" borderId="17" xfId="0" applyNumberFormat="1" applyFont="1" applyFill="1" applyBorder="1"/>
    <xf numFmtId="2" fontId="2" fillId="3" borderId="18" xfId="0" applyNumberFormat="1" applyFont="1" applyFill="1" applyBorder="1"/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16" fontId="0" fillId="0" borderId="0" xfId="0" applyNumberFormat="1" applyFill="1" applyBorder="1"/>
    <xf numFmtId="2" fontId="0" fillId="0" borderId="1" xfId="0" applyNumberFormat="1" applyFont="1" applyBorder="1" applyAlignment="1">
      <alignment horizontal="left" vertical="top" wrapText="1"/>
    </xf>
    <xf numFmtId="2" fontId="0" fillId="0" borderId="3" xfId="0" applyNumberFormat="1" applyFont="1" applyBorder="1" applyAlignment="1">
      <alignment horizontal="left" vertical="top" wrapText="1"/>
    </xf>
    <xf numFmtId="2" fontId="0" fillId="0" borderId="5" xfId="0" applyNumberFormat="1" applyFont="1" applyBorder="1" applyAlignment="1">
      <alignment horizontal="left" vertical="top" wrapText="1"/>
    </xf>
    <xf numFmtId="2" fontId="0" fillId="0" borderId="0" xfId="0" applyNumberFormat="1" applyFill="1" applyBorder="1"/>
    <xf numFmtId="2" fontId="0" fillId="3" borderId="4" xfId="0" applyNumberFormat="1" applyFill="1" applyBorder="1"/>
    <xf numFmtId="2" fontId="2" fillId="0" borderId="0" xfId="0" applyNumberFormat="1" applyFont="1" applyFill="1" applyBorder="1"/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2" fontId="0" fillId="2" borderId="6" xfId="0" applyNumberFormat="1" applyFill="1" applyBorder="1"/>
    <xf numFmtId="0" fontId="2" fillId="0" borderId="19" xfId="0" applyFont="1" applyFill="1" applyBorder="1" applyAlignment="1">
      <alignment horizontal="left" vertical="top" wrapText="1"/>
    </xf>
    <xf numFmtId="2" fontId="0" fillId="3" borderId="2" xfId="0" applyNumberFormat="1" applyFill="1" applyBorder="1"/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3" borderId="24" xfId="0" applyNumberFormat="1" applyFill="1" applyBorder="1" applyAlignment="1">
      <alignment horizontal="left" vertical="top" wrapText="1"/>
    </xf>
    <xf numFmtId="2" fontId="0" fillId="3" borderId="25" xfId="0" applyNumberFormat="1" applyFill="1" applyBorder="1" applyAlignment="1">
      <alignment horizontal="left" vertical="top" wrapText="1"/>
    </xf>
    <xf numFmtId="2" fontId="0" fillId="0" borderId="25" xfId="0" applyNumberFormat="1" applyBorder="1" applyAlignment="1">
      <alignment horizontal="left" vertical="top" wrapText="1"/>
    </xf>
    <xf numFmtId="2" fontId="0" fillId="0" borderId="26" xfId="0" applyNumberFormat="1" applyBorder="1" applyAlignment="1">
      <alignment horizontal="left" vertical="top" wrapText="1"/>
    </xf>
    <xf numFmtId="2" fontId="0" fillId="2" borderId="2" xfId="0" applyNumberFormat="1" applyFill="1" applyBorder="1"/>
    <xf numFmtId="0" fontId="0" fillId="0" borderId="27" xfId="0" applyBorder="1" applyAlignment="1">
      <alignment horizontal="left" vertical="top" wrapText="1"/>
    </xf>
    <xf numFmtId="2" fontId="2" fillId="3" borderId="28" xfId="0" applyNumberFormat="1" applyFont="1" applyFill="1" applyBorder="1"/>
    <xf numFmtId="0" fontId="0" fillId="0" borderId="29" xfId="0" applyFill="1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2" fontId="2" fillId="3" borderId="31" xfId="0" applyNumberFormat="1" applyFont="1" applyFill="1" applyBorder="1"/>
    <xf numFmtId="0" fontId="0" fillId="0" borderId="23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8"/>
  <sheetViews>
    <sheetView tabSelected="1" zoomScale="85" zoomScaleNormal="85" workbookViewId="0"/>
  </sheetViews>
  <sheetFormatPr defaultRowHeight="15" x14ac:dyDescent="0.25"/>
  <cols>
    <col min="1" max="1" width="64.42578125" customWidth="1"/>
    <col min="2" max="2" width="21" bestFit="1" customWidth="1"/>
    <col min="3" max="3" width="6.42578125" bestFit="1" customWidth="1"/>
    <col min="4" max="4" width="21" bestFit="1" customWidth="1"/>
    <col min="5" max="5" width="6.42578125" bestFit="1" customWidth="1"/>
    <col min="6" max="6" width="21" bestFit="1" customWidth="1"/>
    <col min="7" max="7" width="6.42578125" bestFit="1" customWidth="1"/>
    <col min="8" max="9" width="9.7109375" customWidth="1"/>
    <col min="10" max="10" width="11.7109375" bestFit="1" customWidth="1"/>
    <col min="11" max="11" width="11.7109375" customWidth="1"/>
    <col min="12" max="62" width="12" customWidth="1"/>
    <col min="63" max="64" width="17.28515625" bestFit="1" customWidth="1"/>
    <col min="65" max="69" width="9.7109375" customWidth="1"/>
    <col min="70" max="100" width="17.28515625" bestFit="1" customWidth="1"/>
    <col min="101" max="102" width="17.28515625" customWidth="1"/>
    <col min="103" max="103" width="17.28515625" bestFit="1" customWidth="1"/>
  </cols>
  <sheetData>
    <row r="1" spans="1:62" x14ac:dyDescent="0.25">
      <c r="A1" t="s">
        <v>13</v>
      </c>
    </row>
    <row r="2" spans="1:62" ht="15.75" thickBot="1" x14ac:dyDescent="0.3"/>
    <row r="3" spans="1:62" ht="15.75" thickBot="1" x14ac:dyDescent="0.3">
      <c r="A3" s="2" t="s">
        <v>4</v>
      </c>
      <c r="B3" s="49" t="s">
        <v>6</v>
      </c>
      <c r="C3" s="50"/>
      <c r="D3" s="32" t="s">
        <v>7</v>
      </c>
      <c r="E3" s="33"/>
      <c r="F3" s="34" t="s">
        <v>8</v>
      </c>
      <c r="G3" s="35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6"/>
    </row>
    <row r="4" spans="1:62" ht="15.75" thickBot="1" x14ac:dyDescent="0.3">
      <c r="A4" s="3" t="s">
        <v>3</v>
      </c>
      <c r="B4" s="27" t="s">
        <v>11</v>
      </c>
      <c r="C4" s="28" t="s">
        <v>9</v>
      </c>
      <c r="D4" s="43" t="s">
        <v>11</v>
      </c>
      <c r="E4" s="44" t="s">
        <v>9</v>
      </c>
      <c r="F4" s="27" t="s">
        <v>11</v>
      </c>
      <c r="G4" s="41" t="s">
        <v>9</v>
      </c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4"/>
      <c r="BJ4" s="4"/>
    </row>
    <row r="5" spans="1:62" x14ac:dyDescent="0.25">
      <c r="A5" s="46" t="s">
        <v>12</v>
      </c>
      <c r="B5" s="21">
        <f ca="1">RANDBETWEEN(-33,33)</f>
        <v>-27</v>
      </c>
      <c r="C5" s="40">
        <v>1</v>
      </c>
      <c r="D5" s="36"/>
      <c r="E5" s="31"/>
      <c r="F5" s="36"/>
      <c r="G5" s="31"/>
      <c r="K5" s="24"/>
      <c r="L5" s="2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5">
      <c r="A6" s="47" t="s">
        <v>14</v>
      </c>
      <c r="B6" s="22">
        <f t="shared" ref="B6:B12" ca="1" si="0">RANDBETWEEN(-33,33)</f>
        <v>-26</v>
      </c>
      <c r="C6" s="7">
        <v>1</v>
      </c>
      <c r="D6" s="37"/>
      <c r="E6" s="25"/>
      <c r="F6" s="37"/>
      <c r="G6" s="25"/>
      <c r="J6" s="24"/>
      <c r="K6" s="2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5">
      <c r="A7" s="47" t="s">
        <v>15</v>
      </c>
      <c r="B7" s="22">
        <f t="shared" ca="1" si="0"/>
        <v>-18</v>
      </c>
      <c r="C7" s="7">
        <v>1</v>
      </c>
      <c r="D7" s="37"/>
      <c r="E7" s="25"/>
      <c r="F7" s="37"/>
      <c r="G7" s="25"/>
      <c r="J7" s="24"/>
      <c r="K7" s="2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20"/>
    </row>
    <row r="8" spans="1:62" x14ac:dyDescent="0.25">
      <c r="A8" s="47" t="s">
        <v>16</v>
      </c>
      <c r="B8" s="22">
        <f t="shared" ca="1" si="0"/>
        <v>9</v>
      </c>
      <c r="C8" s="7">
        <v>1</v>
      </c>
      <c r="D8" s="37"/>
      <c r="E8" s="25"/>
      <c r="F8" s="37"/>
      <c r="G8" s="25"/>
      <c r="J8" s="24"/>
      <c r="K8" s="2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5">
      <c r="A9" s="47" t="s">
        <v>17</v>
      </c>
      <c r="B9" s="22">
        <f t="shared" ca="1" si="0"/>
        <v>-27</v>
      </c>
      <c r="C9" s="7">
        <v>1</v>
      </c>
      <c r="D9" s="38">
        <f ca="1">RANDBETWEEN(-3.3,3.3)</f>
        <v>2</v>
      </c>
      <c r="E9" s="7">
        <v>1</v>
      </c>
      <c r="F9" s="37"/>
      <c r="G9" s="25"/>
      <c r="J9" s="24"/>
      <c r="K9" s="2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5">
      <c r="A10" s="47" t="s">
        <v>18</v>
      </c>
      <c r="B10" s="22">
        <f t="shared" ca="1" si="0"/>
        <v>30</v>
      </c>
      <c r="C10" s="7">
        <v>1</v>
      </c>
      <c r="D10" s="38">
        <f t="shared" ref="D10:D12" ca="1" si="1">RANDBETWEEN(-3.3,3.3)</f>
        <v>1</v>
      </c>
      <c r="E10" s="7">
        <v>1</v>
      </c>
      <c r="F10" s="38">
        <f ca="1">RAND()</f>
        <v>0.27526200415913815</v>
      </c>
      <c r="G10" s="7">
        <v>1</v>
      </c>
      <c r="J10" s="24"/>
      <c r="K10" s="2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5">
      <c r="A11" s="47" t="s">
        <v>19</v>
      </c>
      <c r="B11" s="22">
        <f t="shared" ca="1" si="0"/>
        <v>-5</v>
      </c>
      <c r="C11" s="7">
        <v>1</v>
      </c>
      <c r="D11" s="38">
        <f t="shared" ca="1" si="1"/>
        <v>0</v>
      </c>
      <c r="E11" s="7">
        <v>1</v>
      </c>
      <c r="F11" s="38">
        <f t="shared" ref="F11:F12" ca="1" si="2">RAND()</f>
        <v>0.63853796407059948</v>
      </c>
      <c r="G11" s="7">
        <v>1</v>
      </c>
      <c r="J11" s="24"/>
      <c r="K11" s="2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ht="15.75" thickBot="1" x14ac:dyDescent="0.3">
      <c r="A12" s="48" t="s">
        <v>20</v>
      </c>
      <c r="B12" s="23">
        <f t="shared" ca="1" si="0"/>
        <v>7</v>
      </c>
      <c r="C12" s="29">
        <v>1</v>
      </c>
      <c r="D12" s="39">
        <f t="shared" ca="1" si="1"/>
        <v>-1</v>
      </c>
      <c r="E12" s="29">
        <v>1</v>
      </c>
      <c r="F12" s="39">
        <f t="shared" ca="1" si="2"/>
        <v>0.43187209666025739</v>
      </c>
      <c r="G12" s="29">
        <v>1</v>
      </c>
      <c r="J12" s="24"/>
      <c r="K12" s="2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5">
      <c r="A13" s="30" t="s">
        <v>1</v>
      </c>
      <c r="B13" s="8">
        <f ca="1">MIN($B$5,$B$6,$B$7,$B$8,$B$9,$B$10,$B$11,$B$12)</f>
        <v>-27</v>
      </c>
      <c r="C13" s="9"/>
      <c r="D13" s="8">
        <f ca="1">MIN($D$9,$D$10,$D$11,$D$12)</f>
        <v>-1</v>
      </c>
      <c r="E13" s="45"/>
      <c r="F13" s="8">
        <f ca="1">MIN($F$10,$F$11,$F$12)</f>
        <v>0.27526200415913815</v>
      </c>
      <c r="G13" s="42"/>
      <c r="J13" s="26"/>
      <c r="K13" s="2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5">
      <c r="A14" s="18" t="s">
        <v>2</v>
      </c>
      <c r="B14" s="10">
        <f ca="1">MAX($B$5,$B$6,$B$7,$B$8,$B$9,$B$10,$B$11,$B$12)</f>
        <v>30</v>
      </c>
      <c r="C14" s="11"/>
      <c r="D14" s="10">
        <f ca="1">MAX($D$9,$D$10,$D$11,$D$12)</f>
        <v>2</v>
      </c>
      <c r="E14" s="16"/>
      <c r="F14" s="10">
        <f ca="1">MAX($F$10,$F$11,$F$12)</f>
        <v>0.63853796407059948</v>
      </c>
      <c r="G14" s="12"/>
      <c r="J14" s="26"/>
      <c r="K14" s="2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5">
      <c r="A15" s="18" t="s">
        <v>0</v>
      </c>
      <c r="B15" s="10">
        <f ca="1">((SUM($B$5:$B$12)-(($B$13-1)*SUM($C$5:$C$12)))/SUM($C$5:$C$12))</f>
        <v>20.875</v>
      </c>
      <c r="C15" s="11"/>
      <c r="D15" s="10">
        <f ca="1">((SUM($D$9:$D$12)-(($D$13-1)*SUM($E$9:$E$12)))/SUM($E$9:$E$12))</f>
        <v>2.5</v>
      </c>
      <c r="E15" s="16"/>
      <c r="F15" s="10">
        <f ca="1">((SUM($F$10:$F$12)-(($F$13-1)*SUM($G$10:$G$12)))/SUM($G$10:$G$12))</f>
        <v>1.1732953508041934</v>
      </c>
      <c r="G15" s="12"/>
      <c r="J15" s="26"/>
      <c r="K15" s="26"/>
      <c r="L15" s="5"/>
      <c r="M15" s="2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5">
      <c r="A16" s="18" t="s">
        <v>5</v>
      </c>
      <c r="B16" s="10">
        <f ca="1">((((SQRT((($B$5-($B$13-1))-$B$15)^2)+SQRT((($B$6-($B$13-1))-$B$15)^2)+SQRT((($B$7-($B$13-1))-$B$15)^2)+SQRT((($B$8-($B$13-1))-$B$15)^2)+SQRT((($B$9-($B$13-1))-$B$15)^2)+SQRT((($B$10-($B$13-1))-$B$15)^2)+SQRT((($B$11-($B$13-1))-$B$15)^2)+SQRT((($B$12-($B$13-1))-$B$15)^2))/SUM($C$5:$C$12))*100)/MAX(B14,1))</f>
        <v>57.916666666666664</v>
      </c>
      <c r="C16" s="11"/>
      <c r="D16" s="10">
        <f ca="1">((((SQRT((($D$9-($D$13-1))-$D$15)^2)+SQRT((($D$10-($D$13-1))-$D$15)^2)+SQRT((($D$11-($D$13-1))-$D$15)^2)+SQRT((($D$12-($D$13-1))-$D$15)^2))/SUM($E$9:$E$12))*100)/MAX(D14,1))</f>
        <v>50</v>
      </c>
      <c r="E16" s="16"/>
      <c r="F16" s="10">
        <f ca="1">((((SQRT((($F$10-($F$13-1))-$F$15)^2)+SQRT((($F$11-($F$13-1))-$F$15)^2)+SQRT((($F$12-($F$13-1))-$F$15)^2))/SUM($G$10:$G$12))*100)/MAX(F14,1))</f>
        <v>12.665373940484512</v>
      </c>
      <c r="G16" s="12"/>
      <c r="J16" s="26"/>
      <c r="K16" s="2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ht="15.75" thickBot="1" x14ac:dyDescent="0.3">
      <c r="A17" s="19" t="s">
        <v>10</v>
      </c>
      <c r="B17" s="13">
        <f ca="1">(((B$16*(SUM($E$9:$E$12)+SUM($G$10:$G$12)))/SUM($C$5:$C$12))/SUM($G$10:$G$12))</f>
        <v>16.892361111111111</v>
      </c>
      <c r="C17" s="14"/>
      <c r="D17" s="13">
        <f ca="1">(((D$16*(SUM($C$5:$C$12)+SUM($G$10:$G$12)))/SUM($E$9:$E$12))/SUM($G$10:$G$12))</f>
        <v>45.833333333333336</v>
      </c>
      <c r="E17" s="17"/>
      <c r="F17" s="13">
        <f ca="1">(((F$16*(SUM($C$5:$C$12)+SUM($E$9:$E$12)))/SUM($G$10:$G$12))/SUM($G$10:$G$12))</f>
        <v>16.887165253979351</v>
      </c>
      <c r="G17" s="15"/>
      <c r="J17" s="26"/>
      <c r="K17" s="2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5">
      <c r="A18" s="2"/>
      <c r="B18" s="2"/>
      <c r="C18" s="2"/>
      <c r="D18" s="2"/>
      <c r="E18" s="1"/>
    </row>
  </sheetData>
  <mergeCells count="3">
    <mergeCell ref="B3:C3"/>
    <mergeCell ref="D3:E3"/>
    <mergeCell ref="F3:G3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Michaelian_Proability_Theory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2021-12-19T17:04:14Z</dcterms:modified>
</cp:coreProperties>
</file>