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BF8F8C1E-4B98-4B7B-96B4-02DE09610A8E}"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D10" i="1"/>
  <c r="D11" i="1"/>
  <c r="D12" i="1"/>
  <c r="D13" i="1"/>
  <c r="D14" i="1"/>
  <c r="D15" i="1"/>
  <c r="D16" i="1"/>
  <c r="E18" i="1"/>
  <c r="H18" i="1"/>
  <c r="H17" i="1"/>
  <c r="H19" i="1" s="1"/>
  <c r="E17" i="1"/>
  <c r="E19" i="1" s="1"/>
  <c r="B17" i="1" l="1"/>
  <c r="B19" i="1" s="1"/>
  <c r="B20" i="1" s="1"/>
  <c r="B21" i="1" s="1"/>
  <c r="B18" i="1"/>
  <c r="H20" i="1"/>
  <c r="H21" i="1" s="1"/>
  <c r="E20" i="1"/>
  <c r="E21" i="1" s="1"/>
  <c r="D26" i="1" l="1"/>
  <c r="L26" i="1"/>
  <c r="T26" i="1"/>
  <c r="AB26" i="1"/>
  <c r="AJ26" i="1"/>
  <c r="AR26" i="1"/>
  <c r="AZ26" i="1"/>
  <c r="BH26" i="1"/>
  <c r="BP26" i="1"/>
  <c r="BX26" i="1"/>
  <c r="CF26" i="1"/>
  <c r="CN26" i="1"/>
  <c r="CV26" i="1"/>
  <c r="F27" i="1"/>
  <c r="N27" i="1"/>
  <c r="V27" i="1"/>
  <c r="AD27" i="1"/>
  <c r="AL27" i="1"/>
  <c r="AT27" i="1"/>
  <c r="BB27" i="1"/>
  <c r="BJ27" i="1"/>
  <c r="BR27" i="1"/>
  <c r="BZ27" i="1"/>
  <c r="CH27" i="1"/>
  <c r="CP27" i="1"/>
  <c r="CX27" i="1"/>
  <c r="E26" i="1"/>
  <c r="M26" i="1"/>
  <c r="U26" i="1"/>
  <c r="AC26" i="1"/>
  <c r="AK26" i="1"/>
  <c r="AS26" i="1"/>
  <c r="BA26" i="1"/>
  <c r="BI26" i="1"/>
  <c r="BQ26" i="1"/>
  <c r="BY26" i="1"/>
  <c r="CG26" i="1"/>
  <c r="CO26" i="1"/>
  <c r="CW26" i="1"/>
  <c r="G27" i="1"/>
  <c r="O27" i="1"/>
  <c r="W27" i="1"/>
  <c r="AE27" i="1"/>
  <c r="AM27" i="1"/>
  <c r="AU27" i="1"/>
  <c r="BC27" i="1"/>
  <c r="BK27" i="1"/>
  <c r="BS27" i="1"/>
  <c r="CA27" i="1"/>
  <c r="CI27" i="1"/>
  <c r="CQ27" i="1"/>
  <c r="CY27" i="1"/>
  <c r="F26" i="1"/>
  <c r="N26" i="1"/>
  <c r="V26" i="1"/>
  <c r="AD26" i="1"/>
  <c r="AL26" i="1"/>
  <c r="AT26" i="1"/>
  <c r="BB26" i="1"/>
  <c r="BJ26" i="1"/>
  <c r="BR26" i="1"/>
  <c r="BZ26" i="1"/>
  <c r="CH26" i="1"/>
  <c r="CP26" i="1"/>
  <c r="CX26" i="1"/>
  <c r="H27" i="1"/>
  <c r="P27" i="1"/>
  <c r="X27" i="1"/>
  <c r="AF27" i="1"/>
  <c r="AN27" i="1"/>
  <c r="AV27" i="1"/>
  <c r="BD27" i="1"/>
  <c r="BL27" i="1"/>
  <c r="BT27" i="1"/>
  <c r="G26" i="1"/>
  <c r="O26" i="1"/>
  <c r="W26" i="1"/>
  <c r="AE26" i="1"/>
  <c r="AM26" i="1"/>
  <c r="AU26" i="1"/>
  <c r="BC26" i="1"/>
  <c r="BK26" i="1"/>
  <c r="BS26" i="1"/>
  <c r="CA26" i="1"/>
  <c r="CI26" i="1"/>
  <c r="CQ26" i="1"/>
  <c r="CY26" i="1"/>
  <c r="I27" i="1"/>
  <c r="Q27" i="1"/>
  <c r="Y27" i="1"/>
  <c r="AG27" i="1"/>
  <c r="AO27" i="1"/>
  <c r="AW27" i="1"/>
  <c r="BE27" i="1"/>
  <c r="BM27" i="1"/>
  <c r="BU27" i="1"/>
  <c r="CC27" i="1"/>
  <c r="CK27" i="1"/>
  <c r="CS27" i="1"/>
  <c r="H26" i="1"/>
  <c r="P26" i="1"/>
  <c r="X26" i="1"/>
  <c r="AF26" i="1"/>
  <c r="AN26" i="1"/>
  <c r="AV26" i="1"/>
  <c r="BD26" i="1"/>
  <c r="BL26" i="1"/>
  <c r="BT26" i="1"/>
  <c r="CB26" i="1"/>
  <c r="CJ26" i="1"/>
  <c r="CR26" i="1"/>
  <c r="CZ26" i="1"/>
  <c r="J27" i="1"/>
  <c r="R27" i="1"/>
  <c r="Z27" i="1"/>
  <c r="AH27" i="1"/>
  <c r="AP27" i="1"/>
  <c r="AX27" i="1"/>
  <c r="BF27" i="1"/>
  <c r="BN27" i="1"/>
  <c r="BV27" i="1"/>
  <c r="CD27" i="1"/>
  <c r="CL27" i="1"/>
  <c r="CT27" i="1"/>
  <c r="B26" i="1"/>
  <c r="I26" i="1"/>
  <c r="Q26" i="1"/>
  <c r="Y26" i="1"/>
  <c r="AG26" i="1"/>
  <c r="AO26" i="1"/>
  <c r="AW26" i="1"/>
  <c r="BE26" i="1"/>
  <c r="BM26" i="1"/>
  <c r="BU26" i="1"/>
  <c r="CC26" i="1"/>
  <c r="CK26" i="1"/>
  <c r="CS26" i="1"/>
  <c r="C27" i="1"/>
  <c r="K27" i="1"/>
  <c r="S27" i="1"/>
  <c r="AA27" i="1"/>
  <c r="AI27" i="1"/>
  <c r="AQ27" i="1"/>
  <c r="AY27" i="1"/>
  <c r="BG27" i="1"/>
  <c r="BO27" i="1"/>
  <c r="BW27" i="1"/>
  <c r="CE27" i="1"/>
  <c r="CM27" i="1"/>
  <c r="CU27" i="1"/>
  <c r="J26" i="1"/>
  <c r="R26" i="1"/>
  <c r="Z26" i="1"/>
  <c r="AH26" i="1"/>
  <c r="AP26" i="1"/>
  <c r="AX26" i="1"/>
  <c r="BF26" i="1"/>
  <c r="BN26" i="1"/>
  <c r="BV26" i="1"/>
  <c r="B27" i="1"/>
  <c r="S26" i="1"/>
  <c r="CD26" i="1"/>
  <c r="L27" i="1"/>
  <c r="AR27" i="1"/>
  <c r="BX27" i="1"/>
  <c r="CR27" i="1"/>
  <c r="AA26" i="1"/>
  <c r="CE26" i="1"/>
  <c r="M27" i="1"/>
  <c r="AS27" i="1"/>
  <c r="BY27" i="1"/>
  <c r="CV27" i="1"/>
  <c r="AI26" i="1"/>
  <c r="CL26" i="1"/>
  <c r="T27" i="1"/>
  <c r="AZ27" i="1"/>
  <c r="CB27" i="1"/>
  <c r="CW27" i="1"/>
  <c r="AQ26" i="1"/>
  <c r="CM26" i="1"/>
  <c r="U27" i="1"/>
  <c r="BA27" i="1"/>
  <c r="CF27" i="1"/>
  <c r="CZ27" i="1"/>
  <c r="AY26" i="1"/>
  <c r="CT26" i="1"/>
  <c r="AB27" i="1"/>
  <c r="BH27" i="1"/>
  <c r="CG27" i="1"/>
  <c r="BG26" i="1"/>
  <c r="CU26" i="1"/>
  <c r="AC27" i="1"/>
  <c r="BI27" i="1"/>
  <c r="CJ27" i="1"/>
  <c r="C26" i="1"/>
  <c r="BO26" i="1"/>
  <c r="D27" i="1"/>
  <c r="AJ27" i="1"/>
  <c r="BP27" i="1"/>
  <c r="CN27" i="1"/>
  <c r="K26" i="1"/>
  <c r="BW26" i="1"/>
  <c r="E27" i="1"/>
  <c r="AK27" i="1"/>
  <c r="BQ27" i="1"/>
  <c r="CO27" i="1"/>
  <c r="B29" i="1" l="1"/>
  <c r="BN38" i="1"/>
  <c r="CX29" i="1"/>
  <c r="BR29" i="1"/>
  <c r="CP29" i="1"/>
  <c r="BT30" i="1"/>
  <c r="CG28" i="1"/>
  <c r="CA31" i="1"/>
  <c r="CI29" i="1"/>
  <c r="BY28" i="1"/>
  <c r="CH28" i="1"/>
  <c r="BQ30" i="1"/>
  <c r="CO28" i="1"/>
  <c r="BY30" i="1"/>
  <c r="BY31" i="1"/>
  <c r="BS31" i="1"/>
  <c r="CV28" i="1"/>
  <c r="CA28" i="1"/>
  <c r="CG31" i="1"/>
  <c r="BX30" i="1"/>
  <c r="CT30" i="1"/>
  <c r="BQ31" i="1"/>
  <c r="CN29" i="1"/>
  <c r="CJ29" i="1"/>
  <c r="CB29" i="1"/>
  <c r="CG30" i="1"/>
  <c r="CD29" i="1"/>
  <c r="CU31" i="1"/>
  <c r="BZ31" i="1"/>
  <c r="BQ29" i="1"/>
  <c r="CV29" i="1"/>
  <c r="BR31" i="1"/>
  <c r="BW31" i="1"/>
  <c r="CK30" i="1"/>
  <c r="BU31" i="1"/>
  <c r="CG29" i="1"/>
  <c r="CL29" i="1"/>
  <c r="CW31" i="1"/>
  <c r="BV30" i="1"/>
  <c r="BY29" i="1"/>
  <c r="BQ28" i="1"/>
  <c r="CS28" i="1"/>
  <c r="CY30" i="1"/>
  <c r="CF29" i="1"/>
  <c r="CR30" i="1"/>
  <c r="CC29" i="1"/>
  <c r="CZ28" i="1"/>
  <c r="CM29" i="1"/>
  <c r="CQ31" i="1"/>
  <c r="CJ31" i="1"/>
  <c r="CV30" i="1"/>
  <c r="CO29" i="1"/>
  <c r="CA29" i="1"/>
  <c r="CX30" i="1"/>
  <c r="CF28" i="1"/>
  <c r="BU29" i="1"/>
  <c r="CR28" i="1"/>
  <c r="CH31" i="1"/>
  <c r="CF31" i="1"/>
  <c r="BW29" i="1"/>
  <c r="CK28" i="1"/>
  <c r="CK32" i="1" s="1"/>
  <c r="CQ28" i="1"/>
  <c r="T38" i="1"/>
  <c r="CM28" i="1"/>
  <c r="CY31" i="1"/>
  <c r="CK31" i="1"/>
  <c r="CC31" i="1"/>
  <c r="CI28" i="1"/>
  <c r="BX28" i="1"/>
  <c r="BX32" i="1" s="1"/>
  <c r="BX31" i="1"/>
  <c r="BS28" i="1"/>
  <c r="BS30" i="1"/>
  <c r="BS29" i="1"/>
  <c r="BW28" i="1"/>
  <c r="CC28" i="1"/>
  <c r="CH30" i="1"/>
  <c r="CA30" i="1"/>
  <c r="CA32" i="1" s="1"/>
  <c r="BU28" i="1"/>
  <c r="CK29" i="1"/>
  <c r="CD31" i="1"/>
  <c r="BX29" i="1"/>
  <c r="CH29" i="1"/>
  <c r="CO31" i="1"/>
  <c r="CM31" i="1"/>
  <c r="BV31" i="1"/>
  <c r="CM30" i="1"/>
  <c r="CZ29" i="1"/>
  <c r="CX31" i="1"/>
  <c r="CX28" i="1"/>
  <c r="CW29" i="1"/>
  <c r="CI30" i="1"/>
  <c r="CL30" i="1"/>
  <c r="CR29" i="1"/>
  <c r="BJ31" i="1"/>
  <c r="CB30" i="1"/>
  <c r="CR31" i="1"/>
  <c r="CP31" i="1"/>
  <c r="CD30" i="1"/>
  <c r="CW30" i="1"/>
  <c r="CI31" i="1"/>
  <c r="CB31" i="1"/>
  <c r="CN38" i="1"/>
  <c r="CT38" i="1"/>
  <c r="CS38" i="1"/>
  <c r="CT29" i="1"/>
  <c r="BZ38" i="1"/>
  <c r="CT28" i="1"/>
  <c r="CU38" i="1"/>
  <c r="CF38" i="1"/>
  <c r="CE38" i="1"/>
  <c r="CL38" i="1"/>
  <c r="CJ38" i="1"/>
  <c r="CJ30" i="1"/>
  <c r="CD28" i="1"/>
  <c r="CD32" i="1" s="1"/>
  <c r="BZ28" i="1"/>
  <c r="BT38" i="1"/>
  <c r="CU30" i="1"/>
  <c r="CQ38" i="1"/>
  <c r="CE31" i="1"/>
  <c r="CS30" i="1"/>
  <c r="CO38" i="1"/>
  <c r="CF30" i="1"/>
  <c r="BT31" i="1"/>
  <c r="CN30" i="1"/>
  <c r="CE28" i="1"/>
  <c r="BV38" i="1"/>
  <c r="CU28" i="1"/>
  <c r="CV38" i="1"/>
  <c r="BV29" i="1"/>
  <c r="CI38" i="1"/>
  <c r="CJ28" i="1"/>
  <c r="BT29" i="1"/>
  <c r="CG38" i="1"/>
  <c r="CP38" i="1"/>
  <c r="CD38" i="1"/>
  <c r="CC38" i="1"/>
  <c r="BX38" i="1"/>
  <c r="CN28" i="1"/>
  <c r="CY38" i="1"/>
  <c r="BR38" i="1"/>
  <c r="CW38" i="1"/>
  <c r="CS31" i="1"/>
  <c r="BR28" i="1"/>
  <c r="CP28" i="1"/>
  <c r="BU38" i="1"/>
  <c r="CE29" i="1"/>
  <c r="CL28" i="1"/>
  <c r="CY29" i="1"/>
  <c r="CP30" i="1"/>
  <c r="BZ30" i="1"/>
  <c r="CQ30" i="1"/>
  <c r="CB38" i="1"/>
  <c r="BV28" i="1"/>
  <c r="CO30" i="1"/>
  <c r="CK38" i="1"/>
  <c r="CM38" i="1"/>
  <c r="CV31" i="1"/>
  <c r="CE30" i="1"/>
  <c r="CA38" i="1"/>
  <c r="CS29" i="1"/>
  <c r="CB28" i="1"/>
  <c r="CT31" i="1"/>
  <c r="CC30" i="1"/>
  <c r="BY38" i="1"/>
  <c r="CH38" i="1"/>
  <c r="CZ38" i="1"/>
  <c r="CR38" i="1"/>
  <c r="BZ29" i="1"/>
  <c r="CZ30" i="1"/>
  <c r="BW38" i="1"/>
  <c r="CW28" i="1"/>
  <c r="CW32" i="1" s="1"/>
  <c r="BR30" i="1"/>
  <c r="CU29" i="1"/>
  <c r="CZ31" i="1"/>
  <c r="CQ29" i="1"/>
  <c r="CN31" i="1"/>
  <c r="BW30" i="1"/>
  <c r="BS38" i="1"/>
  <c r="BT28" i="1"/>
  <c r="CX38" i="1"/>
  <c r="CL31" i="1"/>
  <c r="BU30" i="1"/>
  <c r="CY28" i="1"/>
  <c r="BQ38" i="1"/>
  <c r="G29" i="1"/>
  <c r="B30" i="1"/>
  <c r="B28" i="1"/>
  <c r="AG38" i="1"/>
  <c r="B38" i="1"/>
  <c r="AR38" i="1"/>
  <c r="AA38" i="1"/>
  <c r="B36" i="1"/>
  <c r="G28" i="1"/>
  <c r="B31" i="1"/>
  <c r="B33" i="1" s="1"/>
  <c r="BG31" i="1"/>
  <c r="AA29" i="1"/>
  <c r="BG30" i="1"/>
  <c r="E29" i="1"/>
  <c r="BM38" i="1"/>
  <c r="BG29" i="1"/>
  <c r="J28" i="1"/>
  <c r="AZ29" i="1"/>
  <c r="P29" i="1"/>
  <c r="L31" i="1"/>
  <c r="AC38" i="1"/>
  <c r="W38" i="1"/>
  <c r="AT29" i="1"/>
  <c r="F31" i="1"/>
  <c r="AR29" i="1"/>
  <c r="AH38" i="1"/>
  <c r="AU38" i="1"/>
  <c r="D38" i="1"/>
  <c r="BB30" i="1"/>
  <c r="AI28" i="1"/>
  <c r="AW38" i="1"/>
  <c r="C38" i="1"/>
  <c r="AB30" i="1"/>
  <c r="AD30" i="1"/>
  <c r="AR31" i="1"/>
  <c r="AN28" i="1"/>
  <c r="AG29" i="1"/>
  <c r="AL31" i="1"/>
  <c r="AP28" i="1"/>
  <c r="S28" i="1"/>
  <c r="AH31" i="1"/>
  <c r="AG28" i="1"/>
  <c r="E28" i="1"/>
  <c r="D30" i="1"/>
  <c r="AD29" i="1"/>
  <c r="T31" i="1"/>
  <c r="AH28" i="1"/>
  <c r="J30" i="1"/>
  <c r="W31" i="1"/>
  <c r="AI30" i="1"/>
  <c r="BG38" i="1"/>
  <c r="H28" i="1"/>
  <c r="BA30" i="1"/>
  <c r="AV31" i="1"/>
  <c r="BC31" i="1"/>
  <c r="D28" i="1"/>
  <c r="Y30" i="1"/>
  <c r="AM30" i="1"/>
  <c r="BK29" i="1"/>
  <c r="AE31" i="1"/>
  <c r="T29" i="1"/>
  <c r="AP38" i="1"/>
  <c r="AG30" i="1"/>
  <c r="AS30" i="1"/>
  <c r="AK30" i="1"/>
  <c r="AA31" i="1"/>
  <c r="T30" i="1"/>
  <c r="BO31" i="1"/>
  <c r="BO29" i="1"/>
  <c r="BP29" i="1"/>
  <c r="BP31" i="1"/>
  <c r="I30" i="1"/>
  <c r="I29" i="1"/>
  <c r="BE38" i="1"/>
  <c r="BE31" i="1"/>
  <c r="I38" i="1"/>
  <c r="BF31" i="1"/>
  <c r="BF38" i="1"/>
  <c r="L29" i="1"/>
  <c r="L38" i="1"/>
  <c r="BD29" i="1"/>
  <c r="BD31" i="1"/>
  <c r="BD38" i="1"/>
  <c r="BI30" i="1"/>
  <c r="BI31" i="1"/>
  <c r="BI29" i="1"/>
  <c r="BI38" i="1"/>
  <c r="AY38" i="1"/>
  <c r="AY28" i="1"/>
  <c r="BM28" i="1"/>
  <c r="BM30" i="1"/>
  <c r="BM31" i="1"/>
  <c r="BM29" i="1"/>
  <c r="BA29" i="1"/>
  <c r="BA38" i="1"/>
  <c r="L30" i="1"/>
  <c r="AC29" i="1"/>
  <c r="AR30" i="1"/>
  <c r="AR28" i="1"/>
  <c r="V29" i="1"/>
  <c r="AJ31" i="1"/>
  <c r="AJ30" i="1"/>
  <c r="BK30" i="1"/>
  <c r="AJ38" i="1"/>
  <c r="AH29" i="1"/>
  <c r="AJ28" i="1"/>
  <c r="AU31" i="1"/>
  <c r="B37" i="1"/>
  <c r="V30" i="1"/>
  <c r="AG31" i="1"/>
  <c r="AH30" i="1"/>
  <c r="AP31" i="1"/>
  <c r="V38" i="1"/>
  <c r="AF31" i="1"/>
  <c r="P28" i="1"/>
  <c r="H38" i="1"/>
  <c r="AF30" i="1"/>
  <c r="G38" i="1"/>
  <c r="AS29" i="1"/>
  <c r="BB38" i="1"/>
  <c r="AX30" i="1"/>
  <c r="H29" i="1"/>
  <c r="BK31" i="1"/>
  <c r="BL28" i="1"/>
  <c r="AB29" i="1"/>
  <c r="C31" i="1"/>
  <c r="AP29" i="1"/>
  <c r="V31" i="1"/>
  <c r="AU28" i="1"/>
  <c r="AX38" i="1"/>
  <c r="Z38" i="1"/>
  <c r="U29" i="1"/>
  <c r="AO31" i="1"/>
  <c r="AE28" i="1"/>
  <c r="AM28" i="1"/>
  <c r="BH31" i="1"/>
  <c r="P31" i="1"/>
  <c r="AD38" i="1"/>
  <c r="AY31" i="1"/>
  <c r="AV29" i="1"/>
  <c r="M28" i="1"/>
  <c r="Y31" i="1"/>
  <c r="AI38" i="1"/>
  <c r="BE28" i="1"/>
  <c r="G30" i="1"/>
  <c r="Y28" i="1"/>
  <c r="BB29" i="1"/>
  <c r="C30" i="1"/>
  <c r="J38" i="1"/>
  <c r="BE29" i="1"/>
  <c r="J29" i="1"/>
  <c r="M29" i="1"/>
  <c r="BH30" i="1"/>
  <c r="J31" i="1"/>
  <c r="AS31" i="1"/>
  <c r="E38" i="1"/>
  <c r="AB38" i="1"/>
  <c r="Q31" i="1"/>
  <c r="K31" i="1"/>
  <c r="P30" i="1"/>
  <c r="AA28" i="1"/>
  <c r="BI28" i="1"/>
  <c r="BG28" i="1"/>
  <c r="BD28" i="1"/>
  <c r="AS28" i="1"/>
  <c r="AZ28" i="1"/>
  <c r="AB31" i="1"/>
  <c r="AI29" i="1"/>
  <c r="BL29" i="1"/>
  <c r="BP30" i="1"/>
  <c r="AM38" i="1"/>
  <c r="N30" i="1"/>
  <c r="I28" i="1"/>
  <c r="E30" i="1"/>
  <c r="BH28" i="1"/>
  <c r="AV30" i="1"/>
  <c r="BE30" i="1"/>
  <c r="BP28" i="1"/>
  <c r="S38" i="1"/>
  <c r="BN29" i="1"/>
  <c r="R38" i="1"/>
  <c r="AU29" i="1"/>
  <c r="L28" i="1"/>
  <c r="O30" i="1"/>
  <c r="M31" i="1"/>
  <c r="M30" i="1"/>
  <c r="AC30" i="1"/>
  <c r="AD28" i="1"/>
  <c r="AP30" i="1"/>
  <c r="AJ29" i="1"/>
  <c r="BL30" i="1"/>
  <c r="AC31" i="1"/>
  <c r="AK31" i="1"/>
  <c r="AB28" i="1"/>
  <c r="AK28" i="1"/>
  <c r="Y29" i="1"/>
  <c r="S31" i="1"/>
  <c r="AX29" i="1"/>
  <c r="AS38" i="1"/>
  <c r="BP38" i="1"/>
  <c r="BL31" i="1"/>
  <c r="BJ29" i="1"/>
  <c r="AZ38" i="1"/>
  <c r="BJ38" i="1"/>
  <c r="AY29" i="1"/>
  <c r="BC38" i="1"/>
  <c r="AF38" i="1"/>
  <c r="AM31" i="1"/>
  <c r="AK38" i="1"/>
  <c r="AI31" i="1"/>
  <c r="O31" i="1"/>
  <c r="C28" i="1"/>
  <c r="G31" i="1"/>
  <c r="AX28" i="1"/>
  <c r="AA30" i="1"/>
  <c r="R28" i="1"/>
  <c r="BA28" i="1"/>
  <c r="BK28" i="1"/>
  <c r="S30" i="1"/>
  <c r="V28" i="1"/>
  <c r="BC28" i="1"/>
  <c r="AZ31" i="1"/>
  <c r="AQ30" i="1"/>
  <c r="H30" i="1"/>
  <c r="W28" i="1"/>
  <c r="C29" i="1"/>
  <c r="BJ30" i="1"/>
  <c r="BD30" i="1"/>
  <c r="S29" i="1"/>
  <c r="BK38" i="1"/>
  <c r="P38" i="1"/>
  <c r="F28" i="1"/>
  <c r="X31" i="1"/>
  <c r="D29" i="1"/>
  <c r="T28" i="1"/>
  <c r="AX31" i="1"/>
  <c r="AK29" i="1"/>
  <c r="AU30" i="1"/>
  <c r="W30" i="1"/>
  <c r="E31" i="1"/>
  <c r="D31" i="1"/>
  <c r="AM29" i="1"/>
  <c r="AL28" i="1"/>
  <c r="AT30" i="1"/>
  <c r="I31" i="1"/>
  <c r="H31" i="1"/>
  <c r="BC29" i="1"/>
  <c r="AY30" i="1"/>
  <c r="AD31" i="1"/>
  <c r="AZ30" i="1"/>
  <c r="BB28" i="1"/>
  <c r="AF29" i="1"/>
  <c r="O29" i="1"/>
  <c r="W29" i="1"/>
  <c r="BH29" i="1"/>
  <c r="BJ28" i="1"/>
  <c r="O28" i="1"/>
  <c r="Y38" i="1"/>
  <c r="BL38" i="1"/>
  <c r="AV38" i="1"/>
  <c r="M38" i="1"/>
  <c r="BA31" i="1"/>
  <c r="BC30" i="1"/>
  <c r="AV28" i="1"/>
  <c r="AV32" i="1" s="1"/>
  <c r="BN31" i="1"/>
  <c r="BN30" i="1"/>
  <c r="BN28" i="1"/>
  <c r="AF28" i="1"/>
  <c r="AC28" i="1"/>
  <c r="BB31" i="1"/>
  <c r="BH38" i="1"/>
  <c r="F38" i="1"/>
  <c r="Z29" i="1"/>
  <c r="AN31" i="1"/>
  <c r="K30" i="1"/>
  <c r="R29" i="1"/>
  <c r="AO29" i="1"/>
  <c r="K38" i="1"/>
  <c r="AE38" i="1"/>
  <c r="K29" i="1"/>
  <c r="AE29" i="1"/>
  <c r="O38" i="1"/>
  <c r="AE30" i="1"/>
  <c r="K28" i="1"/>
  <c r="F30" i="1"/>
  <c r="AQ31" i="1"/>
  <c r="AN29" i="1"/>
  <c r="BO28" i="1"/>
  <c r="X38" i="1"/>
  <c r="Z31" i="1"/>
  <c r="AT31" i="1"/>
  <c r="AT38" i="1"/>
  <c r="N29" i="1"/>
  <c r="F29" i="1"/>
  <c r="BF30" i="1"/>
  <c r="BO30" i="1"/>
  <c r="AL30" i="1"/>
  <c r="AW28" i="1"/>
  <c r="AT28" i="1"/>
  <c r="N38" i="1"/>
  <c r="AO38" i="1"/>
  <c r="BF29" i="1"/>
  <c r="U31" i="1"/>
  <c r="AN38" i="1"/>
  <c r="U38" i="1"/>
  <c r="AQ28" i="1"/>
  <c r="Z28" i="1"/>
  <c r="Z30" i="1"/>
  <c r="N28" i="1"/>
  <c r="AN30" i="1"/>
  <c r="AO28" i="1"/>
  <c r="AW30" i="1"/>
  <c r="BF28" i="1"/>
  <c r="BO38" i="1"/>
  <c r="U28" i="1"/>
  <c r="AW29" i="1"/>
  <c r="N31" i="1"/>
  <c r="AO30" i="1"/>
  <c r="U30" i="1"/>
  <c r="AL29" i="1"/>
  <c r="AW31" i="1"/>
  <c r="R30" i="1"/>
  <c r="X29" i="1"/>
  <c r="X30" i="1"/>
  <c r="AQ29" i="1"/>
  <c r="R31" i="1"/>
  <c r="AQ38" i="1"/>
  <c r="Q38" i="1"/>
  <c r="Q30" i="1"/>
  <c r="AL38" i="1"/>
  <c r="Q28" i="1"/>
  <c r="X28" i="1"/>
  <c r="Q29" i="1"/>
  <c r="CT32" i="1" l="1"/>
  <c r="CO32" i="1"/>
  <c r="AB32" i="1"/>
  <c r="AP33" i="1"/>
  <c r="H32" i="1"/>
  <c r="D32" i="1"/>
  <c r="Y32" i="1"/>
  <c r="O32" i="1"/>
  <c r="CJ32" i="1"/>
  <c r="AR32" i="1"/>
  <c r="P32" i="1"/>
  <c r="E32" i="1"/>
  <c r="CI32" i="1"/>
  <c r="AN32" i="1"/>
  <c r="AQ32" i="1"/>
  <c r="AW32" i="1"/>
  <c r="B32" i="1"/>
  <c r="B34" i="1" s="1"/>
  <c r="B35" i="1" s="1"/>
  <c r="B39" i="1" s="1"/>
  <c r="BF32" i="1"/>
  <c r="W32" i="1"/>
  <c r="AA32" i="1"/>
  <c r="AU32" i="1"/>
  <c r="V32" i="1"/>
  <c r="BW32" i="1"/>
  <c r="CU32" i="1"/>
  <c r="CB32" i="1"/>
  <c r="BV32" i="1"/>
  <c r="CS32" i="1"/>
  <c r="CV32" i="1"/>
  <c r="BZ32" i="1"/>
  <c r="CC32" i="1"/>
  <c r="K32" i="1"/>
  <c r="CQ32" i="1"/>
  <c r="CL32" i="1"/>
  <c r="CN32" i="1"/>
  <c r="CP32" i="1"/>
  <c r="CX33" i="1"/>
  <c r="CM32" i="1"/>
  <c r="CH32" i="1"/>
  <c r="CR32" i="1"/>
  <c r="CY32" i="1"/>
  <c r="CF32" i="1"/>
  <c r="CZ32" i="1"/>
  <c r="CG32" i="1"/>
  <c r="CE32" i="1"/>
  <c r="CX32" i="1"/>
  <c r="CX34" i="1" s="1"/>
  <c r="CX35" i="1" s="1"/>
  <c r="BY32" i="1"/>
  <c r="AF32" i="1"/>
  <c r="AY32" i="1"/>
  <c r="AG32" i="1"/>
  <c r="CP33" i="1"/>
  <c r="F32" i="1"/>
  <c r="AE32" i="1"/>
  <c r="I32" i="1"/>
  <c r="S32" i="1"/>
  <c r="AT32" i="1"/>
  <c r="AS32" i="1"/>
  <c r="AZ32" i="1"/>
  <c r="C37" i="1"/>
  <c r="AD32" i="1"/>
  <c r="AM32" i="1"/>
  <c r="AX32" i="1"/>
  <c r="X32" i="1"/>
  <c r="Q32" i="1"/>
  <c r="U32" i="1"/>
  <c r="T32" i="1"/>
  <c r="AK32" i="1"/>
  <c r="AI32" i="1"/>
  <c r="Z32" i="1"/>
  <c r="C32" i="1"/>
  <c r="BP32" i="1"/>
  <c r="AJ32" i="1"/>
  <c r="R32" i="1"/>
  <c r="AO32" i="1"/>
  <c r="L32" i="1"/>
  <c r="AL32" i="1"/>
  <c r="J32" i="1"/>
  <c r="G32" i="1"/>
  <c r="N32" i="1"/>
  <c r="AC32" i="1"/>
  <c r="M32" i="1"/>
  <c r="AH32" i="1"/>
  <c r="AP32" i="1"/>
  <c r="BR33" i="1"/>
  <c r="BN32" i="1"/>
  <c r="BB32" i="1"/>
  <c r="BG32" i="1"/>
  <c r="BL32" i="1"/>
  <c r="BR32" i="1"/>
  <c r="BI32" i="1"/>
  <c r="BA32" i="1"/>
  <c r="BM32" i="1"/>
  <c r="BC32" i="1"/>
  <c r="BQ32" i="1"/>
  <c r="BK32" i="1"/>
  <c r="BU32" i="1"/>
  <c r="BO32" i="1"/>
  <c r="BJ32" i="1"/>
  <c r="BT32" i="1"/>
  <c r="BD32" i="1"/>
  <c r="BS32" i="1"/>
  <c r="BH32" i="1"/>
  <c r="BE32" i="1"/>
  <c r="BQ33" i="1"/>
  <c r="CK33" i="1"/>
  <c r="BS36" i="1"/>
  <c r="BY33" i="1"/>
  <c r="CI33" i="1"/>
  <c r="CG33" i="1"/>
  <c r="S33" i="1"/>
  <c r="CA33" i="1"/>
  <c r="CL33" i="1"/>
  <c r="CQ33" i="1"/>
  <c r="CZ33" i="1"/>
  <c r="CX37" i="1"/>
  <c r="CB37" i="1"/>
  <c r="BR37" i="1"/>
  <c r="CC33" i="1"/>
  <c r="BQ37" i="1"/>
  <c r="CJ36" i="1"/>
  <c r="BQ36" i="1"/>
  <c r="CJ33" i="1"/>
  <c r="CJ34" i="1" s="1"/>
  <c r="CJ35" i="1" s="1"/>
  <c r="CH36" i="1"/>
  <c r="CL36" i="1"/>
  <c r="CR33" i="1"/>
  <c r="CD33" i="1"/>
  <c r="BU33" i="1"/>
  <c r="BV36" i="1"/>
  <c r="CU33" i="1"/>
  <c r="CW33" i="1"/>
  <c r="CG36" i="1"/>
  <c r="CU36" i="1"/>
  <c r="CY33" i="1"/>
  <c r="BS33" i="1"/>
  <c r="BY37" i="1"/>
  <c r="BV33" i="1"/>
  <c r="CA36" i="1"/>
  <c r="CR36" i="1"/>
  <c r="BP37" i="1"/>
  <c r="CB36" i="1"/>
  <c r="BU37" i="1"/>
  <c r="BW36" i="1"/>
  <c r="CV37" i="1"/>
  <c r="CY37" i="1"/>
  <c r="CM33" i="1"/>
  <c r="CF33" i="1"/>
  <c r="CT33" i="1"/>
  <c r="CS33" i="1"/>
  <c r="CZ36" i="1"/>
  <c r="BX37" i="1"/>
  <c r="CN33" i="1"/>
  <c r="BZ33" i="1"/>
  <c r="CE36" i="1"/>
  <c r="CJ37" i="1"/>
  <c r="CD36" i="1"/>
  <c r="CD37" i="1"/>
  <c r="CK37" i="1"/>
  <c r="CE37" i="1"/>
  <c r="CI37" i="1"/>
  <c r="CX36" i="1"/>
  <c r="CO33" i="1"/>
  <c r="CR37" i="1"/>
  <c r="BZ37" i="1"/>
  <c r="CY36" i="1"/>
  <c r="BS37" i="1"/>
  <c r="CE33" i="1"/>
  <c r="CW36" i="1"/>
  <c r="CP36" i="1"/>
  <c r="CC37" i="1"/>
  <c r="CH37" i="1"/>
  <c r="CP37" i="1"/>
  <c r="BT33" i="1"/>
  <c r="CL37" i="1"/>
  <c r="BX33" i="1"/>
  <c r="CV36" i="1"/>
  <c r="CS37" i="1"/>
  <c r="CB33" i="1"/>
  <c r="CG37" i="1"/>
  <c r="AV37" i="1"/>
  <c r="BV37" i="1"/>
  <c r="BW33" i="1"/>
  <c r="CI36" i="1"/>
  <c r="CU37" i="1"/>
  <c r="CT36" i="1"/>
  <c r="BW37" i="1"/>
  <c r="CZ37" i="1"/>
  <c r="CA37" i="1"/>
  <c r="H37" i="1"/>
  <c r="CM36" i="1"/>
  <c r="BZ36" i="1"/>
  <c r="CN36" i="1"/>
  <c r="CH33" i="1"/>
  <c r="CM37" i="1"/>
  <c r="BX36" i="1"/>
  <c r="CO37" i="1"/>
  <c r="CF37" i="1"/>
  <c r="BU36" i="1"/>
  <c r="CC36" i="1"/>
  <c r="CV33" i="1"/>
  <c r="CO36" i="1"/>
  <c r="BT37" i="1"/>
  <c r="CT37" i="1"/>
  <c r="CN37" i="1"/>
  <c r="CQ37" i="1"/>
  <c r="BI37" i="1"/>
  <c r="BY36" i="1"/>
  <c r="CK36" i="1"/>
  <c r="BR36" i="1"/>
  <c r="CQ36" i="1"/>
  <c r="CF36" i="1"/>
  <c r="CS36" i="1"/>
  <c r="BT36" i="1"/>
  <c r="CW37" i="1"/>
  <c r="AE33" i="1"/>
  <c r="BM33" i="1"/>
  <c r="F33" i="1"/>
  <c r="BJ33" i="1"/>
  <c r="BI33" i="1"/>
  <c r="BG33" i="1"/>
  <c r="BO33" i="1"/>
  <c r="AQ37" i="1"/>
  <c r="C36" i="1"/>
  <c r="G36" i="1"/>
  <c r="Z33" i="1"/>
  <c r="L33" i="1"/>
  <c r="BO36" i="1"/>
  <c r="AT37" i="1"/>
  <c r="BK37" i="1"/>
  <c r="AX37" i="1"/>
  <c r="AX33" i="1"/>
  <c r="AJ33" i="1"/>
  <c r="AA33" i="1"/>
  <c r="AR33" i="1"/>
  <c r="BB33" i="1"/>
  <c r="BA37" i="1"/>
  <c r="AO33" i="1"/>
  <c r="O33" i="1"/>
  <c r="G37" i="1"/>
  <c r="AY33" i="1"/>
  <c r="C33" i="1"/>
  <c r="AT33" i="1"/>
  <c r="BC33" i="1"/>
  <c r="BL37" i="1"/>
  <c r="AZ37" i="1"/>
  <c r="E37" i="1"/>
  <c r="BP36" i="1"/>
  <c r="G33" i="1"/>
  <c r="D37" i="1"/>
  <c r="P36" i="1"/>
  <c r="V33" i="1"/>
  <c r="T37" i="1"/>
  <c r="K33" i="1"/>
  <c r="E36" i="1"/>
  <c r="F37" i="1"/>
  <c r="R37" i="1"/>
  <c r="P33" i="1"/>
  <c r="P37" i="1"/>
  <c r="Q36" i="1"/>
  <c r="Z37" i="1"/>
  <c r="I37" i="1"/>
  <c r="T33" i="1"/>
  <c r="AK37" i="1"/>
  <c r="AB33" i="1"/>
  <c r="AF33" i="1"/>
  <c r="M37" i="1"/>
  <c r="AR36" i="1"/>
  <c r="Y37" i="1"/>
  <c r="AH36" i="1"/>
  <c r="AU33" i="1"/>
  <c r="AF37" i="1"/>
  <c r="AH33" i="1"/>
  <c r="AL37" i="1"/>
  <c r="AN33" i="1"/>
  <c r="AA36" i="1"/>
  <c r="BP33" i="1"/>
  <c r="BM37" i="1"/>
  <c r="BO37" i="1"/>
  <c r="W36" i="1"/>
  <c r="AC33" i="1"/>
  <c r="AG37" i="1"/>
  <c r="BD33" i="1"/>
  <c r="AG36" i="1"/>
  <c r="BM36" i="1"/>
  <c r="BC37" i="1"/>
  <c r="AZ36" i="1"/>
  <c r="T36" i="1"/>
  <c r="AV33" i="1"/>
  <c r="AP36" i="1"/>
  <c r="U36" i="1"/>
  <c r="Y33" i="1"/>
  <c r="J36" i="1"/>
  <c r="AE36" i="1"/>
  <c r="I33" i="1"/>
  <c r="BN37" i="1"/>
  <c r="I36" i="1"/>
  <c r="L37" i="1"/>
  <c r="AZ33" i="1"/>
  <c r="AF36" i="1"/>
  <c r="W37" i="1"/>
  <c r="AG33" i="1"/>
  <c r="V37" i="1"/>
  <c r="BL33" i="1"/>
  <c r="J33" i="1"/>
  <c r="AJ37" i="1"/>
  <c r="AP37" i="1"/>
  <c r="AW33" i="1"/>
  <c r="BH37" i="1"/>
  <c r="W33" i="1"/>
  <c r="AM37" i="1"/>
  <c r="AS37" i="1"/>
  <c r="BE37" i="1"/>
  <c r="AS33" i="1"/>
  <c r="AE37" i="1"/>
  <c r="BD37" i="1"/>
  <c r="Y36" i="1"/>
  <c r="AC36" i="1"/>
  <c r="AU36" i="1"/>
  <c r="AJ36" i="1"/>
  <c r="AH37" i="1"/>
  <c r="AX36" i="1"/>
  <c r="S36" i="1"/>
  <c r="BI36" i="1"/>
  <c r="BC36" i="1"/>
  <c r="BH36" i="1"/>
  <c r="BD36" i="1"/>
  <c r="AU37" i="1"/>
  <c r="S37" i="1"/>
  <c r="AR37" i="1"/>
  <c r="V36" i="1"/>
  <c r="O36" i="1"/>
  <c r="AD37" i="1"/>
  <c r="BK33" i="1"/>
  <c r="AI33" i="1"/>
  <c r="AB36" i="1"/>
  <c r="Q37" i="1"/>
  <c r="AC37" i="1"/>
  <c r="BE36" i="1"/>
  <c r="BE33" i="1"/>
  <c r="N33" i="1"/>
  <c r="AN37" i="1"/>
  <c r="AN36" i="1"/>
  <c r="BJ36" i="1"/>
  <c r="AY37" i="1"/>
  <c r="AK36" i="1"/>
  <c r="BK36" i="1"/>
  <c r="H36" i="1"/>
  <c r="AV36" i="1"/>
  <c r="O37" i="1"/>
  <c r="M33" i="1"/>
  <c r="BA36" i="1"/>
  <c r="BJ37" i="1"/>
  <c r="AY36" i="1"/>
  <c r="F36" i="1"/>
  <c r="AK33" i="1"/>
  <c r="BL36" i="1"/>
  <c r="AI36" i="1"/>
  <c r="J37" i="1"/>
  <c r="BB36" i="1"/>
  <c r="AM36" i="1"/>
  <c r="AS36" i="1"/>
  <c r="L36" i="1"/>
  <c r="K37" i="1"/>
  <c r="BG37" i="1"/>
  <c r="E33" i="1"/>
  <c r="BH33" i="1"/>
  <c r="BN33" i="1"/>
  <c r="AB37" i="1"/>
  <c r="BN36" i="1"/>
  <c r="AD33" i="1"/>
  <c r="AA37" i="1"/>
  <c r="D33" i="1"/>
  <c r="X36" i="1"/>
  <c r="BF33" i="1"/>
  <c r="H33" i="1"/>
  <c r="AI37" i="1"/>
  <c r="AM33" i="1"/>
  <c r="Z36" i="1"/>
  <c r="BB37" i="1"/>
  <c r="BF37" i="1"/>
  <c r="AD36" i="1"/>
  <c r="D36" i="1"/>
  <c r="K36" i="1"/>
  <c r="BF36" i="1"/>
  <c r="BA33" i="1"/>
  <c r="M36" i="1"/>
  <c r="BG36" i="1"/>
  <c r="X37" i="1"/>
  <c r="Q33" i="1"/>
  <c r="AQ36" i="1"/>
  <c r="R36" i="1"/>
  <c r="AT36" i="1"/>
  <c r="X33" i="1"/>
  <c r="AQ33" i="1"/>
  <c r="AO37" i="1"/>
  <c r="U37" i="1"/>
  <c r="R33" i="1"/>
  <c r="N37" i="1"/>
  <c r="AW36" i="1"/>
  <c r="AO36" i="1"/>
  <c r="U33" i="1"/>
  <c r="AL36" i="1"/>
  <c r="AW37" i="1"/>
  <c r="N36" i="1"/>
  <c r="AL33" i="1"/>
  <c r="B40" i="1" l="1"/>
  <c r="B41" i="1" s="1"/>
  <c r="AP34" i="1"/>
  <c r="AP35" i="1" s="1"/>
  <c r="E34" i="1"/>
  <c r="E35" i="1" s="1"/>
  <c r="CP34" i="1"/>
  <c r="CP35" i="1" s="1"/>
  <c r="CP39" i="1" s="1"/>
  <c r="AG34" i="1"/>
  <c r="AG35" i="1" s="1"/>
  <c r="AH34" i="1"/>
  <c r="AH35" i="1" s="1"/>
  <c r="AH39" i="1" s="1"/>
  <c r="X34" i="1"/>
  <c r="X35" i="1" s="1"/>
  <c r="X39" i="1" s="1"/>
  <c r="BR34" i="1"/>
  <c r="BR35" i="1" s="1"/>
  <c r="BR39" i="1" s="1"/>
  <c r="BQ34" i="1"/>
  <c r="BQ35" i="1" s="1"/>
  <c r="BQ39" i="1" s="1"/>
  <c r="BT34" i="1"/>
  <c r="BT35" i="1" s="1"/>
  <c r="BT39" i="1" s="1"/>
  <c r="CK34" i="1"/>
  <c r="CK35" i="1" s="1"/>
  <c r="CK39" i="1" s="1"/>
  <c r="BY34" i="1"/>
  <c r="BY35" i="1" s="1"/>
  <c r="BY39" i="1" s="1"/>
  <c r="CG34" i="1"/>
  <c r="CG35" i="1" s="1"/>
  <c r="CG39" i="1" s="1"/>
  <c r="CI34" i="1"/>
  <c r="CI35" i="1" s="1"/>
  <c r="CI39" i="1" s="1"/>
  <c r="CH34" i="1"/>
  <c r="CH35" i="1" s="1"/>
  <c r="CH39" i="1" s="1"/>
  <c r="BX34" i="1"/>
  <c r="BX35" i="1" s="1"/>
  <c r="BX39" i="1" s="1"/>
  <c r="CA34" i="1"/>
  <c r="CA35" i="1" s="1"/>
  <c r="CA39" i="1" s="1"/>
  <c r="S34" i="1"/>
  <c r="S35" i="1" s="1"/>
  <c r="S39" i="1" s="1"/>
  <c r="CW34" i="1"/>
  <c r="CW35" i="1" s="1"/>
  <c r="CW39" i="1" s="1"/>
  <c r="T34" i="1"/>
  <c r="T35" i="1" s="1"/>
  <c r="T39" i="1" s="1"/>
  <c r="CN34" i="1"/>
  <c r="CN35" i="1" s="1"/>
  <c r="CN39" i="1" s="1"/>
  <c r="BU34" i="1"/>
  <c r="BU35" i="1" s="1"/>
  <c r="BU39" i="1" s="1"/>
  <c r="CQ34" i="1"/>
  <c r="CQ35" i="1" s="1"/>
  <c r="CQ39" i="1" s="1"/>
  <c r="CO34" i="1"/>
  <c r="CO35" i="1" s="1"/>
  <c r="CO39" i="1" s="1"/>
  <c r="CF34" i="1"/>
  <c r="CF35" i="1" s="1"/>
  <c r="CF39" i="1" s="1"/>
  <c r="CM34" i="1"/>
  <c r="CM35" i="1" s="1"/>
  <c r="CM39" i="1" s="1"/>
  <c r="CX39" i="1"/>
  <c r="CZ34" i="1"/>
  <c r="CZ35" i="1" s="1"/>
  <c r="CZ39" i="1" s="1"/>
  <c r="CC34" i="1"/>
  <c r="CC35" i="1" s="1"/>
  <c r="CC39" i="1" s="1"/>
  <c r="CY34" i="1"/>
  <c r="CY35" i="1" s="1"/>
  <c r="CY39" i="1" s="1"/>
  <c r="CL34" i="1"/>
  <c r="CL35" i="1" s="1"/>
  <c r="CL39" i="1" s="1"/>
  <c r="CD34" i="1"/>
  <c r="CD35" i="1" s="1"/>
  <c r="CD39" i="1" s="1"/>
  <c r="CB34" i="1"/>
  <c r="CB35" i="1" s="1"/>
  <c r="CB39" i="1" s="1"/>
  <c r="BS34" i="1"/>
  <c r="BS35" i="1" s="1"/>
  <c r="BS39" i="1" s="1"/>
  <c r="G34" i="1"/>
  <c r="G35" i="1" s="1"/>
  <c r="G39" i="1" s="1"/>
  <c r="BN34" i="1"/>
  <c r="BN35" i="1" s="1"/>
  <c r="BN39" i="1" s="1"/>
  <c r="C34" i="1"/>
  <c r="C35" i="1" s="1"/>
  <c r="C39" i="1" s="1"/>
  <c r="BJ34" i="1"/>
  <c r="BJ35" i="1" s="1"/>
  <c r="BJ39" i="1" s="1"/>
  <c r="BZ34" i="1"/>
  <c r="BZ35" i="1" s="1"/>
  <c r="BZ39" i="1" s="1"/>
  <c r="CR34" i="1"/>
  <c r="CR35" i="1" s="1"/>
  <c r="CR39" i="1" s="1"/>
  <c r="CU34" i="1"/>
  <c r="CU35" i="1" s="1"/>
  <c r="CU39" i="1" s="1"/>
  <c r="AJ34" i="1"/>
  <c r="AJ35" i="1" s="1"/>
  <c r="AJ39" i="1" s="1"/>
  <c r="CS34" i="1"/>
  <c r="CS35" i="1" s="1"/>
  <c r="CS39" i="1" s="1"/>
  <c r="BV34" i="1"/>
  <c r="BV35" i="1" s="1"/>
  <c r="BV39" i="1" s="1"/>
  <c r="CJ39" i="1"/>
  <c r="BW34" i="1"/>
  <c r="BW35" i="1" s="1"/>
  <c r="BW39" i="1" s="1"/>
  <c r="CT34" i="1"/>
  <c r="CT35" i="1" s="1"/>
  <c r="CT39" i="1" s="1"/>
  <c r="D34" i="1"/>
  <c r="D35" i="1" s="1"/>
  <c r="D39" i="1" s="1"/>
  <c r="CV34" i="1"/>
  <c r="CV35" i="1" s="1"/>
  <c r="CV39" i="1" s="1"/>
  <c r="BM34" i="1"/>
  <c r="BM35" i="1" s="1"/>
  <c r="BM39" i="1" s="1"/>
  <c r="CE34" i="1"/>
  <c r="CE35" i="1" s="1"/>
  <c r="CE39" i="1" s="1"/>
  <c r="AE34" i="1"/>
  <c r="AE35" i="1" s="1"/>
  <c r="AE39" i="1" s="1"/>
  <c r="F34" i="1"/>
  <c r="F35" i="1" s="1"/>
  <c r="F39" i="1" s="1"/>
  <c r="AV34" i="1"/>
  <c r="AV35" i="1" s="1"/>
  <c r="AV39" i="1" s="1"/>
  <c r="BI34" i="1"/>
  <c r="BI35" i="1" s="1"/>
  <c r="BI39" i="1" s="1"/>
  <c r="BG34" i="1"/>
  <c r="BG35" i="1" s="1"/>
  <c r="BG39" i="1" s="1"/>
  <c r="Z34" i="1"/>
  <c r="Z35" i="1" s="1"/>
  <c r="Z39" i="1" s="1"/>
  <c r="H34" i="1"/>
  <c r="H35" i="1" s="1"/>
  <c r="H39" i="1" s="1"/>
  <c r="BO34" i="1"/>
  <c r="BO35" i="1" s="1"/>
  <c r="BO39" i="1" s="1"/>
  <c r="K34" i="1"/>
  <c r="K35" i="1" s="1"/>
  <c r="K39" i="1" s="1"/>
  <c r="O34" i="1"/>
  <c r="O35" i="1" s="1"/>
  <c r="O39" i="1" s="1"/>
  <c r="L34" i="1"/>
  <c r="L35" i="1" s="1"/>
  <c r="L39" i="1" s="1"/>
  <c r="J34" i="1"/>
  <c r="J35" i="1" s="1"/>
  <c r="J39" i="1" s="1"/>
  <c r="BH34" i="1"/>
  <c r="BH35" i="1" s="1"/>
  <c r="BH39" i="1" s="1"/>
  <c r="BP34" i="1"/>
  <c r="BP35" i="1" s="1"/>
  <c r="BP39" i="1" s="1"/>
  <c r="BB34" i="1"/>
  <c r="BB35" i="1" s="1"/>
  <c r="BB39" i="1" s="1"/>
  <c r="BA34" i="1"/>
  <c r="BA35" i="1" s="1"/>
  <c r="BA39" i="1" s="1"/>
  <c r="BL34" i="1"/>
  <c r="BL35" i="1" s="1"/>
  <c r="BL39" i="1" s="1"/>
  <c r="AT34" i="1"/>
  <c r="AT35" i="1" s="1"/>
  <c r="AT39" i="1" s="1"/>
  <c r="BF34" i="1"/>
  <c r="BF35" i="1" s="1"/>
  <c r="BF39" i="1" s="1"/>
  <c r="AK34" i="1"/>
  <c r="AK35" i="1" s="1"/>
  <c r="AK39" i="1" s="1"/>
  <c r="Y34" i="1"/>
  <c r="Y35" i="1" s="1"/>
  <c r="Y39" i="1" s="1"/>
  <c r="P34" i="1"/>
  <c r="P35" i="1" s="1"/>
  <c r="P39" i="1" s="1"/>
  <c r="BD34" i="1"/>
  <c r="BD35" i="1" s="1"/>
  <c r="BD39" i="1" s="1"/>
  <c r="AY34" i="1"/>
  <c r="AY35" i="1" s="1"/>
  <c r="AY39" i="1" s="1"/>
  <c r="AA34" i="1"/>
  <c r="AA35" i="1" s="1"/>
  <c r="AA39" i="1" s="1"/>
  <c r="AX34" i="1"/>
  <c r="AX35" i="1" s="1"/>
  <c r="AX39" i="1" s="1"/>
  <c r="AO34" i="1"/>
  <c r="AO35" i="1" s="1"/>
  <c r="AO39" i="1" s="1"/>
  <c r="AD34" i="1"/>
  <c r="AD35" i="1" s="1"/>
  <c r="AD39" i="1" s="1"/>
  <c r="BE34" i="1"/>
  <c r="BE35" i="1" s="1"/>
  <c r="BE39" i="1" s="1"/>
  <c r="AR34" i="1"/>
  <c r="AR35" i="1" s="1"/>
  <c r="AR39" i="1" s="1"/>
  <c r="BC34" i="1"/>
  <c r="BC35" i="1" s="1"/>
  <c r="BC39" i="1" s="1"/>
  <c r="V34" i="1"/>
  <c r="V35" i="1" s="1"/>
  <c r="V39" i="1" s="1"/>
  <c r="AU34" i="1"/>
  <c r="AU35" i="1" s="1"/>
  <c r="AU39" i="1" s="1"/>
  <c r="U34" i="1"/>
  <c r="U35" i="1" s="1"/>
  <c r="U39" i="1" s="1"/>
  <c r="AF34" i="1"/>
  <c r="AF35" i="1" s="1"/>
  <c r="AF39" i="1" s="1"/>
  <c r="AI34" i="1"/>
  <c r="AI35" i="1" s="1"/>
  <c r="AI39" i="1" s="1"/>
  <c r="AB34" i="1"/>
  <c r="AB35" i="1" s="1"/>
  <c r="AB39" i="1" s="1"/>
  <c r="E39" i="1"/>
  <c r="AN34" i="1"/>
  <c r="AN35" i="1" s="1"/>
  <c r="AN39" i="1" s="1"/>
  <c r="W34" i="1"/>
  <c r="W35" i="1" s="1"/>
  <c r="W39" i="1" s="1"/>
  <c r="I34" i="1"/>
  <c r="I35" i="1" s="1"/>
  <c r="I39" i="1" s="1"/>
  <c r="AG39" i="1"/>
  <c r="AC34" i="1"/>
  <c r="AC35" i="1" s="1"/>
  <c r="AC39" i="1" s="1"/>
  <c r="AZ34" i="1"/>
  <c r="AZ35" i="1" s="1"/>
  <c r="AZ39" i="1" s="1"/>
  <c r="AW34" i="1"/>
  <c r="AW35" i="1" s="1"/>
  <c r="AW39" i="1" s="1"/>
  <c r="AM34" i="1"/>
  <c r="AM35" i="1" s="1"/>
  <c r="AM39" i="1" s="1"/>
  <c r="M34" i="1"/>
  <c r="M35" i="1" s="1"/>
  <c r="M39" i="1" s="1"/>
  <c r="N34" i="1"/>
  <c r="N35" i="1" s="1"/>
  <c r="N39" i="1" s="1"/>
  <c r="AP39" i="1"/>
  <c r="AS34" i="1"/>
  <c r="AS35" i="1" s="1"/>
  <c r="AS39" i="1" s="1"/>
  <c r="AQ34" i="1"/>
  <c r="AQ35" i="1" s="1"/>
  <c r="AQ39" i="1" s="1"/>
  <c r="Q34" i="1"/>
  <c r="Q35" i="1" s="1"/>
  <c r="Q39" i="1" s="1"/>
  <c r="AL34" i="1"/>
  <c r="AL35" i="1" s="1"/>
  <c r="AL39" i="1" s="1"/>
  <c r="BK34" i="1"/>
  <c r="BK35" i="1" s="1"/>
  <c r="BK39" i="1" s="1"/>
  <c r="R34" i="1"/>
  <c r="R35" i="1" s="1"/>
  <c r="R39" i="1" s="1"/>
  <c r="CP40" i="1" l="1"/>
  <c r="CP41" i="1" s="1"/>
  <c r="AP40" i="1"/>
  <c r="AP41" i="1" s="1"/>
  <c r="AX40" i="1"/>
  <c r="AX41" i="1" s="1"/>
  <c r="F40" i="1"/>
  <c r="F41" i="1" s="1"/>
  <c r="CL40" i="1"/>
  <c r="CL41" i="1" s="1"/>
  <c r="X40" i="1"/>
  <c r="X41" i="1" s="1"/>
  <c r="AU40" i="1"/>
  <c r="AU41" i="1" s="1"/>
  <c r="K40" i="1"/>
  <c r="K41" i="1" s="1"/>
  <c r="BJ40" i="1"/>
  <c r="BJ41" i="1" s="1"/>
  <c r="CI40" i="1"/>
  <c r="CI41" i="1" s="1"/>
  <c r="W40" i="1"/>
  <c r="W41" i="1" s="1"/>
  <c r="BA40" i="1"/>
  <c r="BA41" i="1" s="1"/>
  <c r="CJ40" i="1"/>
  <c r="CJ41" i="1" s="1"/>
  <c r="CN40" i="1"/>
  <c r="CN41" i="1" s="1"/>
  <c r="AN40" i="1"/>
  <c r="AN41" i="1" s="1"/>
  <c r="BB40" i="1"/>
  <c r="BB41" i="1" s="1"/>
  <c r="BV40" i="1"/>
  <c r="BV41" i="1" s="1"/>
  <c r="AL40" i="1"/>
  <c r="AL41" i="1" s="1"/>
  <c r="AR40" i="1"/>
  <c r="AR41" i="1" s="1"/>
  <c r="Z40" i="1"/>
  <c r="Z41" i="1" s="1"/>
  <c r="G40" i="1"/>
  <c r="G41" i="1" s="1"/>
  <c r="CK40" i="1"/>
  <c r="CK41" i="1" s="1"/>
  <c r="AW40" i="1"/>
  <c r="AW41" i="1" s="1"/>
  <c r="AB40" i="1"/>
  <c r="AB41" i="1" s="1"/>
  <c r="BE40" i="1"/>
  <c r="BE41" i="1" s="1"/>
  <c r="Y40" i="1"/>
  <c r="Y41" i="1" s="1"/>
  <c r="BH40" i="1"/>
  <c r="BH41" i="1" s="1"/>
  <c r="BG40" i="1"/>
  <c r="BG41" i="1" s="1"/>
  <c r="CV40" i="1"/>
  <c r="CV41" i="1" s="1"/>
  <c r="AJ40" i="1"/>
  <c r="AJ41" i="1" s="1"/>
  <c r="BS40" i="1"/>
  <c r="BS41" i="1" s="1"/>
  <c r="CM40" i="1"/>
  <c r="CM41" i="1" s="1"/>
  <c r="S40" i="1"/>
  <c r="S41" i="1" s="1"/>
  <c r="BT40" i="1"/>
  <c r="BT41" i="1" s="1"/>
  <c r="AG40" i="1"/>
  <c r="AG41" i="1" s="1"/>
  <c r="AT40" i="1"/>
  <c r="AT41" i="1" s="1"/>
  <c r="CT40" i="1"/>
  <c r="CT41" i="1" s="1"/>
  <c r="CQ40" i="1"/>
  <c r="CQ41" i="1" s="1"/>
  <c r="I40" i="1"/>
  <c r="I41" i="1" s="1"/>
  <c r="BL40" i="1"/>
  <c r="BL41" i="1" s="1"/>
  <c r="BW40" i="1"/>
  <c r="BW41" i="1" s="1"/>
  <c r="BU40" i="1"/>
  <c r="BU41" i="1" s="1"/>
  <c r="N40" i="1"/>
  <c r="N41" i="1" s="1"/>
  <c r="AY40" i="1"/>
  <c r="AY41" i="1" s="1"/>
  <c r="BO40" i="1"/>
  <c r="BO41" i="1" s="1"/>
  <c r="C40" i="1"/>
  <c r="C41" i="1" s="1"/>
  <c r="CG40" i="1"/>
  <c r="CG41" i="1" s="1"/>
  <c r="M40" i="1"/>
  <c r="M41" i="1" s="1"/>
  <c r="BD40" i="1"/>
  <c r="BD41" i="1" s="1"/>
  <c r="BY40" i="1"/>
  <c r="BY41" i="1" s="1"/>
  <c r="T40" i="1"/>
  <c r="T41" i="1" s="1"/>
  <c r="E40" i="1"/>
  <c r="E41" i="1" s="1"/>
  <c r="BP40" i="1"/>
  <c r="BP41" i="1" s="1"/>
  <c r="CS40" i="1"/>
  <c r="CS41" i="1" s="1"/>
  <c r="CW40" i="1"/>
  <c r="CW41" i="1" s="1"/>
  <c r="AQ40" i="1"/>
  <c r="AQ41" i="1" s="1"/>
  <c r="AZ40" i="1"/>
  <c r="AZ41" i="1" s="1"/>
  <c r="AI40" i="1"/>
  <c r="AI41" i="1" s="1"/>
  <c r="AD40" i="1"/>
  <c r="AD41" i="1" s="1"/>
  <c r="AK40" i="1"/>
  <c r="AK41" i="1" s="1"/>
  <c r="J40" i="1"/>
  <c r="J41" i="1" s="1"/>
  <c r="BI40" i="1"/>
  <c r="BI41" i="1" s="1"/>
  <c r="D40" i="1"/>
  <c r="D41" i="1" s="1"/>
  <c r="CU40" i="1"/>
  <c r="CU41" i="1" s="1"/>
  <c r="CB40" i="1"/>
  <c r="CB41" i="1" s="1"/>
  <c r="CF40" i="1"/>
  <c r="CF41" i="1" s="1"/>
  <c r="CA40" i="1"/>
  <c r="CA41" i="1" s="1"/>
  <c r="BQ40" i="1"/>
  <c r="BQ41" i="1" s="1"/>
  <c r="U40" i="1"/>
  <c r="U41" i="1" s="1"/>
  <c r="O40" i="1"/>
  <c r="O41" i="1" s="1"/>
  <c r="BZ40" i="1"/>
  <c r="BZ41" i="1" s="1"/>
  <c r="CH40" i="1"/>
  <c r="CH41" i="1" s="1"/>
  <c r="AH40" i="1"/>
  <c r="AH41" i="1" s="1"/>
  <c r="AA40" i="1"/>
  <c r="AA41" i="1" s="1"/>
  <c r="AE40" i="1"/>
  <c r="AE41" i="1" s="1"/>
  <c r="CY40" i="1"/>
  <c r="CY41" i="1" s="1"/>
  <c r="R40" i="1"/>
  <c r="R41" i="1" s="1"/>
  <c r="V40" i="1"/>
  <c r="V41" i="1" s="1"/>
  <c r="CE40" i="1"/>
  <c r="CE41" i="1" s="1"/>
  <c r="CC40" i="1"/>
  <c r="CC41" i="1" s="1"/>
  <c r="BK40" i="1"/>
  <c r="BK41" i="1" s="1"/>
  <c r="BC40" i="1"/>
  <c r="BC41" i="1" s="1"/>
  <c r="H40" i="1"/>
  <c r="H41" i="1" s="1"/>
  <c r="BN40" i="1"/>
  <c r="BN41" i="1" s="1"/>
  <c r="CZ40" i="1"/>
  <c r="CZ41" i="1" s="1"/>
  <c r="AM40" i="1"/>
  <c r="AM41" i="1" s="1"/>
  <c r="P40" i="1"/>
  <c r="P41" i="1" s="1"/>
  <c r="BM40" i="1"/>
  <c r="BM41" i="1" s="1"/>
  <c r="CX40" i="1"/>
  <c r="CX41" i="1" s="1"/>
  <c r="Q40" i="1"/>
  <c r="Q41" i="1" s="1"/>
  <c r="AS40" i="1"/>
  <c r="AS41" i="1" s="1"/>
  <c r="AC40" i="1"/>
  <c r="AC41" i="1" s="1"/>
  <c r="AF40" i="1"/>
  <c r="AF41" i="1" s="1"/>
  <c r="AO40" i="1"/>
  <c r="AO41" i="1" s="1"/>
  <c r="BF40" i="1"/>
  <c r="BF41" i="1" s="1"/>
  <c r="L40" i="1"/>
  <c r="L41" i="1" s="1"/>
  <c r="AV40" i="1"/>
  <c r="AV41" i="1" s="1"/>
  <c r="CR40" i="1"/>
  <c r="CR41" i="1" s="1"/>
  <c r="CD40" i="1"/>
  <c r="CD41" i="1" s="1"/>
  <c r="CO40" i="1"/>
  <c r="CO41" i="1" s="1"/>
  <c r="BX40" i="1"/>
  <c r="BX41" i="1" s="1"/>
  <c r="BR40" i="1"/>
  <c r="BR41" i="1" s="1"/>
</calcChain>
</file>

<file path=xl/sharedStrings.xml><?xml version="1.0" encoding="utf-8"?>
<sst xmlns="http://schemas.openxmlformats.org/spreadsheetml/2006/main" count="72" uniqueCount="59">
  <si>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</si>
  <si>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</si>
  <si>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</si>
  <si>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</si>
  <si>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</si>
  <si>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</si>
  <si>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</si>
  <si>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</si>
  <si>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</si>
  <si>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</si>
  <si>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</si>
  <si>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</si>
  <si>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</si>
  <si>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</si>
  <si>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</si>
  <si>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</si>
  <si>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</si>
  <si>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</si>
  <si>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</si>
  <si>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</si>
  <si>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</si>
  <si>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</si>
  <si>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</si>
  <si>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</si>
  <si>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</si>
  <si>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</si>
  <si>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</si>
  <si>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</si>
  <si>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</si>
  <si>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</si>
  <si>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</si>
  <si>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</si>
  <si>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</si>
  <si>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</si>
  <si>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</si>
  <si>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</si>
  <si>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</si>
  <si>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</si>
  <si>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</si>
  <si>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</si>
  <si>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</si>
  <si>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</si>
  <si>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</si>
  <si>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</si>
  <si>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</si>
  <si>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</si>
  <si>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</si>
  <si>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</si>
  <si>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</si>
  <si>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</si>
  <si>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Sample 10 - Non-Null</t>
  </si>
  <si>
    <t>Sample 11 - Non-Null</t>
  </si>
  <si>
    <t>Sample 12 - Non-Null</t>
  </si>
  <si>
    <t>Sample 13 - Non-Null</t>
  </si>
  <si>
    <t>Sample 14 - Non-Null</t>
  </si>
  <si>
    <t>Sample 15 - Non-Null</t>
  </si>
  <si>
    <t>Sample 16 - Non-Null</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</si>
  <si>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4, in order to normalise onto a 100% scale. Finally, you must make sure that you give all out-of-dataset range projections a confidence of 0%.</t>
  </si>
  <si>
    <t>Nota Bene 2: This parameter granularity global variable must be restricted to (0 =&lt; x ~&lt; 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~&lt;50%. A value of 25% would 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</si>
</sst>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08">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0" fontId="0" fillId="0" borderId="0" xfId="0" applyBorder="1"/>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4" borderId="38" xfId="0" applyFill="1" applyBorder="1" applyAlignment="1">
      <alignment horizontal="center" vertical="top" wrapText="1"/>
    </xf>
    <xf numFmtId="0" fontId="0" fillId="4" borderId="41" xfId="0" applyFill="1" applyBorder="1" applyAlignment="1">
      <alignment horizontal="center" vertical="top" wrapText="1"/>
    </xf>
    <xf numFmtId="0" fontId="0" fillId="4" borderId="42" xfId="0" applyFill="1" applyBorder="1" applyAlignment="1">
      <alignment horizontal="center" vertical="top"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3" xfId="0" applyNumberFormat="1"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0" fillId="0" borderId="14"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Michaelian_Proability_Theory!$B$25:$CZ$25</c:f>
              <c:numCache>
                <c:formatCode>0.00</c:formatCode>
                <c:ptCount val="103"/>
                <c:pt idx="0">
                  <c:v>-6</c:v>
                </c:pt>
                <c:pt idx="1">
                  <c:v>-5</c:v>
                </c:pt>
                <c:pt idx="2" formatCode="General">
                  <c:v>-4.9000000000000004</c:v>
                </c:pt>
                <c:pt idx="3">
                  <c:v>-4.8</c:v>
                </c:pt>
                <c:pt idx="4" formatCode="General">
                  <c:v>-4.7</c:v>
                </c:pt>
                <c:pt idx="5">
                  <c:v>-4.5999999999999996</c:v>
                </c:pt>
                <c:pt idx="6" formatCode="General">
                  <c:v>-4.5</c:v>
                </c:pt>
                <c:pt idx="7">
                  <c:v>-4.4000000000000004</c:v>
                </c:pt>
                <c:pt idx="8" formatCode="General">
                  <c:v>-4.3</c:v>
                </c:pt>
                <c:pt idx="9">
                  <c:v>-4.2</c:v>
                </c:pt>
                <c:pt idx="10" formatCode="General">
                  <c:v>-4.0999999999999996</c:v>
                </c:pt>
                <c:pt idx="11">
                  <c:v>-4</c:v>
                </c:pt>
                <c:pt idx="12" formatCode="General">
                  <c:v>-3.9</c:v>
                </c:pt>
                <c:pt idx="13">
                  <c:v>-3.8</c:v>
                </c:pt>
                <c:pt idx="14" formatCode="General">
                  <c:v>-3.7</c:v>
                </c:pt>
                <c:pt idx="15">
                  <c:v>-3.6</c:v>
                </c:pt>
                <c:pt idx="16" formatCode="General">
                  <c:v>-3.5000000000000102</c:v>
                </c:pt>
                <c:pt idx="17">
                  <c:v>-3.4000000000000101</c:v>
                </c:pt>
                <c:pt idx="18" formatCode="General">
                  <c:v>-3.30000000000001</c:v>
                </c:pt>
                <c:pt idx="19">
                  <c:v>-3.2000000000000099</c:v>
                </c:pt>
                <c:pt idx="20" formatCode="General">
                  <c:v>-3.1000000000000099</c:v>
                </c:pt>
                <c:pt idx="21">
                  <c:v>-3.0000000000000102</c:v>
                </c:pt>
                <c:pt idx="22" formatCode="General">
                  <c:v>-2.9000000000000101</c:v>
                </c:pt>
                <c:pt idx="23">
                  <c:v>-2.80000000000001</c:v>
                </c:pt>
                <c:pt idx="24" formatCode="General">
                  <c:v>-2.7000000000000099</c:v>
                </c:pt>
                <c:pt idx="25">
                  <c:v>-2.6000000000000099</c:v>
                </c:pt>
                <c:pt idx="26" formatCode="General">
                  <c:v>-2.5000000000000102</c:v>
                </c:pt>
                <c:pt idx="27">
                  <c:v>-2.4000000000000101</c:v>
                </c:pt>
                <c:pt idx="28" formatCode="General">
                  <c:v>-2.30000000000001</c:v>
                </c:pt>
                <c:pt idx="29">
                  <c:v>-2.2000000000000099</c:v>
                </c:pt>
                <c:pt idx="30" formatCode="General">
                  <c:v>-2.1000000000000099</c:v>
                </c:pt>
                <c:pt idx="31">
                  <c:v>-2.0000000000000102</c:v>
                </c:pt>
                <c:pt idx="32" formatCode="General">
                  <c:v>-1.9000000000000099</c:v>
                </c:pt>
                <c:pt idx="33">
                  <c:v>-1.80000000000001</c:v>
                </c:pt>
                <c:pt idx="34" formatCode="General">
                  <c:v>-1.7000000000000099</c:v>
                </c:pt>
                <c:pt idx="35">
                  <c:v>-1.6000000000000101</c:v>
                </c:pt>
                <c:pt idx="36" formatCode="General">
                  <c:v>-1.50000000000001</c:v>
                </c:pt>
                <c:pt idx="37">
                  <c:v>-1.4000000000000099</c:v>
                </c:pt>
                <c:pt idx="38" formatCode="General">
                  <c:v>-1.30000000000001</c:v>
                </c:pt>
                <c:pt idx="39">
                  <c:v>-1.2000000000000099</c:v>
                </c:pt>
                <c:pt idx="40" formatCode="General">
                  <c:v>-1.1000000000000101</c:v>
                </c:pt>
                <c:pt idx="41">
                  <c:v>-1.00000000000001</c:v>
                </c:pt>
                <c:pt idx="42" formatCode="General">
                  <c:v>-0.90000000000001001</c:v>
                </c:pt>
                <c:pt idx="43">
                  <c:v>-0.80000000000001004</c:v>
                </c:pt>
                <c:pt idx="44" formatCode="General">
                  <c:v>-0.70000000000002005</c:v>
                </c:pt>
                <c:pt idx="45">
                  <c:v>-0.60000000000001996</c:v>
                </c:pt>
                <c:pt idx="46" formatCode="General">
                  <c:v>-0.50000000000001998</c:v>
                </c:pt>
                <c:pt idx="47">
                  <c:v>-0.40000000000002001</c:v>
                </c:pt>
                <c:pt idx="48" formatCode="General">
                  <c:v>-0.30000000000001997</c:v>
                </c:pt>
                <c:pt idx="49">
                  <c:v>-0.20000000000002</c:v>
                </c:pt>
                <c:pt idx="50" formatCode="General">
                  <c:v>-0.10000000000002</c:v>
                </c:pt>
                <c:pt idx="51">
                  <c:v>-2.0428103653102899E-14</c:v>
                </c:pt>
                <c:pt idx="52" formatCode="General">
                  <c:v>9.9999999999980105E-2</c:v>
                </c:pt>
                <c:pt idx="53">
                  <c:v>0.19999999999998</c:v>
                </c:pt>
                <c:pt idx="54" formatCode="General">
                  <c:v>0.29999999999998</c:v>
                </c:pt>
                <c:pt idx="55">
                  <c:v>0.39999999999997998</c:v>
                </c:pt>
                <c:pt idx="56" formatCode="General">
                  <c:v>0.49999999999998002</c:v>
                </c:pt>
                <c:pt idx="57">
                  <c:v>0.59999999999997999</c:v>
                </c:pt>
                <c:pt idx="58" formatCode="General">
                  <c:v>0.69999999999997997</c:v>
                </c:pt>
                <c:pt idx="59">
                  <c:v>0.79999999999997995</c:v>
                </c:pt>
                <c:pt idx="60" formatCode="General">
                  <c:v>0.89999999999998004</c:v>
                </c:pt>
                <c:pt idx="61">
                  <c:v>0.99999999999998002</c:v>
                </c:pt>
                <c:pt idx="62" formatCode="General">
                  <c:v>1.0999999999999801</c:v>
                </c:pt>
                <c:pt idx="63">
                  <c:v>1.19999999999998</c:v>
                </c:pt>
                <c:pt idx="64" formatCode="General">
                  <c:v>1.2999999999999801</c:v>
                </c:pt>
                <c:pt idx="65">
                  <c:v>1.3999999999999799</c:v>
                </c:pt>
                <c:pt idx="66" formatCode="General">
                  <c:v>1.49999999999998</c:v>
                </c:pt>
                <c:pt idx="67">
                  <c:v>1.5999999999999801</c:v>
                </c:pt>
                <c:pt idx="68" formatCode="General">
                  <c:v>1.69999999999998</c:v>
                </c:pt>
                <c:pt idx="69">
                  <c:v>1.7999999999999801</c:v>
                </c:pt>
                <c:pt idx="70" formatCode="General">
                  <c:v>1.8999999999999799</c:v>
                </c:pt>
                <c:pt idx="71">
                  <c:v>1.99999999999998</c:v>
                </c:pt>
                <c:pt idx="72" formatCode="General">
                  <c:v>2.0999999999999699</c:v>
                </c:pt>
                <c:pt idx="73">
                  <c:v>2.19999999999997</c:v>
                </c:pt>
                <c:pt idx="74" formatCode="General">
                  <c:v>2.2999999999999701</c:v>
                </c:pt>
                <c:pt idx="75">
                  <c:v>2.3999999999999702</c:v>
                </c:pt>
                <c:pt idx="76" formatCode="General">
                  <c:v>2.4999999999999698</c:v>
                </c:pt>
                <c:pt idx="77">
                  <c:v>2.5999999999999699</c:v>
                </c:pt>
                <c:pt idx="78" formatCode="General">
                  <c:v>2.69999999999997</c:v>
                </c:pt>
                <c:pt idx="79">
                  <c:v>2.7999999999999701</c:v>
                </c:pt>
                <c:pt idx="80" formatCode="General">
                  <c:v>2.8999999999999702</c:v>
                </c:pt>
                <c:pt idx="81">
                  <c:v>2.9999999999999698</c:v>
                </c:pt>
                <c:pt idx="82" formatCode="General">
                  <c:v>3.0999999999999699</c:v>
                </c:pt>
                <c:pt idx="83">
                  <c:v>3.19999999999997</c:v>
                </c:pt>
                <c:pt idx="84" formatCode="General">
                  <c:v>3.2999999999999701</c:v>
                </c:pt>
                <c:pt idx="85">
                  <c:v>3.3999999999999702</c:v>
                </c:pt>
                <c:pt idx="86" formatCode="General">
                  <c:v>3.4999999999999698</c:v>
                </c:pt>
                <c:pt idx="87">
                  <c:v>3.5999999999999699</c:v>
                </c:pt>
                <c:pt idx="88" formatCode="General">
                  <c:v>3.69999999999997</c:v>
                </c:pt>
                <c:pt idx="89">
                  <c:v>3.7999999999999701</c:v>
                </c:pt>
                <c:pt idx="90" formatCode="General">
                  <c:v>3.8999999999999702</c:v>
                </c:pt>
                <c:pt idx="91">
                  <c:v>3.9999999999999698</c:v>
                </c:pt>
                <c:pt idx="92" formatCode="General">
                  <c:v>4.0999999999999703</c:v>
                </c:pt>
                <c:pt idx="93">
                  <c:v>4.19999999999997</c:v>
                </c:pt>
                <c:pt idx="94" formatCode="General">
                  <c:v>4.2999999999999696</c:v>
                </c:pt>
                <c:pt idx="95">
                  <c:v>4.3999999999999702</c:v>
                </c:pt>
                <c:pt idx="96" formatCode="General">
                  <c:v>4.4999999999999698</c:v>
                </c:pt>
                <c:pt idx="97">
                  <c:v>4.5999999999999703</c:v>
                </c:pt>
                <c:pt idx="98" formatCode="General">
                  <c:v>4.69999999999997</c:v>
                </c:pt>
                <c:pt idx="99">
                  <c:v>4.7999999999999696</c:v>
                </c:pt>
                <c:pt idx="100" formatCode="General">
                  <c:v>4.8999999999999604</c:v>
                </c:pt>
                <c:pt idx="101">
                  <c:v>4.99999999999996</c:v>
                </c:pt>
                <c:pt idx="102">
                  <c:v>6</c:v>
                </c:pt>
              </c:numCache>
            </c:numRef>
          </c:xVal>
          <c:yVal>
            <c:numRef>
              <c:f>Michaelian_Proability_Theory!$B$40:$CZ$40</c:f>
              <c:numCache>
                <c:formatCode>0.00</c:formatCode>
                <c:ptCount val="103"/>
                <c:pt idx="0">
                  <c:v>0</c:v>
                </c:pt>
                <c:pt idx="1">
                  <c:v>70.710678118654755</c:v>
                </c:pt>
                <c:pt idx="2">
                  <c:v>70.193440114818515</c:v>
                </c:pt>
                <c:pt idx="3">
                  <c:v>69.210932920029336</c:v>
                </c:pt>
                <c:pt idx="4">
                  <c:v>67.954351136852253</c:v>
                </c:pt>
                <c:pt idx="5">
                  <c:v>66.581627064865273</c:v>
                </c:pt>
                <c:pt idx="6">
                  <c:v>65.219552021002968</c:v>
                </c:pt>
                <c:pt idx="7">
                  <c:v>63.965897659900008</c:v>
                </c:pt>
                <c:pt idx="8">
                  <c:v>62.891537294234688</c:v>
                </c:pt>
                <c:pt idx="9">
                  <c:v>62.042567215072594</c:v>
                </c:pt>
                <c:pt idx="10">
                  <c:v>61.442428012210037</c:v>
                </c:pt>
                <c:pt idx="11">
                  <c:v>61.094025894517713</c:v>
                </c:pt>
                <c:pt idx="12">
                  <c:v>61.442428012210044</c:v>
                </c:pt>
                <c:pt idx="13">
                  <c:v>62.042567215072594</c:v>
                </c:pt>
                <c:pt idx="14">
                  <c:v>62.891537294234688</c:v>
                </c:pt>
                <c:pt idx="15">
                  <c:v>63.965897659900001</c:v>
                </c:pt>
                <c:pt idx="16">
                  <c:v>65.219552021002841</c:v>
                </c:pt>
                <c:pt idx="17">
                  <c:v>66.581627064865131</c:v>
                </c:pt>
                <c:pt idx="18">
                  <c:v>67.954351136852111</c:v>
                </c:pt>
                <c:pt idx="19">
                  <c:v>69.210932920029222</c:v>
                </c:pt>
                <c:pt idx="20">
                  <c:v>70.193440114818429</c:v>
                </c:pt>
                <c:pt idx="21">
                  <c:v>70.710678118654727</c:v>
                </c:pt>
                <c:pt idx="22">
                  <c:v>68.721221771321552</c:v>
                </c:pt>
                <c:pt idx="23">
                  <c:v>66.486149421763855</c:v>
                </c:pt>
                <c:pt idx="24">
                  <c:v>64.082366632043048</c:v>
                </c:pt>
                <c:pt idx="25">
                  <c:v>61.577039118281427</c:v>
                </c:pt>
                <c:pt idx="26">
                  <c:v>59.028095582151266</c:v>
                </c:pt>
                <c:pt idx="27">
                  <c:v>56.484730542363579</c:v>
                </c:pt>
                <c:pt idx="28">
                  <c:v>53.987907166157029</c:v>
                </c:pt>
                <c:pt idx="29">
                  <c:v>51.570860100786732</c:v>
                </c:pt>
                <c:pt idx="30">
                  <c:v>49.259598305013142</c:v>
                </c:pt>
                <c:pt idx="31">
                  <c:v>47.073407880590878</c:v>
                </c:pt>
                <c:pt idx="32">
                  <c:v>45.025354903757531</c:v>
                </c:pt>
                <c:pt idx="33">
                  <c:v>43.122788256722544</c:v>
                </c:pt>
                <c:pt idx="34">
                  <c:v>41.367842459156073</c:v>
                </c:pt>
                <c:pt idx="35">
                  <c:v>39.757940499677794</c:v>
                </c:pt>
                <c:pt idx="36">
                  <c:v>38.286296667345752</c:v>
                </c:pt>
                <c:pt idx="37">
                  <c:v>37.338164525914863</c:v>
                </c:pt>
                <c:pt idx="38">
                  <c:v>36.478736468404719</c:v>
                </c:pt>
                <c:pt idx="39">
                  <c:v>35.712761738227371</c:v>
                </c:pt>
                <c:pt idx="40">
                  <c:v>35.04078087923336</c:v>
                </c:pt>
                <c:pt idx="41">
                  <c:v>34.458622904222715</c:v>
                </c:pt>
                <c:pt idx="42">
                  <c:v>33.95690246345616</c:v>
                </c:pt>
                <c:pt idx="43">
                  <c:v>33.520517013166284</c:v>
                </c:pt>
                <c:pt idx="44">
                  <c:v>33.128143984068707</c:v>
                </c:pt>
                <c:pt idx="45">
                  <c:v>32.751737949873075</c:v>
                </c:pt>
                <c:pt idx="46">
                  <c:v>32.356027795794525</c:v>
                </c:pt>
                <c:pt idx="47">
                  <c:v>31.898013887064536</c:v>
                </c:pt>
                <c:pt idx="48">
                  <c:v>31.326465237442289</c:v>
                </c:pt>
                <c:pt idx="49">
                  <c:v>30.581416677725706</c:v>
                </c:pt>
                <c:pt idx="50">
                  <c:v>29.593666024262692</c:v>
                </c:pt>
                <c:pt idx="51">
                  <c:v>28.284271247462208</c:v>
                </c:pt>
                <c:pt idx="52">
                  <c:v>28.077376045927465</c:v>
                </c:pt>
                <c:pt idx="53">
                  <c:v>27.684373168011824</c:v>
                </c:pt>
                <c:pt idx="54">
                  <c:v>27.181740454741007</c:v>
                </c:pt>
                <c:pt idx="55">
                  <c:v>26.632650825946222</c:v>
                </c:pt>
                <c:pt idx="56">
                  <c:v>26.087820808401297</c:v>
                </c:pt>
                <c:pt idx="57">
                  <c:v>25.586359063960089</c:v>
                </c:pt>
                <c:pt idx="58">
                  <c:v>25.156614917693954</c:v>
                </c:pt>
                <c:pt idx="59">
                  <c:v>24.817026886029097</c:v>
                </c:pt>
                <c:pt idx="60">
                  <c:v>24.576971204884053</c:v>
                </c:pt>
                <c:pt idx="61">
                  <c:v>24.437610357807102</c:v>
                </c:pt>
                <c:pt idx="62">
                  <c:v>24.576971204883979</c:v>
                </c:pt>
                <c:pt idx="63">
                  <c:v>24.817026886028977</c:v>
                </c:pt>
                <c:pt idx="64">
                  <c:v>25.156614917693801</c:v>
                </c:pt>
                <c:pt idx="65">
                  <c:v>25.586359063959904</c:v>
                </c:pt>
                <c:pt idx="66">
                  <c:v>26.087820808401084</c:v>
                </c:pt>
                <c:pt idx="67">
                  <c:v>26.632650825946001</c:v>
                </c:pt>
                <c:pt idx="68">
                  <c:v>27.18174045474079</c:v>
                </c:pt>
                <c:pt idx="69">
                  <c:v>27.684373168011643</c:v>
                </c:pt>
                <c:pt idx="70">
                  <c:v>28.077376045927341</c:v>
                </c:pt>
                <c:pt idx="71">
                  <c:v>28.284271247461884</c:v>
                </c:pt>
                <c:pt idx="72">
                  <c:v>27.588735247373233</c:v>
                </c:pt>
                <c:pt idx="73">
                  <c:v>26.78431485961142</c:v>
                </c:pt>
                <c:pt idx="74">
                  <c:v>25.904066585418587</c:v>
                </c:pt>
                <c:pt idx="75">
                  <c:v>24.976872706348558</c:v>
                </c:pt>
                <c:pt idx="76">
                  <c:v>24.027656783476598</c:v>
                </c:pt>
                <c:pt idx="77">
                  <c:v>23.077599156608834</c:v>
                </c:pt>
                <c:pt idx="78">
                  <c:v>22.14435244349184</c:v>
                </c:pt>
                <c:pt idx="79">
                  <c:v>21.242257039022082</c:v>
                </c:pt>
                <c:pt idx="80">
                  <c:v>20.38255661445546</c:v>
                </c:pt>
                <c:pt idx="81">
                  <c:v>19.573613616616807</c:v>
                </c:pt>
                <c:pt idx="82">
                  <c:v>18.82112476710936</c:v>
                </c:pt>
                <c:pt idx="83">
                  <c:v>18.1283365615243</c:v>
                </c:pt>
                <c:pt idx="84">
                  <c:v>17.49626076865027</c:v>
                </c:pt>
                <c:pt idx="85">
                  <c:v>16.923889929682826</c:v>
                </c:pt>
                <c:pt idx="86">
                  <c:v>16.40841285743398</c:v>
                </c:pt>
                <c:pt idx="87">
                  <c:v>16.117297938428457</c:v>
                </c:pt>
                <c:pt idx="88">
                  <c:v>15.866558771733068</c:v>
                </c:pt>
                <c:pt idx="89">
                  <c:v>15.658327722025804</c:v>
                </c:pt>
                <c:pt idx="90">
                  <c:v>15.492933425601175</c:v>
                </c:pt>
                <c:pt idx="91">
                  <c:v>15.368685291160601</c:v>
                </c:pt>
                <c:pt idx="92">
                  <c:v>15.281658000602961</c:v>
                </c:pt>
                <c:pt idx="93">
                  <c:v>15.225476009815081</c:v>
                </c:pt>
                <c:pt idx="94">
                  <c:v>15.191098049462191</c:v>
                </c:pt>
                <c:pt idx="95">
                  <c:v>15.166601625778458</c:v>
                </c:pt>
                <c:pt idx="96">
                  <c:v>15.136967521357466</c:v>
                </c:pt>
                <c:pt idx="97">
                  <c:v>15.083864295942721</c:v>
                </c:pt>
                <c:pt idx="98">
                  <c:v>14.985432787218139</c:v>
                </c:pt>
                <c:pt idx="99">
                  <c:v>14.816070611598541</c:v>
                </c:pt>
                <c:pt idx="100">
                  <c:v>14.546216665020182</c:v>
                </c:pt>
                <c:pt idx="101">
                  <c:v>14.142135623731143</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43</xdr:row>
      <xdr:rowOff>4762</xdr:rowOff>
    </xdr:from>
    <xdr:to>
      <xdr:col>6</xdr:col>
      <xdr:colOff>0</xdr:colOff>
      <xdr:row>58</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73"/>
  <sheetViews>
    <sheetView tabSelected="1" zoomScale="85" zoomScaleNormal="85" workbookViewId="0">
      <selection activeCell="A6" sqref="A6"/>
    </sheetView>
  </sheetViews>
  <sheetFormatPr defaultRowHeight="14.4" x14ac:dyDescent="0.3"/>
  <cols>
    <col min="1" max="1" width="69.6640625" customWidth="1"/>
    <col min="2" max="2" width="18" bestFit="1" customWidth="1"/>
    <col min="3" max="3" width="10.6640625" customWidth="1"/>
    <col min="4" max="4" width="13.44140625" customWidth="1"/>
    <col min="5" max="5" width="18"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17.21875" bestFit="1" customWidth="1"/>
    <col min="65" max="69" width="9.6640625" customWidth="1"/>
    <col min="70" max="104" width="17.21875" bestFit="1" customWidth="1"/>
  </cols>
  <sheetData>
    <row r="1" spans="1:62" x14ac:dyDescent="0.3">
      <c r="A1" t="s">
        <v>25</v>
      </c>
    </row>
    <row r="2" spans="1:62" x14ac:dyDescent="0.3">
      <c r="A2" s="16" t="s">
        <v>49</v>
      </c>
    </row>
    <row r="3" spans="1:62" ht="15" thickBot="1" x14ac:dyDescent="0.35"/>
    <row r="4" spans="1:62" ht="15" thickBot="1" x14ac:dyDescent="0.35">
      <c r="A4" t="s">
        <v>24</v>
      </c>
      <c r="B4" s="43">
        <v>25</v>
      </c>
    </row>
    <row r="5" spans="1:62" x14ac:dyDescent="0.3">
      <c r="A5" s="16" t="s">
        <v>58</v>
      </c>
    </row>
    <row r="6" spans="1:62" ht="15" thickBot="1" x14ac:dyDescent="0.35"/>
    <row r="7" spans="1:62" ht="15" thickBot="1" x14ac:dyDescent="0.35">
      <c r="A7" s="3" t="s">
        <v>4</v>
      </c>
      <c r="B7" s="78" t="s">
        <v>9</v>
      </c>
      <c r="C7" s="79"/>
      <c r="D7" s="80"/>
      <c r="E7" s="81" t="s">
        <v>10</v>
      </c>
      <c r="F7" s="82"/>
      <c r="G7" s="83"/>
      <c r="H7" s="84" t="s">
        <v>11</v>
      </c>
      <c r="I7" s="84"/>
      <c r="J7" s="85"/>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26</v>
      </c>
      <c r="D8" s="57" t="s">
        <v>32</v>
      </c>
      <c r="E8" s="5" t="s">
        <v>12</v>
      </c>
      <c r="F8" s="6" t="s">
        <v>26</v>
      </c>
      <c r="G8" s="51" t="s">
        <v>32</v>
      </c>
      <c r="H8" s="5" t="s">
        <v>12</v>
      </c>
      <c r="I8" s="6" t="s">
        <v>26</v>
      </c>
      <c r="J8" s="51" t="s">
        <v>32</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(((SUMIFS(C$9:C$16,B$9:B$16,"&gt;="&amp;($B9-(($B$18-$B$17)*(B$4/100))),B$9:B$16,"&lt;="&amp;($B9+(($B$18-$B$17)*(B$4/100)))))))</f>
        <v>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50</v>
      </c>
      <c r="B10" s="69">
        <v>-5</v>
      </c>
      <c r="C10" s="23">
        <v>1</v>
      </c>
      <c r="D10" s="27">
        <f>(((SUMIFS(C$9:C$16,B$9:B$16,"&gt;="&amp;($B10-(($B$18-$B$17)*(B$4/100))),B$9:B$16,"&lt;="&amp;($B10+(($B$18-$B$17)*(B$4/100)))))))</f>
        <v>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51</v>
      </c>
      <c r="B11" s="69">
        <v>-3</v>
      </c>
      <c r="C11" s="23">
        <v>1</v>
      </c>
      <c r="D11" s="27">
        <f>(((SUMIFS(C$9:C$16,B$9:B$16,"&gt;="&amp;($B11-(($B$18-$B$17)*(B$4/100))),B$9:B$16,"&lt;="&amp;($B11+(($B$18-$B$17)*(B$4/100)))))))</f>
        <v>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3">
      <c r="A12" s="13" t="s">
        <v>52</v>
      </c>
      <c r="B12" s="69">
        <v>-3</v>
      </c>
      <c r="C12" s="23">
        <v>1</v>
      </c>
      <c r="D12" s="27">
        <f>(((SUMIFS(C$9:C$16,B$9:B$16,"&gt;="&amp;($B12-(($B$18-$B$17)*(B$4/100))),B$9:B$16,"&lt;="&amp;($B12+(($B$18-$B$17)*(B$4/100)))))))</f>
        <v>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53</v>
      </c>
      <c r="B13" s="69">
        <v>-3</v>
      </c>
      <c r="C13" s="23">
        <v>1</v>
      </c>
      <c r="D13" s="27">
        <f>(((SUMIFS(C$9:C$16,B$9:B$16,"&gt;="&amp;($B13-(($B$18-$B$17)*(B$4/100))),B$9:B$16,"&lt;="&amp;($B13+(($B$18-$B$17)*(B$4/100)))))))</f>
        <v>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54</v>
      </c>
      <c r="B14" s="69">
        <v>0</v>
      </c>
      <c r="C14" s="23">
        <v>1</v>
      </c>
      <c r="D14" s="27">
        <f>(((SUMIFS(C$9:C$16,B$9:B$16,"&gt;="&amp;($B14-(($B$18-$B$17)*(B$4/100))),B$9:B$16,"&lt;="&amp;($B14+(($B$18-$B$17)*(B$4/100)))))))</f>
        <v>2</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55</v>
      </c>
      <c r="B15" s="69">
        <v>2</v>
      </c>
      <c r="C15" s="23">
        <v>1</v>
      </c>
      <c r="D15" s="27">
        <f>(((SUMIFS(C$9:C$16,B$9:B$16,"&gt;="&amp;($B15-(($B$18-$B$17)*(B$4/100))),B$9:B$16,"&lt;="&amp;($B15+(($B$18-$B$17)*(B$4/100)))))))</f>
        <v>2</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 thickBot="1" x14ac:dyDescent="0.35">
      <c r="A16" s="14" t="s">
        <v>56</v>
      </c>
      <c r="B16" s="71">
        <v>5</v>
      </c>
      <c r="C16" s="28">
        <v>1</v>
      </c>
      <c r="D16" s="59">
        <f>(((SUMIFS(C$9:C$16,B$9:B$16,"&gt;="&amp;($B16-(($B$18-$B$17)*(B$4/100))),B$9:B$16,"&lt;="&amp;($B16+(($B$18-$B$17)*(B$4/100)))))))</f>
        <v>1</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104" x14ac:dyDescent="0.3">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104" x14ac:dyDescent="0.3">
      <c r="A18" s="65" t="s">
        <v>2</v>
      </c>
      <c r="B18" s="37">
        <f>MAX($B$9,$B$10,$B$11,$B$12,$B$13,$B$14,$B$15,$B$16)</f>
        <v>5</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104" x14ac:dyDescent="0.3">
      <c r="A19" s="65" t="s">
        <v>0</v>
      </c>
      <c r="B19" s="37">
        <f>((SUM($B$9:$B$16)-(($B$17-1)*SUM($C$9:$C$16)))/SUM($C$9:$C$16))</f>
        <v>4.5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104" x14ac:dyDescent="0.3">
      <c r="A20" s="65" t="s">
        <v>6</v>
      </c>
      <c r="B20" s="37">
        <f>(((SQRT((($B$9-($B$17-1))-$B$19)^2)+SQRT((($B$10-($B$17-1))-$B$19)^2)+SQRT((($B$11-($B$17-1))-$B$19)^2)+SQRT((($B$12-($B$17-1))-$B$19)^2)+SQRT((($B$13-($B$17-1))-$B$19)^2)+SQRT((($B$14-($B$17-1))-$B$19)^2)+SQRT((($B$15-($B$17-1))-$B$19)^2)+SQRT((($B$16-($B$17-1))-$B$19)^2))/SUM($C$9:$C$16))*100)</f>
        <v>287.5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104" ht="15" thickBot="1" x14ac:dyDescent="0.35">
      <c r="A21" s="66" t="s">
        <v>30</v>
      </c>
      <c r="B21" s="40">
        <f>(((B$20*(SUM($F$9:$F$16)+SUM($I$9:$I$16)))/SUM($C$9:$C$16))/SUM($I$9:$I$16))</f>
        <v>83.854166666666671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104" x14ac:dyDescent="0.3">
      <c r="A22" s="17" t="s">
        <v>33</v>
      </c>
      <c r="B22" s="3"/>
      <c r="C22" s="3"/>
      <c r="D22" s="3"/>
      <c r="E22" s="3"/>
      <c r="F22" s="1"/>
    </row>
    <row r="23" spans="1:104" ht="15" thickBot="1" x14ac:dyDescent="0.35">
      <c r="A23" s="3"/>
      <c r="B23" s="3"/>
      <c r="C23" s="3"/>
      <c r="D23" s="3"/>
      <c r="E23" s="3"/>
      <c r="F23" s="1"/>
    </row>
    <row r="24" spans="1:104" ht="15" thickBot="1" x14ac:dyDescent="0.35">
      <c r="A24" s="3" t="s">
        <v>5</v>
      </c>
      <c r="B24" s="92" t="s">
        <v>9</v>
      </c>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4"/>
    </row>
    <row r="25" spans="1:104" ht="15" thickBot="1" x14ac:dyDescent="0.35">
      <c r="A25" s="72" t="s">
        <v>7</v>
      </c>
      <c r="B25" s="101">
        <v>-6</v>
      </c>
      <c r="C25" s="102">
        <v>-5</v>
      </c>
      <c r="D25" s="107">
        <v>-4.9000000000000004</v>
      </c>
      <c r="E25" s="102">
        <v>-4.8</v>
      </c>
      <c r="F25" s="107">
        <v>-4.7</v>
      </c>
      <c r="G25" s="102">
        <v>-4.5999999999999996</v>
      </c>
      <c r="H25" s="107">
        <v>-4.5</v>
      </c>
      <c r="I25" s="102">
        <v>-4.4000000000000004</v>
      </c>
      <c r="J25" s="107">
        <v>-4.3</v>
      </c>
      <c r="K25" s="102">
        <v>-4.2</v>
      </c>
      <c r="L25" s="107">
        <v>-4.0999999999999996</v>
      </c>
      <c r="M25" s="102">
        <v>-4</v>
      </c>
      <c r="N25" s="107">
        <v>-3.9</v>
      </c>
      <c r="O25" s="102">
        <v>-3.8</v>
      </c>
      <c r="P25" s="107">
        <v>-3.7</v>
      </c>
      <c r="Q25" s="102">
        <v>-3.6</v>
      </c>
      <c r="R25" s="107">
        <v>-3.5000000000000102</v>
      </c>
      <c r="S25" s="102">
        <v>-3.4000000000000101</v>
      </c>
      <c r="T25" s="107">
        <v>-3.30000000000001</v>
      </c>
      <c r="U25" s="102">
        <v>-3.2000000000000099</v>
      </c>
      <c r="V25" s="107">
        <v>-3.1000000000000099</v>
      </c>
      <c r="W25" s="102">
        <v>-3.0000000000000102</v>
      </c>
      <c r="X25" s="107">
        <v>-2.9000000000000101</v>
      </c>
      <c r="Y25" s="102">
        <v>-2.80000000000001</v>
      </c>
      <c r="Z25" s="107">
        <v>-2.7000000000000099</v>
      </c>
      <c r="AA25" s="102">
        <v>-2.6000000000000099</v>
      </c>
      <c r="AB25" s="107">
        <v>-2.5000000000000102</v>
      </c>
      <c r="AC25" s="102">
        <v>-2.4000000000000101</v>
      </c>
      <c r="AD25" s="107">
        <v>-2.30000000000001</v>
      </c>
      <c r="AE25" s="102">
        <v>-2.2000000000000099</v>
      </c>
      <c r="AF25" s="107">
        <v>-2.1000000000000099</v>
      </c>
      <c r="AG25" s="102">
        <v>-2.0000000000000102</v>
      </c>
      <c r="AH25" s="107">
        <v>-1.9000000000000099</v>
      </c>
      <c r="AI25" s="102">
        <v>-1.80000000000001</v>
      </c>
      <c r="AJ25" s="107">
        <v>-1.7000000000000099</v>
      </c>
      <c r="AK25" s="102">
        <v>-1.6000000000000101</v>
      </c>
      <c r="AL25" s="107">
        <v>-1.50000000000001</v>
      </c>
      <c r="AM25" s="102">
        <v>-1.4000000000000099</v>
      </c>
      <c r="AN25" s="107">
        <v>-1.30000000000001</v>
      </c>
      <c r="AO25" s="102">
        <v>-1.2000000000000099</v>
      </c>
      <c r="AP25" s="107">
        <v>-1.1000000000000101</v>
      </c>
      <c r="AQ25" s="102">
        <v>-1.00000000000001</v>
      </c>
      <c r="AR25" s="107">
        <v>-0.90000000000001001</v>
      </c>
      <c r="AS25" s="102">
        <v>-0.80000000000001004</v>
      </c>
      <c r="AT25" s="107">
        <v>-0.70000000000002005</v>
      </c>
      <c r="AU25" s="102">
        <v>-0.60000000000001996</v>
      </c>
      <c r="AV25" s="107">
        <v>-0.50000000000001998</v>
      </c>
      <c r="AW25" s="102">
        <v>-0.40000000000002001</v>
      </c>
      <c r="AX25" s="107">
        <v>-0.30000000000001997</v>
      </c>
      <c r="AY25" s="102">
        <v>-0.20000000000002</v>
      </c>
      <c r="AZ25" s="107">
        <v>-0.10000000000002</v>
      </c>
      <c r="BA25" s="102">
        <v>-2.0428103653102899E-14</v>
      </c>
      <c r="BB25" s="107">
        <v>9.9999999999980105E-2</v>
      </c>
      <c r="BC25" s="102">
        <v>0.19999999999998</v>
      </c>
      <c r="BD25" s="107">
        <v>0.29999999999998</v>
      </c>
      <c r="BE25" s="102">
        <v>0.39999999999997998</v>
      </c>
      <c r="BF25" s="107">
        <v>0.49999999999998002</v>
      </c>
      <c r="BG25" s="102">
        <v>0.59999999999997999</v>
      </c>
      <c r="BH25" s="107">
        <v>0.69999999999997997</v>
      </c>
      <c r="BI25" s="102">
        <v>0.79999999999997995</v>
      </c>
      <c r="BJ25" s="107">
        <v>0.89999999999998004</v>
      </c>
      <c r="BK25" s="102">
        <v>0.99999999999998002</v>
      </c>
      <c r="BL25" s="107">
        <v>1.0999999999999801</v>
      </c>
      <c r="BM25" s="102">
        <v>1.19999999999998</v>
      </c>
      <c r="BN25" s="107">
        <v>1.2999999999999801</v>
      </c>
      <c r="BO25" s="102">
        <v>1.3999999999999799</v>
      </c>
      <c r="BP25" s="107">
        <v>1.49999999999998</v>
      </c>
      <c r="BQ25" s="102">
        <v>1.5999999999999801</v>
      </c>
      <c r="BR25" s="107">
        <v>1.69999999999998</v>
      </c>
      <c r="BS25" s="102">
        <v>1.7999999999999801</v>
      </c>
      <c r="BT25" s="107">
        <v>1.8999999999999799</v>
      </c>
      <c r="BU25" s="102">
        <v>1.99999999999998</v>
      </c>
      <c r="BV25" s="107">
        <v>2.0999999999999699</v>
      </c>
      <c r="BW25" s="102">
        <v>2.19999999999997</v>
      </c>
      <c r="BX25" s="107">
        <v>2.2999999999999701</v>
      </c>
      <c r="BY25" s="102">
        <v>2.3999999999999702</v>
      </c>
      <c r="BZ25" s="107">
        <v>2.4999999999999698</v>
      </c>
      <c r="CA25" s="102">
        <v>2.5999999999999699</v>
      </c>
      <c r="CB25" s="107">
        <v>2.69999999999997</v>
      </c>
      <c r="CC25" s="102">
        <v>2.7999999999999701</v>
      </c>
      <c r="CD25" s="107">
        <v>2.8999999999999702</v>
      </c>
      <c r="CE25" s="102">
        <v>2.9999999999999698</v>
      </c>
      <c r="CF25" s="107">
        <v>3.0999999999999699</v>
      </c>
      <c r="CG25" s="102">
        <v>3.19999999999997</v>
      </c>
      <c r="CH25" s="107">
        <v>3.2999999999999701</v>
      </c>
      <c r="CI25" s="102">
        <v>3.3999999999999702</v>
      </c>
      <c r="CJ25" s="107">
        <v>3.4999999999999698</v>
      </c>
      <c r="CK25" s="102">
        <v>3.5999999999999699</v>
      </c>
      <c r="CL25" s="107">
        <v>3.69999999999997</v>
      </c>
      <c r="CM25" s="102">
        <v>3.7999999999999701</v>
      </c>
      <c r="CN25" s="107">
        <v>3.8999999999999702</v>
      </c>
      <c r="CO25" s="102">
        <v>3.9999999999999698</v>
      </c>
      <c r="CP25" s="107">
        <v>4.0999999999999703</v>
      </c>
      <c r="CQ25" s="102">
        <v>4.19999999999997</v>
      </c>
      <c r="CR25" s="107">
        <v>4.2999999999999696</v>
      </c>
      <c r="CS25" s="102">
        <v>4.3999999999999702</v>
      </c>
      <c r="CT25" s="107">
        <v>4.4999999999999698</v>
      </c>
      <c r="CU25" s="102">
        <v>4.5999999999999703</v>
      </c>
      <c r="CV25" s="107">
        <v>4.69999999999997</v>
      </c>
      <c r="CW25" s="102">
        <v>4.7999999999999696</v>
      </c>
      <c r="CX25" s="107">
        <v>4.8999999999999604</v>
      </c>
      <c r="CY25" s="102">
        <v>4.99999999999996</v>
      </c>
      <c r="CZ25" s="103">
        <v>6</v>
      </c>
    </row>
    <row r="26" spans="1:104" x14ac:dyDescent="0.3">
      <c r="A26" s="62" t="s">
        <v>14</v>
      </c>
      <c r="B26" s="104" t="str">
        <f>(IF(B$25&gt;$B$18,"OOR",IF(B$25&lt;$B$17,"OOR",SMALL($B$9:$B$16,(SUM($C$9:$C$16)-COUNTIF($B$9:$B$16,"&gt;"&amp;B$25))))))</f>
        <v>OOR</v>
      </c>
      <c r="C26" s="105">
        <f>(IF(C$25&gt;$B$18,"OOR",IF(C$25&lt;$B$17,"OOR",SMALL($B$9:$B$16,(SUM($C$9:$C$16)-COUNTIF($B$9:$B$16,"&gt;"&amp;C$25))))))</f>
        <v>-5</v>
      </c>
      <c r="D26" s="105">
        <f>(IF(D$25&gt;$B$18,"OOR",IF(D$25&lt;$B$17,"OOR",SMALL($B$9:$B$16,(SUM($C$9:$C$16)-COUNTIF($B$9:$B$16,"&gt;"&amp;D$25))))))</f>
        <v>-5</v>
      </c>
      <c r="E26" s="105">
        <f>(IF(E$25&gt;$B$18,"OOR",IF(E$25&lt;$B$17,"OOR",SMALL($B$9:$B$16,(SUM($C$9:$C$16)-COUNTIF($B$9:$B$16,"&gt;"&amp;E$25))))))</f>
        <v>-5</v>
      </c>
      <c r="F26" s="105">
        <f>(IF(F$25&gt;$B$18,"OOR",IF(F$25&lt;$B$17,"OOR",SMALL($B$9:$B$16,(SUM($C$9:$C$16)-COUNTIF($B$9:$B$16,"&gt;"&amp;F$25))))))</f>
        <v>-5</v>
      </c>
      <c r="G26" s="105">
        <f>(IF(G$25&gt;$B$18,"OOR",IF(G$25&lt;$B$17,"OOR",SMALL($B$9:$B$16,(SUM($C$9:$C$16)-COUNTIF($B$9:$B$16,"&gt;"&amp;G$25))))))</f>
        <v>-5</v>
      </c>
      <c r="H26" s="105">
        <f>(IF(H$25&gt;$B$18,"OOR",IF(H$25&lt;$B$17,"OOR",SMALL($B$9:$B$16,(SUM($C$9:$C$16)-COUNTIF($B$9:$B$16,"&gt;"&amp;H$25))))))</f>
        <v>-5</v>
      </c>
      <c r="I26" s="105">
        <f>(IF(I$25&gt;$B$18,"OOR",IF(I$25&lt;$B$17,"OOR",SMALL($B$9:$B$16,(SUM($C$9:$C$16)-COUNTIF($B$9:$B$16,"&gt;"&amp;I$25))))))</f>
        <v>-5</v>
      </c>
      <c r="J26" s="105">
        <f>(IF(J$25&gt;$B$18,"OOR",IF(J$25&lt;$B$17,"OOR",SMALL($B$9:$B$16,(SUM($C$9:$C$16)-COUNTIF($B$9:$B$16,"&gt;"&amp;J$25))))))</f>
        <v>-5</v>
      </c>
      <c r="K26" s="105">
        <f>(IF(K$25&gt;$B$18,"OOR",IF(K$25&lt;$B$17,"OOR",SMALL($B$9:$B$16,(SUM($C$9:$C$16)-COUNTIF($B$9:$B$16,"&gt;"&amp;K$25))))))</f>
        <v>-5</v>
      </c>
      <c r="L26" s="105">
        <f>(IF(L$25&gt;$B$18,"OOR",IF(L$25&lt;$B$17,"OOR",SMALL($B$9:$B$16,(SUM($C$9:$C$16)-COUNTIF($B$9:$B$16,"&gt;"&amp;L$25))))))</f>
        <v>-5</v>
      </c>
      <c r="M26" s="105">
        <f>(IF(M$25&gt;$B$18,"OOR",IF(M$25&lt;$B$17,"OOR",SMALL($B$9:$B$16,(SUM($C$9:$C$16)-COUNTIF($B$9:$B$16,"&gt;"&amp;M$25))))))</f>
        <v>-5</v>
      </c>
      <c r="N26" s="105">
        <f>(IF(N$25&gt;$B$18,"OOR",IF(N$25&lt;$B$17,"OOR",SMALL($B$9:$B$16,(SUM($C$9:$C$16)-COUNTIF($B$9:$B$16,"&gt;"&amp;N$25))))))</f>
        <v>-5</v>
      </c>
      <c r="O26" s="105">
        <f>(IF(O$25&gt;$B$18,"OOR",IF(O$25&lt;$B$17,"OOR",SMALL($B$9:$B$16,(SUM($C$9:$C$16)-COUNTIF($B$9:$B$16,"&gt;"&amp;O$25))))))</f>
        <v>-5</v>
      </c>
      <c r="P26" s="105">
        <f>(IF(P$25&gt;$B$18,"OOR",IF(P$25&lt;$B$17,"OOR",SMALL($B$9:$B$16,(SUM($C$9:$C$16)-COUNTIF($B$9:$B$16,"&gt;"&amp;P$25))))))</f>
        <v>-5</v>
      </c>
      <c r="Q26" s="105">
        <f>(IF(Q$25&gt;$B$18,"OOR",IF(Q$25&lt;$B$17,"OOR",SMALL($B$9:$B$16,(SUM($C$9:$C$16)-COUNTIF($B$9:$B$16,"&gt;"&amp;Q$25))))))</f>
        <v>-5</v>
      </c>
      <c r="R26" s="105">
        <f>(IF(R$25&gt;$B$18,"OOR",IF(R$25&lt;$B$17,"OOR",SMALL($B$9:$B$16,(SUM($C$9:$C$16)-COUNTIF($B$9:$B$16,"&gt;"&amp;R$25))))))</f>
        <v>-5</v>
      </c>
      <c r="S26" s="105">
        <f>(IF(S$25&gt;$B$18,"OOR",IF(S$25&lt;$B$17,"OOR",SMALL($B$9:$B$16,(SUM($C$9:$C$16)-COUNTIF($B$9:$B$16,"&gt;"&amp;S$25))))))</f>
        <v>-5</v>
      </c>
      <c r="T26" s="105">
        <f>(IF(T$25&gt;$B$18,"OOR",IF(T$25&lt;$B$17,"OOR",SMALL($B$9:$B$16,(SUM($C$9:$C$16)-COUNTIF($B$9:$B$16,"&gt;"&amp;T$25))))))</f>
        <v>-5</v>
      </c>
      <c r="U26" s="105">
        <f>(IF(U$25&gt;$B$18,"OOR",IF(U$25&lt;$B$17,"OOR",SMALL($B$9:$B$16,(SUM($C$9:$C$16)-COUNTIF($B$9:$B$16,"&gt;"&amp;U$25))))))</f>
        <v>-5</v>
      </c>
      <c r="V26" s="105">
        <f>(IF(V$25&gt;$B$18,"OOR",IF(V$25&lt;$B$17,"OOR",SMALL($B$9:$B$16,(SUM($C$9:$C$16)-COUNTIF($B$9:$B$16,"&gt;"&amp;V$25))))))</f>
        <v>-5</v>
      </c>
      <c r="W26" s="105">
        <f>(IF(W$25&gt;$B$18,"OOR",IF(W$25&lt;$B$17,"OOR",SMALL($B$9:$B$16,(SUM($C$9:$C$16)-COUNTIF($B$9:$B$16,"&gt;"&amp;W$25))))))</f>
        <v>-5</v>
      </c>
      <c r="X26" s="105">
        <f>(IF(X$25&gt;$B$18,"OOR",IF(X$25&lt;$B$17,"OOR",SMALL($B$9:$B$16,(SUM($C$9:$C$16)-COUNTIF($B$9:$B$16,"&gt;"&amp;X$25))))))</f>
        <v>-3</v>
      </c>
      <c r="Y26" s="105">
        <f>(IF(Y$25&gt;$B$18,"OOR",IF(Y$25&lt;$B$17,"OOR",SMALL($B$9:$B$16,(SUM($C$9:$C$16)-COUNTIF($B$9:$B$16,"&gt;"&amp;Y$25))))))</f>
        <v>-3</v>
      </c>
      <c r="Z26" s="105">
        <f>(IF(Z$25&gt;$B$18,"OOR",IF(Z$25&lt;$B$17,"OOR",SMALL($B$9:$B$16,(SUM($C$9:$C$16)-COUNTIF($B$9:$B$16,"&gt;"&amp;Z$25))))))</f>
        <v>-3</v>
      </c>
      <c r="AA26" s="105">
        <f>(IF(AA$25&gt;$B$18,"OOR",IF(AA$25&lt;$B$17,"OOR",SMALL($B$9:$B$16,(SUM($C$9:$C$16)-COUNTIF($B$9:$B$16,"&gt;"&amp;AA$25))))))</f>
        <v>-3</v>
      </c>
      <c r="AB26" s="105">
        <f>(IF(AB$25&gt;$B$18,"OOR",IF(AB$25&lt;$B$17,"OOR",SMALL($B$9:$B$16,(SUM($C$9:$C$16)-COUNTIF($B$9:$B$16,"&gt;"&amp;AB$25))))))</f>
        <v>-3</v>
      </c>
      <c r="AC26" s="105">
        <f>(IF(AC$25&gt;$B$18,"OOR",IF(AC$25&lt;$B$17,"OOR",SMALL($B$9:$B$16,(SUM($C$9:$C$16)-COUNTIF($B$9:$B$16,"&gt;"&amp;AC$25))))))</f>
        <v>-3</v>
      </c>
      <c r="AD26" s="105">
        <f>(IF(AD$25&gt;$B$18,"OOR",IF(AD$25&lt;$B$17,"OOR",SMALL($B$9:$B$16,(SUM($C$9:$C$16)-COUNTIF($B$9:$B$16,"&gt;"&amp;AD$25))))))</f>
        <v>-3</v>
      </c>
      <c r="AE26" s="105">
        <f>(IF(AE$25&gt;$B$18,"OOR",IF(AE$25&lt;$B$17,"OOR",SMALL($B$9:$B$16,(SUM($C$9:$C$16)-COUNTIF($B$9:$B$16,"&gt;"&amp;AE$25))))))</f>
        <v>-3</v>
      </c>
      <c r="AF26" s="105">
        <f>(IF(AF$25&gt;$B$18,"OOR",IF(AF$25&lt;$B$17,"OOR",SMALL($B$9:$B$16,(SUM($C$9:$C$16)-COUNTIF($B$9:$B$16,"&gt;"&amp;AF$25))))))</f>
        <v>-3</v>
      </c>
      <c r="AG26" s="105">
        <f>(IF(AG$25&gt;$B$18,"OOR",IF(AG$25&lt;$B$17,"OOR",SMALL($B$9:$B$16,(SUM($C$9:$C$16)-COUNTIF($B$9:$B$16,"&gt;"&amp;AG$25))))))</f>
        <v>-3</v>
      </c>
      <c r="AH26" s="105">
        <f>(IF(AH$25&gt;$B$18,"OOR",IF(AH$25&lt;$B$17,"OOR",SMALL($B$9:$B$16,(SUM($C$9:$C$16)-COUNTIF($B$9:$B$16,"&gt;"&amp;AH$25))))))</f>
        <v>-3</v>
      </c>
      <c r="AI26" s="105">
        <f>(IF(AI$25&gt;$B$18,"OOR",IF(AI$25&lt;$B$17,"OOR",SMALL($B$9:$B$16,(SUM($C$9:$C$16)-COUNTIF($B$9:$B$16,"&gt;"&amp;AI$25))))))</f>
        <v>-3</v>
      </c>
      <c r="AJ26" s="105">
        <f>(IF(AJ$25&gt;$B$18,"OOR",IF(AJ$25&lt;$B$17,"OOR",SMALL($B$9:$B$16,(SUM($C$9:$C$16)-COUNTIF($B$9:$B$16,"&gt;"&amp;AJ$25))))))</f>
        <v>-3</v>
      </c>
      <c r="AK26" s="105">
        <f>(IF(AK$25&gt;$B$18,"OOR",IF(AK$25&lt;$B$17,"OOR",SMALL($B$9:$B$16,(SUM($C$9:$C$16)-COUNTIF($B$9:$B$16,"&gt;"&amp;AK$25))))))</f>
        <v>-3</v>
      </c>
      <c r="AL26" s="105">
        <f>(IF(AL$25&gt;$B$18,"OOR",IF(AL$25&lt;$B$17,"OOR",SMALL($B$9:$B$16,(SUM($C$9:$C$16)-COUNTIF($B$9:$B$16,"&gt;"&amp;AL$25))))))</f>
        <v>-3</v>
      </c>
      <c r="AM26" s="105">
        <f>(IF(AM$25&gt;$B$18,"OOR",IF(AM$25&lt;$B$17,"OOR",SMALL($B$9:$B$16,(SUM($C$9:$C$16)-COUNTIF($B$9:$B$16,"&gt;"&amp;AM$25))))))</f>
        <v>-3</v>
      </c>
      <c r="AN26" s="105">
        <f>(IF(AN$25&gt;$B$18,"OOR",IF(AN$25&lt;$B$17,"OOR",SMALL($B$9:$B$16,(SUM($C$9:$C$16)-COUNTIF($B$9:$B$16,"&gt;"&amp;AN$25))))))</f>
        <v>-3</v>
      </c>
      <c r="AO26" s="105">
        <f>(IF(AO$25&gt;$B$18,"OOR",IF(AO$25&lt;$B$17,"OOR",SMALL($B$9:$B$16,(SUM($C$9:$C$16)-COUNTIF($B$9:$B$16,"&gt;"&amp;AO$25))))))</f>
        <v>-3</v>
      </c>
      <c r="AP26" s="105">
        <f>(IF(AP$25&gt;$B$18,"OOR",IF(AP$25&lt;$B$17,"OOR",SMALL($B$9:$B$16,(SUM($C$9:$C$16)-COUNTIF($B$9:$B$16,"&gt;"&amp;AP$25))))))</f>
        <v>-3</v>
      </c>
      <c r="AQ26" s="105">
        <f>(IF(AQ$25&gt;$B$18,"OOR",IF(AQ$25&lt;$B$17,"OOR",SMALL($B$9:$B$16,(SUM($C$9:$C$16)-COUNTIF($B$9:$B$16,"&gt;"&amp;AQ$25))))))</f>
        <v>-3</v>
      </c>
      <c r="AR26" s="105">
        <f>(IF(AR$25&gt;$B$18,"OOR",IF(AR$25&lt;$B$17,"OOR",SMALL($B$9:$B$16,(SUM($C$9:$C$16)-COUNTIF($B$9:$B$16,"&gt;"&amp;AR$25))))))</f>
        <v>-3</v>
      </c>
      <c r="AS26" s="105">
        <f>(IF(AS$25&gt;$B$18,"OOR",IF(AS$25&lt;$B$17,"OOR",SMALL($B$9:$B$16,(SUM($C$9:$C$16)-COUNTIF($B$9:$B$16,"&gt;"&amp;AS$25))))))</f>
        <v>-3</v>
      </c>
      <c r="AT26" s="105">
        <f>(IF(AT$25&gt;$B$18,"OOR",IF(AT$25&lt;$B$17,"OOR",SMALL($B$9:$B$16,(SUM($C$9:$C$16)-COUNTIF($B$9:$B$16,"&gt;"&amp;AT$25))))))</f>
        <v>-3</v>
      </c>
      <c r="AU26" s="105">
        <f>(IF(AU$25&gt;$B$18,"OOR",IF(AU$25&lt;$B$17,"OOR",SMALL($B$9:$B$16,(SUM($C$9:$C$16)-COUNTIF($B$9:$B$16,"&gt;"&amp;AU$25))))))</f>
        <v>-3</v>
      </c>
      <c r="AV26" s="105">
        <f>(IF(AV$25&gt;$B$18,"OOR",IF(AV$25&lt;$B$17,"OOR",SMALL($B$9:$B$16,(SUM($C$9:$C$16)-COUNTIF($B$9:$B$16,"&gt;"&amp;AV$25))))))</f>
        <v>-3</v>
      </c>
      <c r="AW26" s="105">
        <f>(IF(AW$25&gt;$B$18,"OOR",IF(AW$25&lt;$B$17,"OOR",SMALL($B$9:$B$16,(SUM($C$9:$C$16)-COUNTIF($B$9:$B$16,"&gt;"&amp;AW$25))))))</f>
        <v>-3</v>
      </c>
      <c r="AX26" s="105">
        <f>(IF(AX$25&gt;$B$18,"OOR",IF(AX$25&lt;$B$17,"OOR",SMALL($B$9:$B$16,(SUM($C$9:$C$16)-COUNTIF($B$9:$B$16,"&gt;"&amp;AX$25))))))</f>
        <v>-3</v>
      </c>
      <c r="AY26" s="105">
        <f>(IF(AY$25&gt;$B$18,"OOR",IF(AY$25&lt;$B$17,"OOR",SMALL($B$9:$B$16,(SUM($C$9:$C$16)-COUNTIF($B$9:$B$16,"&gt;"&amp;AY$25))))))</f>
        <v>-3</v>
      </c>
      <c r="AZ26" s="105">
        <f>(IF(AZ$25&gt;$B$18,"OOR",IF(AZ$25&lt;$B$17,"OOR",SMALL($B$9:$B$16,(SUM($C$9:$C$16)-COUNTIF($B$9:$B$16,"&gt;"&amp;AZ$25))))))</f>
        <v>-3</v>
      </c>
      <c r="BA26" s="105">
        <f>(IF(BA$25&gt;$B$18,"OOR",IF(BA$25&lt;$B$17,"OOR",SMALL($B$9:$B$16,(SUM($C$9:$C$16)-COUNTIF($B$9:$B$16,"&gt;"&amp;BA$25))))))</f>
        <v>-3</v>
      </c>
      <c r="BB26" s="105">
        <f>(IF(BB$25&gt;$B$18,"OOR",IF(BB$25&lt;$B$17,"OOR",SMALL($B$9:$B$16,(SUM($C$9:$C$16)-COUNTIF($B$9:$B$16,"&gt;"&amp;BB$25))))))</f>
        <v>0</v>
      </c>
      <c r="BC26" s="105">
        <f>(IF(BC$25&gt;$B$18,"OOR",IF(BC$25&lt;$B$17,"OOR",SMALL($B$9:$B$16,(SUM($C$9:$C$16)-COUNTIF($B$9:$B$16,"&gt;"&amp;BC$25))))))</f>
        <v>0</v>
      </c>
      <c r="BD26" s="105">
        <f>(IF(BD$25&gt;$B$18,"OOR",IF(BD$25&lt;$B$17,"OOR",SMALL($B$9:$B$16,(SUM($C$9:$C$16)-COUNTIF($B$9:$B$16,"&gt;"&amp;BD$25))))))</f>
        <v>0</v>
      </c>
      <c r="BE26" s="105">
        <f>(IF(BE$25&gt;$B$18,"OOR",IF(BE$25&lt;$B$17,"OOR",SMALL($B$9:$B$16,(SUM($C$9:$C$16)-COUNTIF($B$9:$B$16,"&gt;"&amp;BE$25))))))</f>
        <v>0</v>
      </c>
      <c r="BF26" s="105">
        <f>(IF(BF$25&gt;$B$18,"OOR",IF(BF$25&lt;$B$17,"OOR",SMALL($B$9:$B$16,(SUM($C$9:$C$16)-COUNTIF($B$9:$B$16,"&gt;"&amp;BF$25))))))</f>
        <v>0</v>
      </c>
      <c r="BG26" s="105">
        <f>(IF(BG$25&gt;$B$18,"OOR",IF(BG$25&lt;$B$17,"OOR",SMALL($B$9:$B$16,(SUM($C$9:$C$16)-COUNTIF($B$9:$B$16,"&gt;"&amp;BG$25))))))</f>
        <v>0</v>
      </c>
      <c r="BH26" s="105">
        <f>(IF(BH$25&gt;$B$18,"OOR",IF(BH$25&lt;$B$17,"OOR",SMALL($B$9:$B$16,(SUM($C$9:$C$16)-COUNTIF($B$9:$B$16,"&gt;"&amp;BH$25))))))</f>
        <v>0</v>
      </c>
      <c r="BI26" s="105">
        <f>(IF(BI$25&gt;$B$18,"OOR",IF(BI$25&lt;$B$17,"OOR",SMALL($B$9:$B$16,(SUM($C$9:$C$16)-COUNTIF($B$9:$B$16,"&gt;"&amp;BI$25))))))</f>
        <v>0</v>
      </c>
      <c r="BJ26" s="105">
        <f>(IF(BJ$25&gt;$B$18,"OOR",IF(BJ$25&lt;$B$17,"OOR",SMALL($B$9:$B$16,(SUM($C$9:$C$16)-COUNTIF($B$9:$B$16,"&gt;"&amp;BJ$25))))))</f>
        <v>0</v>
      </c>
      <c r="BK26" s="105">
        <f>(IF(BK$25&gt;$B$18,"OOR",IF(BK$25&lt;$B$17,"OOR",SMALL($B$9:$B$16,(SUM($C$9:$C$16)-COUNTIF($B$9:$B$16,"&gt;"&amp;BK$25))))))</f>
        <v>0</v>
      </c>
      <c r="BL26" s="105">
        <f>(IF(BL$25&gt;$B$18,"OOR",IF(BL$25&lt;$B$17,"OOR",SMALL($B$9:$B$16,(SUM($C$9:$C$16)-COUNTIF($B$9:$B$16,"&gt;"&amp;BL$25))))))</f>
        <v>0</v>
      </c>
      <c r="BM26" s="105">
        <f>(IF(BM$25&gt;$B$18,"OOR",IF(BM$25&lt;$B$17,"OOR",SMALL($B$9:$B$16,(SUM($C$9:$C$16)-COUNTIF($B$9:$B$16,"&gt;"&amp;BM$25))))))</f>
        <v>0</v>
      </c>
      <c r="BN26" s="105">
        <f>(IF(BN$25&gt;$B$18,"OOR",IF(BN$25&lt;$B$17,"OOR",SMALL($B$9:$B$16,(SUM($C$9:$C$16)-COUNTIF($B$9:$B$16,"&gt;"&amp;BN$25))))))</f>
        <v>0</v>
      </c>
      <c r="BO26" s="105">
        <f>(IF(BO$25&gt;$B$18,"OOR",IF(BO$25&lt;$B$17,"OOR",SMALL($B$9:$B$16,(SUM($C$9:$C$16)-COUNTIF($B$9:$B$16,"&gt;"&amp;BO$25))))))</f>
        <v>0</v>
      </c>
      <c r="BP26" s="105">
        <f>(IF(BP$25&gt;$B$18,"OOR",IF(BP$25&lt;$B$17,"OOR",SMALL($B$9:$B$16,(SUM($C$9:$C$16)-COUNTIF($B$9:$B$16,"&gt;"&amp;BP$25))))))</f>
        <v>0</v>
      </c>
      <c r="BQ26" s="105">
        <f>(IF(BQ$25&gt;$B$18,"OOR",IF(BQ$25&lt;$B$17,"OOR",SMALL($B$9:$B$16,(SUM($C$9:$C$16)-COUNTIF($B$9:$B$16,"&gt;"&amp;BQ$25))))))</f>
        <v>0</v>
      </c>
      <c r="BR26" s="105">
        <f>(IF(BR$25&gt;$B$18,"OOR",IF(BR$25&lt;$B$17,"OOR",SMALL($B$9:$B$16,(SUM($C$9:$C$16)-COUNTIF($B$9:$B$16,"&gt;"&amp;BR$25))))))</f>
        <v>0</v>
      </c>
      <c r="BS26" s="105">
        <f>(IF(BS$25&gt;$B$18,"OOR",IF(BS$25&lt;$B$17,"OOR",SMALL($B$9:$B$16,(SUM($C$9:$C$16)-COUNTIF($B$9:$B$16,"&gt;"&amp;BS$25))))))</f>
        <v>0</v>
      </c>
      <c r="BT26" s="105">
        <f>(IF(BT$25&gt;$B$18,"OOR",IF(BT$25&lt;$B$17,"OOR",SMALL($B$9:$B$16,(SUM($C$9:$C$16)-COUNTIF($B$9:$B$16,"&gt;"&amp;BT$25))))))</f>
        <v>0</v>
      </c>
      <c r="BU26" s="105">
        <f>(IF(BU$25&gt;$B$18,"OOR",IF(BU$25&lt;$B$17,"OOR",SMALL($B$9:$B$16,(SUM($C$9:$C$16)-COUNTIF($B$9:$B$16,"&gt;"&amp;BU$25))))))</f>
        <v>0</v>
      </c>
      <c r="BV26" s="105">
        <f>(IF(BV$25&gt;$B$18,"OOR",IF(BV$25&lt;$B$17,"OOR",SMALL($B$9:$B$16,(SUM($C$9:$C$16)-COUNTIF($B$9:$B$16,"&gt;"&amp;BV$25))))))</f>
        <v>2</v>
      </c>
      <c r="BW26" s="105">
        <f>(IF(BW$25&gt;$B$18,"OOR",IF(BW$25&lt;$B$17,"OOR",SMALL($B$9:$B$16,(SUM($C$9:$C$16)-COUNTIF($B$9:$B$16,"&gt;"&amp;BW$25))))))</f>
        <v>2</v>
      </c>
      <c r="BX26" s="105">
        <f>(IF(BX$25&gt;$B$18,"OOR",IF(BX$25&lt;$B$17,"OOR",SMALL($B$9:$B$16,(SUM($C$9:$C$16)-COUNTIF($B$9:$B$16,"&gt;"&amp;BX$25))))))</f>
        <v>2</v>
      </c>
      <c r="BY26" s="105">
        <f>(IF(BY$25&gt;$B$18,"OOR",IF(BY$25&lt;$B$17,"OOR",SMALL($B$9:$B$16,(SUM($C$9:$C$16)-COUNTIF($B$9:$B$16,"&gt;"&amp;BY$25))))))</f>
        <v>2</v>
      </c>
      <c r="BZ26" s="105">
        <f>(IF(BZ$25&gt;$B$18,"OOR",IF(BZ$25&lt;$B$17,"OOR",SMALL($B$9:$B$16,(SUM($C$9:$C$16)-COUNTIF($B$9:$B$16,"&gt;"&amp;BZ$25))))))</f>
        <v>2</v>
      </c>
      <c r="CA26" s="105">
        <f>(IF(CA$25&gt;$B$18,"OOR",IF(CA$25&lt;$B$17,"OOR",SMALL($B$9:$B$16,(SUM($C$9:$C$16)-COUNTIF($B$9:$B$16,"&gt;"&amp;CA$25))))))</f>
        <v>2</v>
      </c>
      <c r="CB26" s="105">
        <f>(IF(CB$25&gt;$B$18,"OOR",IF(CB$25&lt;$B$17,"OOR",SMALL($B$9:$B$16,(SUM($C$9:$C$16)-COUNTIF($B$9:$B$16,"&gt;"&amp;CB$25))))))</f>
        <v>2</v>
      </c>
      <c r="CC26" s="105">
        <f>(IF(CC$25&gt;$B$18,"OOR",IF(CC$25&lt;$B$17,"OOR",SMALL($B$9:$B$16,(SUM($C$9:$C$16)-COUNTIF($B$9:$B$16,"&gt;"&amp;CC$25))))))</f>
        <v>2</v>
      </c>
      <c r="CD26" s="105">
        <f>(IF(CD$25&gt;$B$18,"OOR",IF(CD$25&lt;$B$17,"OOR",SMALL($B$9:$B$16,(SUM($C$9:$C$16)-COUNTIF($B$9:$B$16,"&gt;"&amp;CD$25))))))</f>
        <v>2</v>
      </c>
      <c r="CE26" s="105">
        <f>(IF(CE$25&gt;$B$18,"OOR",IF(CE$25&lt;$B$17,"OOR",SMALL($B$9:$B$16,(SUM($C$9:$C$16)-COUNTIF($B$9:$B$16,"&gt;"&amp;CE$25))))))</f>
        <v>2</v>
      </c>
      <c r="CF26" s="105">
        <f>(IF(CF$25&gt;$B$18,"OOR",IF(CF$25&lt;$B$17,"OOR",SMALL($B$9:$B$16,(SUM($C$9:$C$16)-COUNTIF($B$9:$B$16,"&gt;"&amp;CF$25))))))</f>
        <v>2</v>
      </c>
      <c r="CG26" s="105">
        <f>(IF(CG$25&gt;$B$18,"OOR",IF(CG$25&lt;$B$17,"OOR",SMALL($B$9:$B$16,(SUM($C$9:$C$16)-COUNTIF($B$9:$B$16,"&gt;"&amp;CG$25))))))</f>
        <v>2</v>
      </c>
      <c r="CH26" s="105">
        <f>(IF(CH$25&gt;$B$18,"OOR",IF(CH$25&lt;$B$17,"OOR",SMALL($B$9:$B$16,(SUM($C$9:$C$16)-COUNTIF($B$9:$B$16,"&gt;"&amp;CH$25))))))</f>
        <v>2</v>
      </c>
      <c r="CI26" s="105">
        <f>(IF(CI$25&gt;$B$18,"OOR",IF(CI$25&lt;$B$17,"OOR",SMALL($B$9:$B$16,(SUM($C$9:$C$16)-COUNTIF($B$9:$B$16,"&gt;"&amp;CI$25))))))</f>
        <v>2</v>
      </c>
      <c r="CJ26" s="105">
        <f>(IF(CJ$25&gt;$B$18,"OOR",IF(CJ$25&lt;$B$17,"OOR",SMALL($B$9:$B$16,(SUM($C$9:$C$16)-COUNTIF($B$9:$B$16,"&gt;"&amp;CJ$25))))))</f>
        <v>2</v>
      </c>
      <c r="CK26" s="105">
        <f>(IF(CK$25&gt;$B$18,"OOR",IF(CK$25&lt;$B$17,"OOR",SMALL($B$9:$B$16,(SUM($C$9:$C$16)-COUNTIF($B$9:$B$16,"&gt;"&amp;CK$25))))))</f>
        <v>2</v>
      </c>
      <c r="CL26" s="105">
        <f>(IF(CL$25&gt;$B$18,"OOR",IF(CL$25&lt;$B$17,"OOR",SMALL($B$9:$B$16,(SUM($C$9:$C$16)-COUNTIF($B$9:$B$16,"&gt;"&amp;CL$25))))))</f>
        <v>2</v>
      </c>
      <c r="CM26" s="105">
        <f>(IF(CM$25&gt;$B$18,"OOR",IF(CM$25&lt;$B$17,"OOR",SMALL($B$9:$B$16,(SUM($C$9:$C$16)-COUNTIF($B$9:$B$16,"&gt;"&amp;CM$25))))))</f>
        <v>2</v>
      </c>
      <c r="CN26" s="105">
        <f>(IF(CN$25&gt;$B$18,"OOR",IF(CN$25&lt;$B$17,"OOR",SMALL($B$9:$B$16,(SUM($C$9:$C$16)-COUNTIF($B$9:$B$16,"&gt;"&amp;CN$25))))))</f>
        <v>2</v>
      </c>
      <c r="CO26" s="105">
        <f>(IF(CO$25&gt;$B$18,"OOR",IF(CO$25&lt;$B$17,"OOR",SMALL($B$9:$B$16,(SUM($C$9:$C$16)-COUNTIF($B$9:$B$16,"&gt;"&amp;CO$25))))))</f>
        <v>2</v>
      </c>
      <c r="CP26" s="105">
        <f>(IF(CP$25&gt;$B$18,"OOR",IF(CP$25&lt;$B$17,"OOR",SMALL($B$9:$B$16,(SUM($C$9:$C$16)-COUNTIF($B$9:$B$16,"&gt;"&amp;CP$25))))))</f>
        <v>2</v>
      </c>
      <c r="CQ26" s="105">
        <f>(IF(CQ$25&gt;$B$18,"OOR",IF(CQ$25&lt;$B$17,"OOR",SMALL($B$9:$B$16,(SUM($C$9:$C$16)-COUNTIF($B$9:$B$16,"&gt;"&amp;CQ$25))))))</f>
        <v>2</v>
      </c>
      <c r="CR26" s="105">
        <f>(IF(CR$25&gt;$B$18,"OOR",IF(CR$25&lt;$B$17,"OOR",SMALL($B$9:$B$16,(SUM($C$9:$C$16)-COUNTIF($B$9:$B$16,"&gt;"&amp;CR$25))))))</f>
        <v>2</v>
      </c>
      <c r="CS26" s="105">
        <f>(IF(CS$25&gt;$B$18,"OOR",IF(CS$25&lt;$B$17,"OOR",SMALL($B$9:$B$16,(SUM($C$9:$C$16)-COUNTIF($B$9:$B$16,"&gt;"&amp;CS$25))))))</f>
        <v>2</v>
      </c>
      <c r="CT26" s="105">
        <f>(IF(CT$25&gt;$B$18,"OOR",IF(CT$25&lt;$B$17,"OOR",SMALL($B$9:$B$16,(SUM($C$9:$C$16)-COUNTIF($B$9:$B$16,"&gt;"&amp;CT$25))))))</f>
        <v>2</v>
      </c>
      <c r="CU26" s="105">
        <f>(IF(CU$25&gt;$B$18,"OOR",IF(CU$25&lt;$B$17,"OOR",SMALL($B$9:$B$16,(SUM($C$9:$C$16)-COUNTIF($B$9:$B$16,"&gt;"&amp;CU$25))))))</f>
        <v>2</v>
      </c>
      <c r="CV26" s="105">
        <f>(IF(CV$25&gt;$B$18,"OOR",IF(CV$25&lt;$B$17,"OOR",SMALL($B$9:$B$16,(SUM($C$9:$C$16)-COUNTIF($B$9:$B$16,"&gt;"&amp;CV$25))))))</f>
        <v>2</v>
      </c>
      <c r="CW26" s="105">
        <f>(IF(CW$25&gt;$B$18,"OOR",IF(CW$25&lt;$B$17,"OOR",SMALL($B$9:$B$16,(SUM($C$9:$C$16)-COUNTIF($B$9:$B$16,"&gt;"&amp;CW$25))))))</f>
        <v>2</v>
      </c>
      <c r="CX26" s="105">
        <f>(IF(CX$25&gt;$B$18,"OOR",IF(CX$25&lt;$B$17,"OOR",SMALL($B$9:$B$16,(SUM($C$9:$C$16)-COUNTIF($B$9:$B$16,"&gt;"&amp;CX$25))))))</f>
        <v>2</v>
      </c>
      <c r="CY26" s="105">
        <f>(IF(CY$25&gt;$B$18,"OOR",IF(CY$25&lt;$B$17,"OOR",SMALL($B$9:$B$16,(SUM($C$9:$C$16)-COUNTIF($B$9:$B$16,"&gt;"&amp;CY$25))))))</f>
        <v>2</v>
      </c>
      <c r="CZ26" s="106" t="str">
        <f>(IF(CZ$25&gt;$B$18,"OOR",IF(CZ$25&lt;$B$17,"OOR",SMALL($B$9:$B$16,(SUM($C$9:$C$16)-COUNTIF($B$9:$B$16,"&gt;"&amp;CZ$25))))))</f>
        <v>OOR</v>
      </c>
    </row>
    <row r="27" spans="1:104" x14ac:dyDescent="0.3">
      <c r="A27" s="61" t="s">
        <v>13</v>
      </c>
      <c r="B27" s="18" t="str">
        <f>(IF(B$25&gt;$B$18,"OOR",IF(B$25&lt;$B$17,"OOR",LARGE($B$9:$B$16,(SUM($C$9:$C$16)-COUNTIF($B$9:$B$16,"&lt;"&amp;B$25))))))</f>
        <v>OOR</v>
      </c>
      <c r="C27" s="44">
        <f>(IF(C$25&gt;$B$18,"OOR",IF(C$25&lt;$B$17,"OOR",LARGE($B$9:$B$16,(SUM($C$9:$C$16)-COUNTIF($B$9:$B$16,"&lt;"&amp;C$25))))))</f>
        <v>-5</v>
      </c>
      <c r="D27" s="44">
        <f>(IF(D$25&gt;$B$18,"OOR",IF(D$25&lt;$B$17,"OOR",LARGE($B$9:$B$16,(SUM($C$9:$C$16)-COUNTIF($B$9:$B$16,"&lt;"&amp;D$25))))))</f>
        <v>-3</v>
      </c>
      <c r="E27" s="44">
        <f>(IF(E$25&gt;$B$18,"OOR",IF(E$25&lt;$B$17,"OOR",LARGE($B$9:$B$16,(SUM($C$9:$C$16)-COUNTIF($B$9:$B$16,"&lt;"&amp;E$25))))))</f>
        <v>-3</v>
      </c>
      <c r="F27" s="44">
        <f>(IF(F$25&gt;$B$18,"OOR",IF(F$25&lt;$B$17,"OOR",LARGE($B$9:$B$16,(SUM($C$9:$C$16)-COUNTIF($B$9:$B$16,"&lt;"&amp;F$25))))))</f>
        <v>-3</v>
      </c>
      <c r="G27" s="44">
        <f>(IF(G$25&gt;$B$18,"OOR",IF(G$25&lt;$B$17,"OOR",LARGE($B$9:$B$16,(SUM($C$9:$C$16)-COUNTIF($B$9:$B$16,"&lt;"&amp;G$25))))))</f>
        <v>-3</v>
      </c>
      <c r="H27" s="44">
        <f>(IF(H$25&gt;$B$18,"OOR",IF(H$25&lt;$B$17,"OOR",LARGE($B$9:$B$16,(SUM($C$9:$C$16)-COUNTIF($B$9:$B$16,"&lt;"&amp;H$25))))))</f>
        <v>-3</v>
      </c>
      <c r="I27" s="44">
        <f>(IF(I$25&gt;$B$18,"OOR",IF(I$25&lt;$B$17,"OOR",LARGE($B$9:$B$16,(SUM($C$9:$C$16)-COUNTIF($B$9:$B$16,"&lt;"&amp;I$25))))))</f>
        <v>-3</v>
      </c>
      <c r="J27" s="44">
        <f>(IF(J$25&gt;$B$18,"OOR",IF(J$25&lt;$B$17,"OOR",LARGE($B$9:$B$16,(SUM($C$9:$C$16)-COUNTIF($B$9:$B$16,"&lt;"&amp;J$25))))))</f>
        <v>-3</v>
      </c>
      <c r="K27" s="44">
        <f>(IF(K$25&gt;$B$18,"OOR",IF(K$25&lt;$B$17,"OOR",LARGE($B$9:$B$16,(SUM($C$9:$C$16)-COUNTIF($B$9:$B$16,"&lt;"&amp;K$25))))))</f>
        <v>-3</v>
      </c>
      <c r="L27" s="44">
        <f>(IF(L$25&gt;$B$18,"OOR",IF(L$25&lt;$B$17,"OOR",LARGE($B$9:$B$16,(SUM($C$9:$C$16)-COUNTIF($B$9:$B$16,"&lt;"&amp;L$25))))))</f>
        <v>-3</v>
      </c>
      <c r="M27" s="44">
        <f>(IF(M$25&gt;$B$18,"OOR",IF(M$25&lt;$B$17,"OOR",LARGE($B$9:$B$16,(SUM($C$9:$C$16)-COUNTIF($B$9:$B$16,"&lt;"&amp;M$25))))))</f>
        <v>-3</v>
      </c>
      <c r="N27" s="44">
        <f>(IF(N$25&gt;$B$18,"OOR",IF(N$25&lt;$B$17,"OOR",LARGE($B$9:$B$16,(SUM($C$9:$C$16)-COUNTIF($B$9:$B$16,"&lt;"&amp;N$25))))))</f>
        <v>-3</v>
      </c>
      <c r="O27" s="44">
        <f>(IF(O$25&gt;$B$18,"OOR",IF(O$25&lt;$B$17,"OOR",LARGE($B$9:$B$16,(SUM($C$9:$C$16)-COUNTIF($B$9:$B$16,"&lt;"&amp;O$25))))))</f>
        <v>-3</v>
      </c>
      <c r="P27" s="44">
        <f>(IF(P$25&gt;$B$18,"OOR",IF(P$25&lt;$B$17,"OOR",LARGE($B$9:$B$16,(SUM($C$9:$C$16)-COUNTIF($B$9:$B$16,"&lt;"&amp;P$25))))))</f>
        <v>-3</v>
      </c>
      <c r="Q27" s="44">
        <f>(IF(Q$25&gt;$B$18,"OOR",IF(Q$25&lt;$B$17,"OOR",LARGE($B$9:$B$16,(SUM($C$9:$C$16)-COUNTIF($B$9:$B$16,"&lt;"&amp;Q$25))))))</f>
        <v>-3</v>
      </c>
      <c r="R27" s="44">
        <f>(IF(R$25&gt;$B$18,"OOR",IF(R$25&lt;$B$17,"OOR",LARGE($B$9:$B$16,(SUM($C$9:$C$16)-COUNTIF($B$9:$B$16,"&lt;"&amp;R$25))))))</f>
        <v>-3</v>
      </c>
      <c r="S27" s="44">
        <f>(IF(S$25&gt;$B$18,"OOR",IF(S$25&lt;$B$17,"OOR",LARGE($B$9:$B$16,(SUM($C$9:$C$16)-COUNTIF($B$9:$B$16,"&lt;"&amp;S$25))))))</f>
        <v>-3</v>
      </c>
      <c r="T27" s="44">
        <f>(IF(T$25&gt;$B$18,"OOR",IF(T$25&lt;$B$17,"OOR",LARGE($B$9:$B$16,(SUM($C$9:$C$16)-COUNTIF($B$9:$B$16,"&lt;"&amp;T$25))))))</f>
        <v>-3</v>
      </c>
      <c r="U27" s="44">
        <f>(IF(U$25&gt;$B$18,"OOR",IF(U$25&lt;$B$17,"OOR",LARGE($B$9:$B$16,(SUM($C$9:$C$16)-COUNTIF($B$9:$B$16,"&lt;"&amp;U$25))))))</f>
        <v>-3</v>
      </c>
      <c r="V27" s="44">
        <f>(IF(V$25&gt;$B$18,"OOR",IF(V$25&lt;$B$17,"OOR",LARGE($B$9:$B$16,(SUM($C$9:$C$16)-COUNTIF($B$9:$B$16,"&lt;"&amp;V$25))))))</f>
        <v>-3</v>
      </c>
      <c r="W27" s="44">
        <f>(IF(W$25&gt;$B$18,"OOR",IF(W$25&lt;$B$17,"OOR",LARGE($B$9:$B$16,(SUM($C$9:$C$16)-COUNTIF($B$9:$B$16,"&lt;"&amp;W$25))))))</f>
        <v>-3</v>
      </c>
      <c r="X27" s="44">
        <f>(IF(X$25&gt;$B$18,"OOR",IF(X$25&lt;$B$17,"OOR",LARGE($B$9:$B$16,(SUM($C$9:$C$16)-COUNTIF($B$9:$B$16,"&lt;"&amp;X$25))))))</f>
        <v>0</v>
      </c>
      <c r="Y27" s="44">
        <f>(IF(Y$25&gt;$B$18,"OOR",IF(Y$25&lt;$B$17,"OOR",LARGE($B$9:$B$16,(SUM($C$9:$C$16)-COUNTIF($B$9:$B$16,"&lt;"&amp;Y$25))))))</f>
        <v>0</v>
      </c>
      <c r="Z27" s="44">
        <f>(IF(Z$25&gt;$B$18,"OOR",IF(Z$25&lt;$B$17,"OOR",LARGE($B$9:$B$16,(SUM($C$9:$C$16)-COUNTIF($B$9:$B$16,"&lt;"&amp;Z$25))))))</f>
        <v>0</v>
      </c>
      <c r="AA27" s="44">
        <f>(IF(AA$25&gt;$B$18,"OOR",IF(AA$25&lt;$B$17,"OOR",LARGE($B$9:$B$16,(SUM($C$9:$C$16)-COUNTIF($B$9:$B$16,"&lt;"&amp;AA$25))))))</f>
        <v>0</v>
      </c>
      <c r="AB27" s="44">
        <f>(IF(AB$25&gt;$B$18,"OOR",IF(AB$25&lt;$B$17,"OOR",LARGE($B$9:$B$16,(SUM($C$9:$C$16)-COUNTIF($B$9:$B$16,"&lt;"&amp;AB$25))))))</f>
        <v>0</v>
      </c>
      <c r="AC27" s="44">
        <f>(IF(AC$25&gt;$B$18,"OOR",IF(AC$25&lt;$B$17,"OOR",LARGE($B$9:$B$16,(SUM($C$9:$C$16)-COUNTIF($B$9:$B$16,"&lt;"&amp;AC$25))))))</f>
        <v>0</v>
      </c>
      <c r="AD27" s="44">
        <f>(IF(AD$25&gt;$B$18,"OOR",IF(AD$25&lt;$B$17,"OOR",LARGE($B$9:$B$16,(SUM($C$9:$C$16)-COUNTIF($B$9:$B$16,"&lt;"&amp;AD$25))))))</f>
        <v>0</v>
      </c>
      <c r="AE27" s="44">
        <f>(IF(AE$25&gt;$B$18,"OOR",IF(AE$25&lt;$B$17,"OOR",LARGE($B$9:$B$16,(SUM($C$9:$C$16)-COUNTIF($B$9:$B$16,"&lt;"&amp;AE$25))))))</f>
        <v>0</v>
      </c>
      <c r="AF27" s="44">
        <f>(IF(AF$25&gt;$B$18,"OOR",IF(AF$25&lt;$B$17,"OOR",LARGE($B$9:$B$16,(SUM($C$9:$C$16)-COUNTIF($B$9:$B$16,"&lt;"&amp;AF$25))))))</f>
        <v>0</v>
      </c>
      <c r="AG27" s="44">
        <f>(IF(AG$25&gt;$B$18,"OOR",IF(AG$25&lt;$B$17,"OOR",LARGE($B$9:$B$16,(SUM($C$9:$C$16)-COUNTIF($B$9:$B$16,"&lt;"&amp;AG$25))))))</f>
        <v>0</v>
      </c>
      <c r="AH27" s="44">
        <f>(IF(AH$25&gt;$B$18,"OOR",IF(AH$25&lt;$B$17,"OOR",LARGE($B$9:$B$16,(SUM($C$9:$C$16)-COUNTIF($B$9:$B$16,"&lt;"&amp;AH$25))))))</f>
        <v>0</v>
      </c>
      <c r="AI27" s="44">
        <f>(IF(AI$25&gt;$B$18,"OOR",IF(AI$25&lt;$B$17,"OOR",LARGE($B$9:$B$16,(SUM($C$9:$C$16)-COUNTIF($B$9:$B$16,"&lt;"&amp;AI$25))))))</f>
        <v>0</v>
      </c>
      <c r="AJ27" s="44">
        <f>(IF(AJ$25&gt;$B$18,"OOR",IF(AJ$25&lt;$B$17,"OOR",LARGE($B$9:$B$16,(SUM($C$9:$C$16)-COUNTIF($B$9:$B$16,"&lt;"&amp;AJ$25))))))</f>
        <v>0</v>
      </c>
      <c r="AK27" s="44">
        <f>(IF(AK$25&gt;$B$18,"OOR",IF(AK$25&lt;$B$17,"OOR",LARGE($B$9:$B$16,(SUM($C$9:$C$16)-COUNTIF($B$9:$B$16,"&lt;"&amp;AK$25))))))</f>
        <v>0</v>
      </c>
      <c r="AL27" s="44">
        <f>(IF(AL$25&gt;$B$18,"OOR",IF(AL$25&lt;$B$17,"OOR",LARGE($B$9:$B$16,(SUM($C$9:$C$16)-COUNTIF($B$9:$B$16,"&lt;"&amp;AL$25))))))</f>
        <v>0</v>
      </c>
      <c r="AM27" s="44">
        <f>(IF(AM$25&gt;$B$18,"OOR",IF(AM$25&lt;$B$17,"OOR",LARGE($B$9:$B$16,(SUM($C$9:$C$16)-COUNTIF($B$9:$B$16,"&lt;"&amp;AM$25))))))</f>
        <v>0</v>
      </c>
      <c r="AN27" s="44">
        <f>(IF(AN$25&gt;$B$18,"OOR",IF(AN$25&lt;$B$17,"OOR",LARGE($B$9:$B$16,(SUM($C$9:$C$16)-COUNTIF($B$9:$B$16,"&lt;"&amp;AN$25))))))</f>
        <v>0</v>
      </c>
      <c r="AO27" s="44">
        <f>(IF(AO$25&gt;$B$18,"OOR",IF(AO$25&lt;$B$17,"OOR",LARGE($B$9:$B$16,(SUM($C$9:$C$16)-COUNTIF($B$9:$B$16,"&lt;"&amp;AO$25))))))</f>
        <v>0</v>
      </c>
      <c r="AP27" s="44">
        <f>(IF(AP$25&gt;$B$18,"OOR",IF(AP$25&lt;$B$17,"OOR",LARGE($B$9:$B$16,(SUM($C$9:$C$16)-COUNTIF($B$9:$B$16,"&lt;"&amp;AP$25))))))</f>
        <v>0</v>
      </c>
      <c r="AQ27" s="44">
        <f>(IF(AQ$25&gt;$B$18,"OOR",IF(AQ$25&lt;$B$17,"OOR",LARGE($B$9:$B$16,(SUM($C$9:$C$16)-COUNTIF($B$9:$B$16,"&lt;"&amp;AQ$25))))))</f>
        <v>0</v>
      </c>
      <c r="AR27" s="44">
        <f>(IF(AR$25&gt;$B$18,"OOR",IF(AR$25&lt;$B$17,"OOR",LARGE($B$9:$B$16,(SUM($C$9:$C$16)-COUNTIF($B$9:$B$16,"&lt;"&amp;AR$25))))))</f>
        <v>0</v>
      </c>
      <c r="AS27" s="44">
        <f>(IF(AS$25&gt;$B$18,"OOR",IF(AS$25&lt;$B$17,"OOR",LARGE($B$9:$B$16,(SUM($C$9:$C$16)-COUNTIF($B$9:$B$16,"&lt;"&amp;AS$25))))))</f>
        <v>0</v>
      </c>
      <c r="AT27" s="44">
        <f>(IF(AT$25&gt;$B$18,"OOR",IF(AT$25&lt;$B$17,"OOR",LARGE($B$9:$B$16,(SUM($C$9:$C$16)-COUNTIF($B$9:$B$16,"&lt;"&amp;AT$25))))))</f>
        <v>0</v>
      </c>
      <c r="AU27" s="44">
        <f>(IF(AU$25&gt;$B$18,"OOR",IF(AU$25&lt;$B$17,"OOR",LARGE($B$9:$B$16,(SUM($C$9:$C$16)-COUNTIF($B$9:$B$16,"&lt;"&amp;AU$25))))))</f>
        <v>0</v>
      </c>
      <c r="AV27" s="44">
        <f>(IF(AV$25&gt;$B$18,"OOR",IF(AV$25&lt;$B$17,"OOR",LARGE($B$9:$B$16,(SUM($C$9:$C$16)-COUNTIF($B$9:$B$16,"&lt;"&amp;AV$25))))))</f>
        <v>0</v>
      </c>
      <c r="AW27" s="44">
        <f>(IF(AW$25&gt;$B$18,"OOR",IF(AW$25&lt;$B$17,"OOR",LARGE($B$9:$B$16,(SUM($C$9:$C$16)-COUNTIF($B$9:$B$16,"&lt;"&amp;AW$25))))))</f>
        <v>0</v>
      </c>
      <c r="AX27" s="44">
        <f>(IF(AX$25&gt;$B$18,"OOR",IF(AX$25&lt;$B$17,"OOR",LARGE($B$9:$B$16,(SUM($C$9:$C$16)-COUNTIF($B$9:$B$16,"&lt;"&amp;AX$25))))))</f>
        <v>0</v>
      </c>
      <c r="AY27" s="44">
        <f>(IF(AY$25&gt;$B$18,"OOR",IF(AY$25&lt;$B$17,"OOR",LARGE($B$9:$B$16,(SUM($C$9:$C$16)-COUNTIF($B$9:$B$16,"&lt;"&amp;AY$25))))))</f>
        <v>0</v>
      </c>
      <c r="AZ27" s="44">
        <f>(IF(AZ$25&gt;$B$18,"OOR",IF(AZ$25&lt;$B$17,"OOR",LARGE($B$9:$B$16,(SUM($C$9:$C$16)-COUNTIF($B$9:$B$16,"&lt;"&amp;AZ$25))))))</f>
        <v>0</v>
      </c>
      <c r="BA27" s="44">
        <f>(IF(BA$25&gt;$B$18,"OOR",IF(BA$25&lt;$B$17,"OOR",LARGE($B$9:$B$16,(SUM($C$9:$C$16)-COUNTIF($B$9:$B$16,"&lt;"&amp;BA$25))))))</f>
        <v>0</v>
      </c>
      <c r="BB27" s="44">
        <f>(IF(BB$25&gt;$B$18,"OOR",IF(BB$25&lt;$B$17,"OOR",LARGE($B$9:$B$16,(SUM($C$9:$C$16)-COUNTIF($B$9:$B$16,"&lt;"&amp;BB$25))))))</f>
        <v>2</v>
      </c>
      <c r="BC27" s="44">
        <f>(IF(BC$25&gt;$B$18,"OOR",IF(BC$25&lt;$B$17,"OOR",LARGE($B$9:$B$16,(SUM($C$9:$C$16)-COUNTIF($B$9:$B$16,"&lt;"&amp;BC$25))))))</f>
        <v>2</v>
      </c>
      <c r="BD27" s="44">
        <f>(IF(BD$25&gt;$B$18,"OOR",IF(BD$25&lt;$B$17,"OOR",LARGE($B$9:$B$16,(SUM($C$9:$C$16)-COUNTIF($B$9:$B$16,"&lt;"&amp;BD$25))))))</f>
        <v>2</v>
      </c>
      <c r="BE27" s="44">
        <f>(IF(BE$25&gt;$B$18,"OOR",IF(BE$25&lt;$B$17,"OOR",LARGE($B$9:$B$16,(SUM($C$9:$C$16)-COUNTIF($B$9:$B$16,"&lt;"&amp;BE$25))))))</f>
        <v>2</v>
      </c>
      <c r="BF27" s="44">
        <f>(IF(BF$25&gt;$B$18,"OOR",IF(BF$25&lt;$B$17,"OOR",LARGE($B$9:$B$16,(SUM($C$9:$C$16)-COUNTIF($B$9:$B$16,"&lt;"&amp;BF$25))))))</f>
        <v>2</v>
      </c>
      <c r="BG27" s="44">
        <f>(IF(BG$25&gt;$B$18,"OOR",IF(BG$25&lt;$B$17,"OOR",LARGE($B$9:$B$16,(SUM($C$9:$C$16)-COUNTIF($B$9:$B$16,"&lt;"&amp;BG$25))))))</f>
        <v>2</v>
      </c>
      <c r="BH27" s="44">
        <f>(IF(BH$25&gt;$B$18,"OOR",IF(BH$25&lt;$B$17,"OOR",LARGE($B$9:$B$16,(SUM($C$9:$C$16)-COUNTIF($B$9:$B$16,"&lt;"&amp;BH$25))))))</f>
        <v>2</v>
      </c>
      <c r="BI27" s="44">
        <f>(IF(BI$25&gt;$B$18,"OOR",IF(BI$25&lt;$B$17,"OOR",LARGE($B$9:$B$16,(SUM($C$9:$C$16)-COUNTIF($B$9:$B$16,"&lt;"&amp;BI$25))))))</f>
        <v>2</v>
      </c>
      <c r="BJ27" s="44">
        <f>(IF(BJ$25&gt;$B$18,"OOR",IF(BJ$25&lt;$B$17,"OOR",LARGE($B$9:$B$16,(SUM($C$9:$C$16)-COUNTIF($B$9:$B$16,"&lt;"&amp;BJ$25))))))</f>
        <v>2</v>
      </c>
      <c r="BK27" s="44">
        <f>(IF(BK$25&gt;$B$18,"OOR",IF(BK$25&lt;$B$17,"OOR",LARGE($B$9:$B$16,(SUM($C$9:$C$16)-COUNTIF($B$9:$B$16,"&lt;"&amp;BK$25))))))</f>
        <v>2</v>
      </c>
      <c r="BL27" s="44">
        <f>(IF(BL$25&gt;$B$18,"OOR",IF(BL$25&lt;$B$17,"OOR",LARGE($B$9:$B$16,(SUM($C$9:$C$16)-COUNTIF($B$9:$B$16,"&lt;"&amp;BL$25))))))</f>
        <v>2</v>
      </c>
      <c r="BM27" s="44">
        <f>(IF(BM$25&gt;$B$18,"OOR",IF(BM$25&lt;$B$17,"OOR",LARGE($B$9:$B$16,(SUM($C$9:$C$16)-COUNTIF($B$9:$B$16,"&lt;"&amp;BM$25))))))</f>
        <v>2</v>
      </c>
      <c r="BN27" s="44">
        <f>(IF(BN$25&gt;$B$18,"OOR",IF(BN$25&lt;$B$17,"OOR",LARGE($B$9:$B$16,(SUM($C$9:$C$16)-COUNTIF($B$9:$B$16,"&lt;"&amp;BN$25))))))</f>
        <v>2</v>
      </c>
      <c r="BO27" s="44">
        <f>(IF(BO$25&gt;$B$18,"OOR",IF(BO$25&lt;$B$17,"OOR",LARGE($B$9:$B$16,(SUM($C$9:$C$16)-COUNTIF($B$9:$B$16,"&lt;"&amp;BO$25))))))</f>
        <v>2</v>
      </c>
      <c r="BP27" s="44">
        <f>(IF(BP$25&gt;$B$18,"OOR",IF(BP$25&lt;$B$17,"OOR",LARGE($B$9:$B$16,(SUM($C$9:$C$16)-COUNTIF($B$9:$B$16,"&lt;"&amp;BP$25))))))</f>
        <v>2</v>
      </c>
      <c r="BQ27" s="44">
        <f>(IF(BQ$25&gt;$B$18,"OOR",IF(BQ$25&lt;$B$17,"OOR",LARGE($B$9:$B$16,(SUM($C$9:$C$16)-COUNTIF($B$9:$B$16,"&lt;"&amp;BQ$25))))))</f>
        <v>2</v>
      </c>
      <c r="BR27" s="44">
        <f>(IF(BR$25&gt;$B$18,"OOR",IF(BR$25&lt;$B$17,"OOR",LARGE($B$9:$B$16,(SUM($C$9:$C$16)-COUNTIF($B$9:$B$16,"&lt;"&amp;BR$25))))))</f>
        <v>2</v>
      </c>
      <c r="BS27" s="44">
        <f>(IF(BS$25&gt;$B$18,"OOR",IF(BS$25&lt;$B$17,"OOR",LARGE($B$9:$B$16,(SUM($C$9:$C$16)-COUNTIF($B$9:$B$16,"&lt;"&amp;BS$25))))))</f>
        <v>2</v>
      </c>
      <c r="BT27" s="44">
        <f>(IF(BT$25&gt;$B$18,"OOR",IF(BT$25&lt;$B$17,"OOR",LARGE($B$9:$B$16,(SUM($C$9:$C$16)-COUNTIF($B$9:$B$16,"&lt;"&amp;BT$25))))))</f>
        <v>2</v>
      </c>
      <c r="BU27" s="44">
        <f>(IF(BU$25&gt;$B$18,"OOR",IF(BU$25&lt;$B$17,"OOR",LARGE($B$9:$B$16,(SUM($C$9:$C$16)-COUNTIF($B$9:$B$16,"&lt;"&amp;BU$25))))))</f>
        <v>2</v>
      </c>
      <c r="BV27" s="44">
        <f>(IF(BV$25&gt;$B$18,"OOR",IF(BV$25&lt;$B$17,"OOR",LARGE($B$9:$B$16,(SUM($C$9:$C$16)-COUNTIF($B$9:$B$16,"&lt;"&amp;BV$25))))))</f>
        <v>5</v>
      </c>
      <c r="BW27" s="44">
        <f>(IF(BW$25&gt;$B$18,"OOR",IF(BW$25&lt;$B$17,"OOR",LARGE($B$9:$B$16,(SUM($C$9:$C$16)-COUNTIF($B$9:$B$16,"&lt;"&amp;BW$25))))))</f>
        <v>5</v>
      </c>
      <c r="BX27" s="44">
        <f>(IF(BX$25&gt;$B$18,"OOR",IF(BX$25&lt;$B$17,"OOR",LARGE($B$9:$B$16,(SUM($C$9:$C$16)-COUNTIF($B$9:$B$16,"&lt;"&amp;BX$25))))))</f>
        <v>5</v>
      </c>
      <c r="BY27" s="44">
        <f>(IF(BY$25&gt;$B$18,"OOR",IF(BY$25&lt;$B$17,"OOR",LARGE($B$9:$B$16,(SUM($C$9:$C$16)-COUNTIF($B$9:$B$16,"&lt;"&amp;BY$25))))))</f>
        <v>5</v>
      </c>
      <c r="BZ27" s="44">
        <f>(IF(BZ$25&gt;$B$18,"OOR",IF(BZ$25&lt;$B$17,"OOR",LARGE($B$9:$B$16,(SUM($C$9:$C$16)-COUNTIF($B$9:$B$16,"&lt;"&amp;BZ$25))))))</f>
        <v>5</v>
      </c>
      <c r="CA27" s="44">
        <f>(IF(CA$25&gt;$B$18,"OOR",IF(CA$25&lt;$B$17,"OOR",LARGE($B$9:$B$16,(SUM($C$9:$C$16)-COUNTIF($B$9:$B$16,"&lt;"&amp;CA$25))))))</f>
        <v>5</v>
      </c>
      <c r="CB27" s="44">
        <f>(IF(CB$25&gt;$B$18,"OOR",IF(CB$25&lt;$B$17,"OOR",LARGE($B$9:$B$16,(SUM($C$9:$C$16)-COUNTIF($B$9:$B$16,"&lt;"&amp;CB$25))))))</f>
        <v>5</v>
      </c>
      <c r="CC27" s="44">
        <f>(IF(CC$25&gt;$B$18,"OOR",IF(CC$25&lt;$B$17,"OOR",LARGE($B$9:$B$16,(SUM($C$9:$C$16)-COUNTIF($B$9:$B$16,"&lt;"&amp;CC$25))))))</f>
        <v>5</v>
      </c>
      <c r="CD27" s="44">
        <f>(IF(CD$25&gt;$B$18,"OOR",IF(CD$25&lt;$B$17,"OOR",LARGE($B$9:$B$16,(SUM($C$9:$C$16)-COUNTIF($B$9:$B$16,"&lt;"&amp;CD$25))))))</f>
        <v>5</v>
      </c>
      <c r="CE27" s="44">
        <f>(IF(CE$25&gt;$B$18,"OOR",IF(CE$25&lt;$B$17,"OOR",LARGE($B$9:$B$16,(SUM($C$9:$C$16)-COUNTIF($B$9:$B$16,"&lt;"&amp;CE$25))))))</f>
        <v>5</v>
      </c>
      <c r="CF27" s="44">
        <f>(IF(CF$25&gt;$B$18,"OOR",IF(CF$25&lt;$B$17,"OOR",LARGE($B$9:$B$16,(SUM($C$9:$C$16)-COUNTIF($B$9:$B$16,"&lt;"&amp;CF$25))))))</f>
        <v>5</v>
      </c>
      <c r="CG27" s="44">
        <f>(IF(CG$25&gt;$B$18,"OOR",IF(CG$25&lt;$B$17,"OOR",LARGE($B$9:$B$16,(SUM($C$9:$C$16)-COUNTIF($B$9:$B$16,"&lt;"&amp;CG$25))))))</f>
        <v>5</v>
      </c>
      <c r="CH27" s="44">
        <f>(IF(CH$25&gt;$B$18,"OOR",IF(CH$25&lt;$B$17,"OOR",LARGE($B$9:$B$16,(SUM($C$9:$C$16)-COUNTIF($B$9:$B$16,"&lt;"&amp;CH$25))))))</f>
        <v>5</v>
      </c>
      <c r="CI27" s="44">
        <f>(IF(CI$25&gt;$B$18,"OOR",IF(CI$25&lt;$B$17,"OOR",LARGE($B$9:$B$16,(SUM($C$9:$C$16)-COUNTIF($B$9:$B$16,"&lt;"&amp;CI$25))))))</f>
        <v>5</v>
      </c>
      <c r="CJ27" s="44">
        <f>(IF(CJ$25&gt;$B$18,"OOR",IF(CJ$25&lt;$B$17,"OOR",LARGE($B$9:$B$16,(SUM($C$9:$C$16)-COUNTIF($B$9:$B$16,"&lt;"&amp;CJ$25))))))</f>
        <v>5</v>
      </c>
      <c r="CK27" s="44">
        <f>(IF(CK$25&gt;$B$18,"OOR",IF(CK$25&lt;$B$17,"OOR",LARGE($B$9:$B$16,(SUM($C$9:$C$16)-COUNTIF($B$9:$B$16,"&lt;"&amp;CK$25))))))</f>
        <v>5</v>
      </c>
      <c r="CL27" s="44">
        <f>(IF(CL$25&gt;$B$18,"OOR",IF(CL$25&lt;$B$17,"OOR",LARGE($B$9:$B$16,(SUM($C$9:$C$16)-COUNTIF($B$9:$B$16,"&lt;"&amp;CL$25))))))</f>
        <v>5</v>
      </c>
      <c r="CM27" s="44">
        <f>(IF(CM$25&gt;$B$18,"OOR",IF(CM$25&lt;$B$17,"OOR",LARGE($B$9:$B$16,(SUM($C$9:$C$16)-COUNTIF($B$9:$B$16,"&lt;"&amp;CM$25))))))</f>
        <v>5</v>
      </c>
      <c r="CN27" s="44">
        <f>(IF(CN$25&gt;$B$18,"OOR",IF(CN$25&lt;$B$17,"OOR",LARGE($B$9:$B$16,(SUM($C$9:$C$16)-COUNTIF($B$9:$B$16,"&lt;"&amp;CN$25))))))</f>
        <v>5</v>
      </c>
      <c r="CO27" s="44">
        <f>(IF(CO$25&gt;$B$18,"OOR",IF(CO$25&lt;$B$17,"OOR",LARGE($B$9:$B$16,(SUM($C$9:$C$16)-COUNTIF($B$9:$B$16,"&lt;"&amp;CO$25))))))</f>
        <v>5</v>
      </c>
      <c r="CP27" s="44">
        <f>(IF(CP$25&gt;$B$18,"OOR",IF(CP$25&lt;$B$17,"OOR",LARGE($B$9:$B$16,(SUM($C$9:$C$16)-COUNTIF($B$9:$B$16,"&lt;"&amp;CP$25))))))</f>
        <v>5</v>
      </c>
      <c r="CQ27" s="44">
        <f>(IF(CQ$25&gt;$B$18,"OOR",IF(CQ$25&lt;$B$17,"OOR",LARGE($B$9:$B$16,(SUM($C$9:$C$16)-COUNTIF($B$9:$B$16,"&lt;"&amp;CQ$25))))))</f>
        <v>5</v>
      </c>
      <c r="CR27" s="44">
        <f>(IF(CR$25&gt;$B$18,"OOR",IF(CR$25&lt;$B$17,"OOR",LARGE($B$9:$B$16,(SUM($C$9:$C$16)-COUNTIF($B$9:$B$16,"&lt;"&amp;CR$25))))))</f>
        <v>5</v>
      </c>
      <c r="CS27" s="44">
        <f>(IF(CS$25&gt;$B$18,"OOR",IF(CS$25&lt;$B$17,"OOR",LARGE($B$9:$B$16,(SUM($C$9:$C$16)-COUNTIF($B$9:$B$16,"&lt;"&amp;CS$25))))))</f>
        <v>5</v>
      </c>
      <c r="CT27" s="44">
        <f>(IF(CT$25&gt;$B$18,"OOR",IF(CT$25&lt;$B$17,"OOR",LARGE($B$9:$B$16,(SUM($C$9:$C$16)-COUNTIF($B$9:$B$16,"&lt;"&amp;CT$25))))))</f>
        <v>5</v>
      </c>
      <c r="CU27" s="44">
        <f>(IF(CU$25&gt;$B$18,"OOR",IF(CU$25&lt;$B$17,"OOR",LARGE($B$9:$B$16,(SUM($C$9:$C$16)-COUNTIF($B$9:$B$16,"&lt;"&amp;CU$25))))))</f>
        <v>5</v>
      </c>
      <c r="CV27" s="44">
        <f>(IF(CV$25&gt;$B$18,"OOR",IF(CV$25&lt;$B$17,"OOR",LARGE($B$9:$B$16,(SUM($C$9:$C$16)-COUNTIF($B$9:$B$16,"&lt;"&amp;CV$25))))))</f>
        <v>5</v>
      </c>
      <c r="CW27" s="44">
        <f>(IF(CW$25&gt;$B$18,"OOR",IF(CW$25&lt;$B$17,"OOR",LARGE($B$9:$B$16,(SUM($C$9:$C$16)-COUNTIF($B$9:$B$16,"&lt;"&amp;CW$25))))))</f>
        <v>5</v>
      </c>
      <c r="CX27" s="44">
        <f>(IF(CX$25&gt;$B$18,"OOR",IF(CX$25&lt;$B$17,"OOR",LARGE($B$9:$B$16,(SUM($C$9:$C$16)-COUNTIF($B$9:$B$16,"&lt;"&amp;CX$25))))))</f>
        <v>5</v>
      </c>
      <c r="CY27" s="44">
        <f>(IF(CY$25&gt;$B$18,"OOR",IF(CY$25&lt;$B$17,"OOR",LARGE($B$9:$B$16,(SUM($C$9:$C$16)-COUNTIF($B$9:$B$16,"&lt;"&amp;CY$25))))))</f>
        <v>5</v>
      </c>
      <c r="CZ27" s="45" t="str">
        <f>(IF(CZ$25&gt;$B$18,"OOR",IF(CZ$25&lt;$B$17,"OOR",LARGE($B$9:$B$16,(SUM($C$9:$C$16)-COUNTIF($B$9:$B$16,"&lt;"&amp;CZ$25))))))</f>
        <v>OOR</v>
      </c>
    </row>
    <row r="28" spans="1:104" x14ac:dyDescent="0.3">
      <c r="A28" s="62" t="s">
        <v>16</v>
      </c>
      <c r="B28" s="18">
        <f>(SQRT((IF(B$25&gt;$B$18,0,IF(B$25&lt;$B$17,0,(100/SUM($C$9:$C$16))))*(IF(ISNUMBER(B$26),(VLOOKUP(B$26,$B$9:$D$16,3,FALSE)*IF(B$27=B$26,1,((B$25-B$26)/(B$27-B$26)))),0))^2)))</f>
        <v>0</v>
      </c>
      <c r="C28" s="44">
        <f>(SQRT((IF(C$25&gt;$B$18,0,IF(C$25&lt;$B$17,0,(100/SUM($C$9:$C$16))))*(IF(ISNUMBER(C$26),(VLOOKUP(C$26,$B$9:$D$16,3,FALSE)*IF(C$27=C$26,1,((C$25-C$26)/(C$27-C$26)))),0))^2)))</f>
        <v>17.677669529663689</v>
      </c>
      <c r="D28" s="44">
        <f>(SQRT((IF(D$25&gt;$B$18,0,IF(D$25&lt;$B$17,0,(100/SUM($C$9:$C$16))))*(IF(ISNUMBER(D$26),(VLOOKUP(D$26,$B$9:$D$16,3,FALSE)*IF(D$27=D$26,1,((D$25-D$26)/(D$27-D$26)))),0))^2)))</f>
        <v>0.88388347648318122</v>
      </c>
      <c r="E28" s="44">
        <f>(SQRT((IF(E$25&gt;$B$18,0,IF(E$25&lt;$B$17,0,(100/SUM($C$9:$C$16))))*(IF(ISNUMBER(E$26),(VLOOKUP(E$26,$B$9:$D$16,3,FALSE)*IF(E$27=E$26,1,((E$25-E$26)/(E$27-E$26)))),0))^2)))</f>
        <v>1.7677669529663702</v>
      </c>
      <c r="F28" s="44">
        <f>(SQRT((IF(F$25&gt;$B$18,0,IF(F$25&lt;$B$17,0,(100/SUM($C$9:$C$16))))*(IF(ISNUMBER(F$26),(VLOOKUP(F$26,$B$9:$D$16,3,FALSE)*IF(F$27=F$26,1,((F$25-F$26)/(F$27-F$26)))),0))^2)))</f>
        <v>2.6516504294495515</v>
      </c>
      <c r="G28" s="44">
        <f>(SQRT((IF(G$25&gt;$B$18,0,IF(G$25&lt;$B$17,0,(100/SUM($C$9:$C$16))))*(IF(ISNUMBER(G$26),(VLOOKUP(G$26,$B$9:$D$16,3,FALSE)*IF(G$27=G$26,1,((G$25-G$26)/(G$27-G$26)))),0))^2)))</f>
        <v>3.5355339059327404</v>
      </c>
      <c r="H28" s="44">
        <f>(SQRT((IF(H$25&gt;$B$18,0,IF(H$25&lt;$B$17,0,(100/SUM($C$9:$C$16))))*(IF(ISNUMBER(H$26),(VLOOKUP(H$26,$B$9:$D$16,3,FALSE)*IF(H$27=H$26,1,((H$25-H$26)/(H$27-H$26)))),0))^2)))</f>
        <v>4.4194173824159222</v>
      </c>
      <c r="I28" s="44">
        <f>(SQRT((IF(I$25&gt;$B$18,0,IF(I$25&lt;$B$17,0,(100/SUM($C$9:$C$16))))*(IF(ISNUMBER(I$26),(VLOOKUP(I$26,$B$9:$D$16,3,FALSE)*IF(I$27=I$26,1,((I$25-I$26)/(I$27-I$26)))),0))^2)))</f>
        <v>5.3033008588991031</v>
      </c>
      <c r="J28" s="44">
        <f>(SQRT((IF(J$25&gt;$B$18,0,IF(J$25&lt;$B$17,0,(100/SUM($C$9:$C$16))))*(IF(ISNUMBER(J$26),(VLOOKUP(J$26,$B$9:$D$16,3,FALSE)*IF(J$27=J$26,1,((J$25-J$26)/(J$27-J$26)))),0))^2)))</f>
        <v>6.1871843353822928</v>
      </c>
      <c r="K28" s="44">
        <f>(SQRT((IF(K$25&gt;$B$18,0,IF(K$25&lt;$B$17,0,(100/SUM($C$9:$C$16))))*(IF(ISNUMBER(K$26),(VLOOKUP(K$26,$B$9:$D$16,3,FALSE)*IF(K$27=K$26,1,((K$25-K$26)/(K$27-K$26)))),0))^2)))</f>
        <v>7.0710678118654737</v>
      </c>
      <c r="L28" s="44">
        <f>(SQRT((IF(L$25&gt;$B$18,0,IF(L$25&lt;$B$17,0,(100/SUM($C$9:$C$16))))*(IF(ISNUMBER(L$26),(VLOOKUP(L$26,$B$9:$D$16,3,FALSE)*IF(L$27=L$26,1,((L$25-L$26)/(L$27-L$26)))),0))^2)))</f>
        <v>7.9549512883486626</v>
      </c>
      <c r="M28" s="44">
        <f>(SQRT((IF(M$25&gt;$B$18,0,IF(M$25&lt;$B$17,0,(100/SUM($C$9:$C$16))))*(IF(ISNUMBER(M$26),(VLOOKUP(M$26,$B$9:$D$16,3,FALSE)*IF(M$27=M$26,1,((M$25-M$26)/(M$27-M$26)))),0))^2)))</f>
        <v>8.8388347648318444</v>
      </c>
      <c r="N28" s="44">
        <f>(SQRT((IF(N$25&gt;$B$18,0,IF(N$25&lt;$B$17,0,(100/SUM($C$9:$C$16))))*(IF(ISNUMBER(N$26),(VLOOKUP(N$26,$B$9:$D$16,3,FALSE)*IF(N$27=N$26,1,((N$25-N$26)/(N$27-N$26)))),0))^2)))</f>
        <v>9.7227182413150288</v>
      </c>
      <c r="O28" s="44">
        <f>(SQRT((IF(O$25&gt;$B$18,0,IF(O$25&lt;$B$17,0,(100/SUM($C$9:$C$16))))*(IF(ISNUMBER(O$26),(VLOOKUP(O$26,$B$9:$D$16,3,FALSE)*IF(O$27=O$26,1,((O$25-O$26)/(O$27-O$26)))),0))^2)))</f>
        <v>10.606601717798215</v>
      </c>
      <c r="P28" s="44">
        <f>(SQRT((IF(P$25&gt;$B$18,0,IF(P$25&lt;$B$17,0,(100/SUM($C$9:$C$16))))*(IF(ISNUMBER(P$26),(VLOOKUP(P$26,$B$9:$D$16,3,FALSE)*IF(P$27=P$26,1,((P$25-P$26)/(P$27-P$26)))),0))^2)))</f>
        <v>11.490485194281394</v>
      </c>
      <c r="Q28" s="44">
        <f>(SQRT((IF(Q$25&gt;$B$18,0,IF(Q$25&lt;$B$17,0,(100/SUM($C$9:$C$16))))*(IF(ISNUMBER(Q$26),(VLOOKUP(Q$26,$B$9:$D$16,3,FALSE)*IF(Q$27=Q$26,1,((Q$25-Q$26)/(Q$27-Q$26)))),0))^2)))</f>
        <v>12.374368670764582</v>
      </c>
      <c r="R28" s="44">
        <f>(SQRT((IF(R$25&gt;$B$18,0,IF(R$25&lt;$B$17,0,(100/SUM($C$9:$C$16))))*(IF(ISNUMBER(R$26),(VLOOKUP(R$26,$B$9:$D$16,3,FALSE)*IF(R$27=R$26,1,((R$25-R$26)/(R$27-R$26)))),0))^2)))</f>
        <v>13.258252147247674</v>
      </c>
      <c r="S28" s="44">
        <f>(SQRT((IF(S$25&gt;$B$18,0,IF(S$25&lt;$B$17,0,(100/SUM($C$9:$C$16))))*(IF(ISNUMBER(S$26),(VLOOKUP(S$26,$B$9:$D$16,3,FALSE)*IF(S$27=S$26,1,((S$25-S$26)/(S$27-S$26)))),0))^2)))</f>
        <v>14.14213562373086</v>
      </c>
      <c r="T28" s="44">
        <f>(SQRT((IF(T$25&gt;$B$18,0,IF(T$25&lt;$B$17,0,(100/SUM($C$9:$C$16))))*(IF(ISNUMBER(T$26),(VLOOKUP(T$26,$B$9:$D$16,3,FALSE)*IF(T$27=T$26,1,((T$25-T$26)/(T$27-T$26)))),0))^2)))</f>
        <v>15.026019100214047</v>
      </c>
      <c r="U28" s="44">
        <f>(SQRT((IF(U$25&gt;$B$18,0,IF(U$25&lt;$B$17,0,(100/SUM($C$9:$C$16))))*(IF(ISNUMBER(U$26),(VLOOKUP(U$26,$B$9:$D$16,3,FALSE)*IF(U$27=U$26,1,((U$25-U$26)/(U$27-U$26)))),0))^2)))</f>
        <v>15.909902576697231</v>
      </c>
      <c r="V28" s="44">
        <f>(SQRT((IF(V$25&gt;$B$18,0,IF(V$25&lt;$B$17,0,(100/SUM($C$9:$C$16))))*(IF(ISNUMBER(V$26),(VLOOKUP(V$26,$B$9:$D$16,3,FALSE)*IF(V$27=V$26,1,((V$25-V$26)/(V$27-V$26)))),0))^2)))</f>
        <v>16.793786053180416</v>
      </c>
      <c r="W28" s="44">
        <f>(SQRT((IF(W$25&gt;$B$18,0,IF(W$25&lt;$B$17,0,(100/SUM($C$9:$C$16))))*(IF(ISNUMBER(W$26),(VLOOKUP(W$26,$B$9:$D$16,3,FALSE)*IF(W$27=W$26,1,((W$25-W$26)/(W$27-W$26)))),0))^2)))</f>
        <v>17.677669529663596</v>
      </c>
      <c r="X28" s="44">
        <f>(SQRT((IF(X$25&gt;$B$18,0,IF(X$25&lt;$B$17,0,(100/SUM($C$9:$C$16))))*(IF(ISNUMBER(X$26),(VLOOKUP(X$26,$B$9:$D$16,3,FALSE)*IF(X$27=X$26,1,((X$25-X$26)/(X$27-X$26)))),0))^2)))</f>
        <v>0.58925565098873001</v>
      </c>
      <c r="Y28" s="44">
        <f>(SQRT((IF(Y$25&gt;$B$18,0,IF(Y$25&lt;$B$17,0,(100/SUM($C$9:$C$16))))*(IF(ISNUMBER(Y$26),(VLOOKUP(Y$26,$B$9:$D$16,3,FALSE)*IF(Y$27=Y$26,1,((Y$25-Y$26)/(Y$27-Y$26)))),0))^2)))</f>
        <v>1.1785113019775202</v>
      </c>
      <c r="Z28" s="44">
        <f>(SQRT((IF(Z$25&gt;$B$18,0,IF(Z$25&lt;$B$17,0,(100/SUM($C$9:$C$16))))*(IF(ISNUMBER(Z$26),(VLOOKUP(Z$26,$B$9:$D$16,3,FALSE)*IF(Z$27=Z$26,1,((Z$25-Z$26)/(Z$27-Z$26)))),0))^2)))</f>
        <v>1.7677669529663103</v>
      </c>
      <c r="AA28" s="44">
        <f>(SQRT((IF(AA$25&gt;$B$18,0,IF(AA$25&lt;$B$17,0,(100/SUM($C$9:$C$16))))*(IF(ISNUMBER(AA$26),(VLOOKUP(AA$26,$B$9:$D$16,3,FALSE)*IF(AA$27=AA$26,1,((AA$25-AA$26)/(AA$27-AA$26)))),0))^2)))</f>
        <v>2.3570226039551008</v>
      </c>
      <c r="AB28" s="44">
        <f>(SQRT((IF(AB$25&gt;$B$18,0,IF(AB$25&lt;$B$17,0,(100/SUM($C$9:$C$16))))*(IF(ISNUMBER(AB$26),(VLOOKUP(AB$26,$B$9:$D$16,3,FALSE)*IF(AB$27=AB$26,1,((AB$25-AB$26)/(AB$27-AB$26)))),0))^2)))</f>
        <v>2.9462782549438882</v>
      </c>
      <c r="AC28" s="44">
        <f>(SQRT((IF(AC$25&gt;$B$18,0,IF(AC$25&lt;$B$17,0,(100/SUM($C$9:$C$16))))*(IF(ISNUMBER(AC$26),(VLOOKUP(AC$26,$B$9:$D$16,3,FALSE)*IF(AC$27=AC$26,1,((AC$25-AC$26)/(AC$27-AC$26)))),0))^2)))</f>
        <v>3.5355339059326778</v>
      </c>
      <c r="AD28" s="44">
        <f>(SQRT((IF(AD$25&gt;$B$18,0,IF(AD$25&lt;$B$17,0,(100/SUM($C$9:$C$16))))*(IF(ISNUMBER(AD$26),(VLOOKUP(AD$26,$B$9:$D$16,3,FALSE)*IF(AD$27=AD$26,1,((AD$25-AD$26)/(AD$27-AD$26)))),0))^2)))</f>
        <v>4.1247895569214679</v>
      </c>
      <c r="AE28" s="44">
        <f>(SQRT((IF(AE$25&gt;$B$18,0,IF(AE$25&lt;$B$17,0,(100/SUM($C$9:$C$16))))*(IF(ISNUMBER(AE$26),(VLOOKUP(AE$26,$B$9:$D$16,3,FALSE)*IF(AE$27=AE$26,1,((AE$25-AE$26)/(AE$27-AE$26)))),0))^2)))</f>
        <v>4.7140452079102584</v>
      </c>
      <c r="AF28" s="44">
        <f>(SQRT((IF(AF$25&gt;$B$18,0,IF(AF$25&lt;$B$17,0,(100/SUM($C$9:$C$16))))*(IF(ISNUMBER(AF$26),(VLOOKUP(AF$26,$B$9:$D$16,3,FALSE)*IF(AF$27=AF$26,1,((AF$25-AF$26)/(AF$27-AF$26)))),0))^2)))</f>
        <v>5.3033008588990489</v>
      </c>
      <c r="AG28" s="44">
        <f>(SQRT((IF(AG$25&gt;$B$18,0,IF(AG$25&lt;$B$17,0,(100/SUM($C$9:$C$16))))*(IF(ISNUMBER(AG$26),(VLOOKUP(AG$26,$B$9:$D$16,3,FALSE)*IF(AG$27=AG$26,1,((AG$25-AG$26)/(AG$27-AG$26)))),0))^2)))</f>
        <v>5.8925565098878359</v>
      </c>
      <c r="AH28" s="44">
        <f>(SQRT((IF(AH$25&gt;$B$18,0,IF(AH$25&lt;$B$17,0,(100/SUM($C$9:$C$16))))*(IF(ISNUMBER(AH$26),(VLOOKUP(AH$26,$B$9:$D$16,3,FALSE)*IF(AH$27=AH$26,1,((AH$25-AH$26)/(AH$27-AH$26)))),0))^2)))</f>
        <v>6.4818121608766273</v>
      </c>
      <c r="AI28" s="44">
        <f>(SQRT((IF(AI$25&gt;$B$18,0,IF(AI$25&lt;$B$17,0,(100/SUM($C$9:$C$16))))*(IF(ISNUMBER(AI$26),(VLOOKUP(AI$26,$B$9:$D$16,3,FALSE)*IF(AI$27=AI$26,1,((AI$25-AI$26)/(AI$27-AI$26)))),0))^2)))</f>
        <v>7.0710678118654151</v>
      </c>
      <c r="AJ28" s="44">
        <f>(SQRT((IF(AJ$25&gt;$B$18,0,IF(AJ$25&lt;$B$17,0,(100/SUM($C$9:$C$16))))*(IF(ISNUMBER(AJ$26),(VLOOKUP(AJ$26,$B$9:$D$16,3,FALSE)*IF(AJ$27=AJ$26,1,((AJ$25-AJ$26)/(AJ$27-AJ$26)))),0))^2)))</f>
        <v>7.6603234628542065</v>
      </c>
      <c r="AK28" s="44">
        <f>(SQRT((IF(AK$25&gt;$B$18,0,IF(AK$25&lt;$B$17,0,(100/SUM($C$9:$C$16))))*(IF(ISNUMBER(AK$26),(VLOOKUP(AK$26,$B$9:$D$16,3,FALSE)*IF(AK$27=AK$26,1,((AK$25-AK$26)/(AK$27-AK$26)))),0))^2)))</f>
        <v>8.2495791138429944</v>
      </c>
      <c r="AL28" s="44">
        <f>(SQRT((IF(AL$25&gt;$B$18,0,IF(AL$25&lt;$B$17,0,(100/SUM($C$9:$C$16))))*(IF(ISNUMBER(AL$26),(VLOOKUP(AL$26,$B$9:$D$16,3,FALSE)*IF(AL$27=AL$26,1,((AL$25-AL$26)/(AL$27-AL$26)))),0))^2)))</f>
        <v>8.838834764831784</v>
      </c>
      <c r="AM28" s="44">
        <f>(SQRT((IF(AM$25&gt;$B$18,0,IF(AM$25&lt;$B$17,0,(100/SUM($C$9:$C$16))))*(IF(ISNUMBER(AM$26),(VLOOKUP(AM$26,$B$9:$D$16,3,FALSE)*IF(AM$27=AM$26,1,((AM$25-AM$26)/(AM$27-AM$26)))),0))^2)))</f>
        <v>9.4280904158205754</v>
      </c>
      <c r="AN28" s="44">
        <f>(SQRT((IF(AN$25&gt;$B$18,0,IF(AN$25&lt;$B$17,0,(100/SUM($C$9:$C$16))))*(IF(ISNUMBER(AN$26),(VLOOKUP(AN$26,$B$9:$D$16,3,FALSE)*IF(AN$27=AN$26,1,((AN$25-AN$26)/(AN$27-AN$26)))),0))^2)))</f>
        <v>10.017346066809363</v>
      </c>
      <c r="AO28" s="44">
        <f>(SQRT((IF(AO$25&gt;$B$18,0,IF(AO$25&lt;$B$17,0,(100/SUM($C$9:$C$16))))*(IF(ISNUMBER(AO$26),(VLOOKUP(AO$26,$B$9:$D$16,3,FALSE)*IF(AO$27=AO$26,1,((AO$25-AO$26)/(AO$27-AO$26)))),0))^2)))</f>
        <v>10.606601717798153</v>
      </c>
      <c r="AP28" s="44">
        <f>(SQRT((IF(AP$25&gt;$B$18,0,IF(AP$25&lt;$B$17,0,(100/SUM($C$9:$C$16))))*(IF(ISNUMBER(AP$26),(VLOOKUP(AP$26,$B$9:$D$16,3,FALSE)*IF(AP$27=AP$26,1,((AP$25-AP$26)/(AP$27-AP$26)))),0))^2)))</f>
        <v>11.195857368786942</v>
      </c>
      <c r="AQ28" s="44">
        <f>(SQRT((IF(AQ$25&gt;$B$18,0,IF(AQ$25&lt;$B$17,0,(100/SUM($C$9:$C$16))))*(IF(ISNUMBER(AQ$26),(VLOOKUP(AQ$26,$B$9:$D$16,3,FALSE)*IF(AQ$27=AQ$26,1,((AQ$25-AQ$26)/(AQ$27-AQ$26)))),0))^2)))</f>
        <v>11.785113019775732</v>
      </c>
      <c r="AR28" s="44">
        <f>(SQRT((IF(AR$25&gt;$B$18,0,IF(AR$25&lt;$B$17,0,(100/SUM($C$9:$C$16))))*(IF(ISNUMBER(AR$26),(VLOOKUP(AR$26,$B$9:$D$16,3,FALSE)*IF(AR$27=AR$26,1,((AR$25-AR$26)/(AR$27-AR$26)))),0))^2)))</f>
        <v>12.374368670764522</v>
      </c>
      <c r="AS28" s="44">
        <f>(SQRT((IF(AS$25&gt;$B$18,0,IF(AS$25&lt;$B$17,0,(100/SUM($C$9:$C$16))))*(IF(ISNUMBER(AS$26),(VLOOKUP(AS$26,$B$9:$D$16,3,FALSE)*IF(AS$27=AS$26,1,((AS$25-AS$26)/(AS$27-AS$26)))),0))^2)))</f>
        <v>12.963624321753311</v>
      </c>
      <c r="AT28" s="44">
        <f>(SQRT((IF(AT$25&gt;$B$18,0,IF(AT$25&lt;$B$17,0,(100/SUM($C$9:$C$16))))*(IF(ISNUMBER(AT$26),(VLOOKUP(AT$26,$B$9:$D$16,3,FALSE)*IF(AT$27=AT$26,1,((AT$25-AT$26)/(AT$27-AT$26)))),0))^2)))</f>
        <v>13.552879972742042</v>
      </c>
      <c r="AU28" s="44">
        <f>(SQRT((IF(AU$25&gt;$B$18,0,IF(AU$25&lt;$B$17,0,(100/SUM($C$9:$C$16))))*(IF(ISNUMBER(AU$26),(VLOOKUP(AU$26,$B$9:$D$16,3,FALSE)*IF(AU$27=AU$26,1,((AU$25-AU$26)/(AU$27-AU$26)))),0))^2)))</f>
        <v>14.14213562373083</v>
      </c>
      <c r="AV28" s="44">
        <f>(SQRT((IF(AV$25&gt;$B$18,0,IF(AV$25&lt;$B$17,0,(100/SUM($C$9:$C$16))))*(IF(ISNUMBER(AV$26),(VLOOKUP(AV$26,$B$9:$D$16,3,FALSE)*IF(AV$27=AV$26,1,((AV$25-AV$26)/(AV$27-AV$26)))),0))^2)))</f>
        <v>14.731391274719622</v>
      </c>
      <c r="AW28" s="44">
        <f>(SQRT((IF(AW$25&gt;$B$18,0,IF(AW$25&lt;$B$17,0,(100/SUM($C$9:$C$16))))*(IF(ISNUMBER(AW$26),(VLOOKUP(AW$26,$B$9:$D$16,3,FALSE)*IF(AW$27=AW$26,1,((AW$25-AW$26)/(AW$27-AW$26)))),0))^2)))</f>
        <v>15.320646925708413</v>
      </c>
      <c r="AX28" s="44">
        <f>(SQRT((IF(AX$25&gt;$B$18,0,IF(AX$25&lt;$B$17,0,(100/SUM($C$9:$C$16))))*(IF(ISNUMBER(AX$26),(VLOOKUP(AX$26,$B$9:$D$16,3,FALSE)*IF(AX$27=AX$26,1,((AX$25-AX$26)/(AX$27-AX$26)))),0))^2)))</f>
        <v>15.909902576697203</v>
      </c>
      <c r="AY28" s="44">
        <f>(SQRT((IF(AY$25&gt;$B$18,0,IF(AY$25&lt;$B$17,0,(100/SUM($C$9:$C$16))))*(IF(ISNUMBER(AY$26),(VLOOKUP(AY$26,$B$9:$D$16,3,FALSE)*IF(AY$27=AY$26,1,((AY$25-AY$26)/(AY$27-AY$26)))),0))^2)))</f>
        <v>16.499158227685989</v>
      </c>
      <c r="AZ28" s="44">
        <f>(SQRT((IF(AZ$25&gt;$B$18,0,IF(AZ$25&lt;$B$17,0,(100/SUM($C$9:$C$16))))*(IF(ISNUMBER(AZ$26),(VLOOKUP(AZ$26,$B$9:$D$16,3,FALSE)*IF(AZ$27=AZ$26,1,((AZ$25-AZ$26)/(AZ$27-AZ$26)))),0))^2)))</f>
        <v>17.088413878674782</v>
      </c>
      <c r="BA28" s="44">
        <f>(SQRT((IF(BA$25&gt;$B$18,0,IF(BA$25&lt;$B$17,0,(100/SUM($C$9:$C$16))))*(IF(ISNUMBER(BA$26),(VLOOKUP(BA$26,$B$9:$D$16,3,FALSE)*IF(BA$27=BA$26,1,((BA$25-BA$26)/(BA$27-BA$26)))),0))^2)))</f>
        <v>17.677669529663568</v>
      </c>
      <c r="BB28" s="44">
        <f>(SQRT((IF(BB$25&gt;$B$18,0,IF(BB$25&lt;$B$17,0,(100/SUM($C$9:$C$16))))*(IF(ISNUMBER(BB$26),(VLOOKUP(BB$26,$B$9:$D$16,3,FALSE)*IF(BB$27=BB$26,1,((BB$25-BB$26)/(BB$27-BB$26)))),0))^2)))</f>
        <v>0.3535533905932034</v>
      </c>
      <c r="BC28" s="44">
        <f>(SQRT((IF(BC$25&gt;$B$18,0,IF(BC$25&lt;$B$17,0,(100/SUM($C$9:$C$16))))*(IF(ISNUMBER(BC$26),(VLOOKUP(BC$26,$B$9:$D$16,3,FALSE)*IF(BC$27=BC$26,1,((BC$25-BC$26)/(BC$27-BC$26)))),0))^2)))</f>
        <v>0.70710678118647685</v>
      </c>
      <c r="BD28" s="44">
        <f>(SQRT((IF(BD$25&gt;$B$18,0,IF(BD$25&lt;$B$17,0,(100/SUM($C$9:$C$16))))*(IF(ISNUMBER(BD$26),(VLOOKUP(BD$26,$B$9:$D$16,3,FALSE)*IF(BD$27=BD$26,1,((BD$25-BD$26)/(BD$27-BD$26)))),0))^2)))</f>
        <v>1.0606601717797506</v>
      </c>
      <c r="BE28" s="44">
        <f>(SQRT((IF(BE$25&gt;$B$18,0,IF(BE$25&lt;$B$17,0,(100/SUM($C$9:$C$16))))*(IF(ISNUMBER(BE$26),(VLOOKUP(BE$26,$B$9:$D$16,3,FALSE)*IF(BE$27=BE$26,1,((BE$25-BE$26)/(BE$27-BE$26)))),0))^2)))</f>
        <v>1.4142135623730243</v>
      </c>
      <c r="BF28" s="44">
        <f>(SQRT((IF(BF$25&gt;$B$18,0,IF(BF$25&lt;$B$17,0,(100/SUM($C$9:$C$16))))*(IF(ISNUMBER(BF$26),(VLOOKUP(BF$26,$B$9:$D$16,3,FALSE)*IF(BF$27=BF$26,1,((BF$25-BF$26)/(BF$27-BF$26)))),0))^2)))</f>
        <v>1.7677669529662983</v>
      </c>
      <c r="BG28" s="44">
        <f>(SQRT((IF(BG$25&gt;$B$18,0,IF(BG$25&lt;$B$17,0,(100/SUM($C$9:$C$16))))*(IF(ISNUMBER(BG$26),(VLOOKUP(BG$26,$B$9:$D$16,3,FALSE)*IF(BG$27=BG$26,1,((BG$25-BG$26)/(BG$27-BG$26)))),0))^2)))</f>
        <v>2.1213203435595718</v>
      </c>
      <c r="BH28" s="44">
        <f>(SQRT((IF(BH$25&gt;$B$18,0,IF(BH$25&lt;$B$17,0,(100/SUM($C$9:$C$16))))*(IF(ISNUMBER(BH$26),(VLOOKUP(BH$26,$B$9:$D$16,3,FALSE)*IF(BH$27=BH$26,1,((BH$25-BH$26)/(BH$27-BH$26)))),0))^2)))</f>
        <v>2.4748737341528453</v>
      </c>
      <c r="BI28" s="44">
        <f>(SQRT((IF(BI$25&gt;$B$18,0,IF(BI$25&lt;$B$17,0,(100/SUM($C$9:$C$16))))*(IF(ISNUMBER(BI$26),(VLOOKUP(BI$26,$B$9:$D$16,3,FALSE)*IF(BI$27=BI$26,1,((BI$25-BI$26)/(BI$27-BI$26)))),0))^2)))</f>
        <v>2.8284271247461192</v>
      </c>
      <c r="BJ28" s="44">
        <f>(SQRT((IF(BJ$25&gt;$B$18,0,IF(BJ$25&lt;$B$17,0,(100/SUM($C$9:$C$16))))*(IF(ISNUMBER(BJ$26),(VLOOKUP(BJ$26,$B$9:$D$16,3,FALSE)*IF(BJ$27=BJ$26,1,((BJ$25-BJ$26)/(BJ$27-BJ$26)))),0))^2)))</f>
        <v>3.1819805153393932</v>
      </c>
      <c r="BK28" s="44">
        <f>(SQRT((IF(BK$25&gt;$B$18,0,IF(BK$25&lt;$B$17,0,(100/SUM($C$9:$C$16))))*(IF(ISNUMBER(BK$26),(VLOOKUP(BK$26,$B$9:$D$16,3,FALSE)*IF(BK$27=BK$26,1,((BK$25-BK$26)/(BK$27-BK$26)))),0))^2)))</f>
        <v>3.5355339059326671</v>
      </c>
      <c r="BL28" s="44">
        <f>(SQRT((IF(BL$25&gt;$B$18,0,IF(BL$25&lt;$B$17,0,(100/SUM($C$9:$C$16))))*(IF(ISNUMBER(BL$26),(VLOOKUP(BL$26,$B$9:$D$16,3,FALSE)*IF(BL$27=BL$26,1,((BL$25-BL$26)/(BL$27-BL$26)))),0))^2)))</f>
        <v>3.8890872965259411</v>
      </c>
      <c r="BM28" s="44">
        <f>(SQRT((IF(BM$25&gt;$B$18,0,IF(BM$25&lt;$B$17,0,(100/SUM($C$9:$C$16))))*(IF(ISNUMBER(BM$26),(VLOOKUP(BM$26,$B$9:$D$16,3,FALSE)*IF(BM$27=BM$26,1,((BM$25-BM$26)/(BM$27-BM$26)))),0))^2)))</f>
        <v>4.2426406871192146</v>
      </c>
      <c r="BN28" s="44">
        <f>(SQRT((IF(BN$25&gt;$B$18,0,IF(BN$25&lt;$B$17,0,(100/SUM($C$9:$C$16))))*(IF(ISNUMBER(BN$26),(VLOOKUP(BN$26,$B$9:$D$16,3,FALSE)*IF(BN$27=BN$26,1,((BN$25-BN$26)/(BN$27-BN$26)))),0))^2)))</f>
        <v>4.5961940777124886</v>
      </c>
      <c r="BO28" s="44">
        <f>(SQRT((IF(BO$25&gt;$B$18,0,IF(BO$25&lt;$B$17,0,(100/SUM($C$9:$C$16))))*(IF(ISNUMBER(BO$26),(VLOOKUP(BO$26,$B$9:$D$16,3,FALSE)*IF(BO$27=BO$26,1,((BO$25-BO$26)/(BO$27-BO$26)))),0))^2)))</f>
        <v>4.9497474683057616</v>
      </c>
      <c r="BP28" s="44">
        <f>(SQRT((IF(BP$25&gt;$B$18,0,IF(BP$25&lt;$B$17,0,(100/SUM($C$9:$C$16))))*(IF(ISNUMBER(BP$26),(VLOOKUP(BP$26,$B$9:$D$16,3,FALSE)*IF(BP$27=BP$26,1,((BP$25-BP$26)/(BP$27-BP$26)))),0))^2)))</f>
        <v>5.3033008588990356</v>
      </c>
      <c r="BQ28" s="44">
        <f>(SQRT((IF(BQ$25&gt;$B$18,0,IF(BQ$25&lt;$B$17,0,(100/SUM($C$9:$C$16))))*(IF(ISNUMBER(BQ$26),(VLOOKUP(BQ$26,$B$9:$D$16,3,FALSE)*IF(BQ$27=BQ$26,1,((BQ$25-BQ$26)/(BQ$27-BQ$26)))),0))^2)))</f>
        <v>5.6568542494923104</v>
      </c>
      <c r="BR28" s="44">
        <f>(SQRT((IF(BR$25&gt;$B$18,0,IF(BR$25&lt;$B$17,0,(100/SUM($C$9:$C$16))))*(IF(ISNUMBER(BR$26),(VLOOKUP(BR$26,$B$9:$D$16,3,FALSE)*IF(BR$27=BR$26,1,((BR$25-BR$26)/(BR$27-BR$26)))),0))^2)))</f>
        <v>6.0104076400855826</v>
      </c>
      <c r="BS28" s="44">
        <f>(SQRT((IF(BS$25&gt;$B$18,0,IF(BS$25&lt;$B$17,0,(100/SUM($C$9:$C$16))))*(IF(ISNUMBER(BS$26),(VLOOKUP(BS$26,$B$9:$D$16,3,FALSE)*IF(BS$27=BS$26,1,((BS$25-BS$26)/(BS$27-BS$26)))),0))^2)))</f>
        <v>6.3639610306788574</v>
      </c>
      <c r="BT28" s="44">
        <f>(SQRT((IF(BT$25&gt;$B$18,0,IF(BT$25&lt;$B$17,0,(100/SUM($C$9:$C$16))))*(IF(ISNUMBER(BT$26),(VLOOKUP(BT$26,$B$9:$D$16,3,FALSE)*IF(BT$27=BT$26,1,((BT$25-BT$26)/(BT$27-BT$26)))),0))^2)))</f>
        <v>6.7175144212721305</v>
      </c>
      <c r="BU28" s="44">
        <f>(SQRT((IF(BU$25&gt;$B$18,0,IF(BU$25&lt;$B$17,0,(100/SUM($C$9:$C$16))))*(IF(ISNUMBER(BU$26),(VLOOKUP(BU$26,$B$9:$D$16,3,FALSE)*IF(BU$27=BU$26,1,((BU$25-BU$26)/(BU$27-BU$26)))),0))^2)))</f>
        <v>7.0710678118654045</v>
      </c>
      <c r="BV28" s="44">
        <f>(SQRT((IF(BV$25&gt;$B$18,0,IF(BV$25&lt;$B$17,0,(100/SUM($C$9:$C$16))))*(IF(ISNUMBER(BV$26),(VLOOKUP(BV$26,$B$9:$D$16,3,FALSE)*IF(BV$27=BV$26,1,((BV$25-BV$26)/(BV$27-BV$26)))),0))^2)))</f>
        <v>0.2357022603954449</v>
      </c>
      <c r="BW28" s="44">
        <f>(SQRT((IF(BW$25&gt;$B$18,0,IF(BW$25&lt;$B$17,0,(100/SUM($C$9:$C$16))))*(IF(ISNUMBER(BW$26),(VLOOKUP(BW$26,$B$9:$D$16,3,FALSE)*IF(BW$27=BW$26,1,((BW$25-BW$26)/(BW$27-BW$26)))),0))^2)))</f>
        <v>0.4714045207909609</v>
      </c>
      <c r="BX28" s="44">
        <f>(SQRT((IF(BX$25&gt;$B$18,0,IF(BX$25&lt;$B$17,0,(100/SUM($C$9:$C$16))))*(IF(ISNUMBER(BX$26),(VLOOKUP(BX$26,$B$9:$D$16,3,FALSE)*IF(BX$27=BX$26,1,((BX$25-BX$26)/(BX$27-BX$26)))),0))^2)))</f>
        <v>0.70710678118647696</v>
      </c>
      <c r="BY28" s="44">
        <f>(SQRT((IF(BY$25&gt;$B$18,0,IF(BY$25&lt;$B$17,0,(100/SUM($C$9:$C$16))))*(IF(ISNUMBER(BY$26),(VLOOKUP(BY$26,$B$9:$D$16,3,FALSE)*IF(BY$27=BY$26,1,((BY$25-BY$26)/(BY$27-BY$26)))),0))^2)))</f>
        <v>0.94280904158199308</v>
      </c>
      <c r="BZ28" s="44">
        <f>(SQRT((IF(BZ$25&gt;$B$18,0,IF(BZ$25&lt;$B$17,0,(100/SUM($C$9:$C$16))))*(IF(ISNUMBER(BZ$26),(VLOOKUP(BZ$26,$B$9:$D$16,3,FALSE)*IF(BZ$27=BZ$26,1,((BZ$25-BZ$26)/(BZ$27-BZ$26)))),0))^2)))</f>
        <v>1.178511301977508</v>
      </c>
      <c r="CA28" s="44">
        <f>(SQRT((IF(CA$25&gt;$B$18,0,IF(CA$25&lt;$B$17,0,(100/SUM($C$9:$C$16))))*(IF(ISNUMBER(CA$26),(VLOOKUP(CA$26,$B$9:$D$16,3,FALSE)*IF(CA$27=CA$26,1,((CA$25-CA$26)/(CA$27-CA$26)))),0))^2)))</f>
        <v>1.4142135623730241</v>
      </c>
      <c r="CB28" s="44">
        <f>(SQRT((IF(CB$25&gt;$B$18,0,IF(CB$25&lt;$B$17,0,(100/SUM($C$9:$C$16))))*(IF(ISNUMBER(CB$26),(VLOOKUP(CB$26,$B$9:$D$16,3,FALSE)*IF(CB$27=CB$26,1,((CB$25-CB$26)/(CB$27-CB$26)))),0))^2)))</f>
        <v>1.6499158227685402</v>
      </c>
      <c r="CC28" s="44">
        <f>(SQRT((IF(CC$25&gt;$B$18,0,IF(CC$25&lt;$B$17,0,(100/SUM($C$9:$C$16))))*(IF(ISNUMBER(CC$26),(VLOOKUP(CC$26,$B$9:$D$16,3,FALSE)*IF(CC$27=CC$26,1,((CC$25-CC$26)/(CC$27-CC$26)))),0))^2)))</f>
        <v>1.8856180831640561</v>
      </c>
      <c r="CD28" s="44">
        <f>(SQRT((IF(CD$25&gt;$B$18,0,IF(CD$25&lt;$B$17,0,(100/SUM($C$9:$C$16))))*(IF(ISNUMBER(CD$26),(VLOOKUP(CD$26,$B$9:$D$16,3,FALSE)*IF(CD$27=CD$26,1,((CD$25-CD$26)/(CD$27-CD$26)))),0))^2)))</f>
        <v>2.1213203435595722</v>
      </c>
      <c r="CE28" s="44">
        <f>(SQRT((IF(CE$25&gt;$B$18,0,IF(CE$25&lt;$B$17,0,(100/SUM($C$9:$C$16))))*(IF(ISNUMBER(CE$26),(VLOOKUP(CE$26,$B$9:$D$16,3,FALSE)*IF(CE$27=CE$26,1,((CE$25-CE$26)/(CE$27-CE$26)))),0))^2)))</f>
        <v>2.3570226039550874</v>
      </c>
      <c r="CF28" s="44">
        <f>(SQRT((IF(CF$25&gt;$B$18,0,IF(CF$25&lt;$B$17,0,(100/SUM($C$9:$C$16))))*(IF(ISNUMBER(CF$26),(VLOOKUP(CF$26,$B$9:$D$16,3,FALSE)*IF(CF$27=CF$26,1,((CF$25-CF$26)/(CF$27-CF$26)))),0))^2)))</f>
        <v>2.5927248643506036</v>
      </c>
      <c r="CG28" s="44">
        <f>(SQRT((IF(CG$25&gt;$B$18,0,IF(CG$25&lt;$B$17,0,(100/SUM($C$9:$C$16))))*(IF(ISNUMBER(CG$26),(VLOOKUP(CG$26,$B$9:$D$16,3,FALSE)*IF(CG$27=CG$26,1,((CG$25-CG$26)/(CG$27-CG$26)))),0))^2)))</f>
        <v>2.8284271247461192</v>
      </c>
      <c r="CH28" s="44">
        <f>(SQRT((IF(CH$25&gt;$B$18,0,IF(CH$25&lt;$B$17,0,(100/SUM($C$9:$C$16))))*(IF(ISNUMBER(CH$26),(VLOOKUP(CH$26,$B$9:$D$16,3,FALSE)*IF(CH$27=CH$26,1,((CH$25-CH$26)/(CH$27-CH$26)))),0))^2)))</f>
        <v>3.0641293851416354</v>
      </c>
      <c r="CI28" s="44">
        <f>(SQRT((IF(CI$25&gt;$B$18,0,IF(CI$25&lt;$B$17,0,(100/SUM($C$9:$C$16))))*(IF(ISNUMBER(CI$26),(VLOOKUP(CI$26,$B$9:$D$16,3,FALSE)*IF(CI$27=CI$26,1,((CI$25-CI$26)/(CI$27-CI$26)))),0))^2)))</f>
        <v>3.2998316455371515</v>
      </c>
      <c r="CJ28" s="44">
        <f>(SQRT((IF(CJ$25&gt;$B$18,0,IF(CJ$25&lt;$B$17,0,(100/SUM($C$9:$C$16))))*(IF(ISNUMBER(CJ$26),(VLOOKUP(CJ$26,$B$9:$D$16,3,FALSE)*IF(CJ$27=CJ$26,1,((CJ$25-CJ$26)/(CJ$27-CJ$26)))),0))^2)))</f>
        <v>3.5355339059326667</v>
      </c>
      <c r="CK28" s="44">
        <f>(SQRT((IF(CK$25&gt;$B$18,0,IF(CK$25&lt;$B$17,0,(100/SUM($C$9:$C$16))))*(IF(ISNUMBER(CK$26),(VLOOKUP(CK$26,$B$9:$D$16,3,FALSE)*IF(CK$27=CK$26,1,((CK$25-CK$26)/(CK$27-CK$26)))),0))^2)))</f>
        <v>3.7712361663281828</v>
      </c>
      <c r="CL28" s="44">
        <f>(SQRT((IF(CL$25&gt;$B$18,0,IF(CL$25&lt;$B$17,0,(100/SUM($C$9:$C$16))))*(IF(ISNUMBER(CL$26),(VLOOKUP(CL$26,$B$9:$D$16,3,FALSE)*IF(CL$27=CL$26,1,((CL$25-CL$26)/(CL$27-CL$26)))),0))^2)))</f>
        <v>4.0069384267236989</v>
      </c>
      <c r="CM28" s="44">
        <f>(SQRT((IF(CM$25&gt;$B$18,0,IF(CM$25&lt;$B$17,0,(100/SUM($C$9:$C$16))))*(IF(ISNUMBER(CM$26),(VLOOKUP(CM$26,$B$9:$D$16,3,FALSE)*IF(CM$27=CM$26,1,((CM$25-CM$26)/(CM$27-CM$26)))),0))^2)))</f>
        <v>4.2426406871192146</v>
      </c>
      <c r="CN28" s="44">
        <f>(SQRT((IF(CN$25&gt;$B$18,0,IF(CN$25&lt;$B$17,0,(100/SUM($C$9:$C$16))))*(IF(ISNUMBER(CN$26),(VLOOKUP(CN$26,$B$9:$D$16,3,FALSE)*IF(CN$27=CN$26,1,((CN$25-CN$26)/(CN$27-CN$26)))),0))^2)))</f>
        <v>4.4783429475147312</v>
      </c>
      <c r="CO28" s="44">
        <f>(SQRT((IF(CO$25&gt;$B$18,0,IF(CO$25&lt;$B$17,0,(100/SUM($C$9:$C$16))))*(IF(ISNUMBER(CO$26),(VLOOKUP(CO$26,$B$9:$D$16,3,FALSE)*IF(CO$27=CO$26,1,((CO$25-CO$26)/(CO$27-CO$26)))),0))^2)))</f>
        <v>4.7140452079102459</v>
      </c>
      <c r="CP28" s="44">
        <f>(SQRT((IF(CP$25&gt;$B$18,0,IF(CP$25&lt;$B$17,0,(100/SUM($C$9:$C$16))))*(IF(ISNUMBER(CP$26),(VLOOKUP(CP$26,$B$9:$D$16,3,FALSE)*IF(CP$27=CP$26,1,((CP$25-CP$26)/(CP$27-CP$26)))),0))^2)))</f>
        <v>4.9497474683057625</v>
      </c>
      <c r="CQ28" s="44">
        <f>(SQRT((IF(CQ$25&gt;$B$18,0,IF(CQ$25&lt;$B$17,0,(100/SUM($C$9:$C$16))))*(IF(ISNUMBER(CQ$26),(VLOOKUP(CQ$26,$B$9:$D$16,3,FALSE)*IF(CQ$27=CQ$26,1,((CQ$25-CQ$26)/(CQ$27-CQ$26)))),0))^2)))</f>
        <v>5.1854497287012773</v>
      </c>
      <c r="CR28" s="44">
        <f>(SQRT((IF(CR$25&gt;$B$18,0,IF(CR$25&lt;$B$17,0,(100/SUM($C$9:$C$16))))*(IF(ISNUMBER(CR$26),(VLOOKUP(CR$26,$B$9:$D$16,3,FALSE)*IF(CR$27=CR$26,1,((CR$25-CR$26)/(CR$27-CR$26)))),0))^2)))</f>
        <v>5.421151989096793</v>
      </c>
      <c r="CS28" s="44">
        <f>(SQRT((IF(CS$25&gt;$B$18,0,IF(CS$25&lt;$B$17,0,(100/SUM($C$9:$C$16))))*(IF(ISNUMBER(CS$26),(VLOOKUP(CS$26,$B$9:$D$16,3,FALSE)*IF(CS$27=CS$26,1,((CS$25-CS$26)/(CS$27-CS$26)))),0))^2)))</f>
        <v>5.6568542494923104</v>
      </c>
      <c r="CT28" s="44">
        <f>(SQRT((IF(CT$25&gt;$B$18,0,IF(CT$25&lt;$B$17,0,(100/SUM($C$9:$C$16))))*(IF(ISNUMBER(CT$26),(VLOOKUP(CT$26,$B$9:$D$16,3,FALSE)*IF(CT$27=CT$26,1,((CT$25-CT$26)/(CT$27-CT$26)))),0))^2)))</f>
        <v>5.8925565098878252</v>
      </c>
      <c r="CU28" s="44">
        <f>(SQRT((IF(CU$25&gt;$B$18,0,IF(CU$25&lt;$B$17,0,(100/SUM($C$9:$C$16))))*(IF(ISNUMBER(CU$26),(VLOOKUP(CU$26,$B$9:$D$16,3,FALSE)*IF(CU$27=CU$26,1,((CU$25-CU$26)/(CU$27-CU$26)))),0))^2)))</f>
        <v>6.1282587702833426</v>
      </c>
      <c r="CV28" s="44">
        <f>(SQRT((IF(CV$25&gt;$B$18,0,IF(CV$25&lt;$B$17,0,(100/SUM($C$9:$C$16))))*(IF(ISNUMBER(CV$26),(VLOOKUP(CV$26,$B$9:$D$16,3,FALSE)*IF(CV$27=CV$26,1,((CV$25-CV$26)/(CV$27-CV$26)))),0))^2)))</f>
        <v>6.3639610306788574</v>
      </c>
      <c r="CW28" s="44">
        <f>(SQRT((IF(CW$25&gt;$B$18,0,IF(CW$25&lt;$B$17,0,(100/SUM($C$9:$C$16))))*(IF(ISNUMBER(CW$26),(VLOOKUP(CW$26,$B$9:$D$16,3,FALSE)*IF(CW$27=CW$26,1,((CW$25-CW$26)/(CW$27-CW$26)))),0))^2)))</f>
        <v>6.5996632910743722</v>
      </c>
      <c r="CX28" s="44">
        <f>(SQRT((IF(CX$25&gt;$B$18,0,IF(CX$25&lt;$B$17,0,(100/SUM($C$9:$C$16))))*(IF(ISNUMBER(CX$26),(VLOOKUP(CX$26,$B$9:$D$16,3,FALSE)*IF(CX$27=CX$26,1,((CX$25-CX$26)/(CX$27-CX$26)))),0))^2)))</f>
        <v>6.8353655514698657</v>
      </c>
      <c r="CY28" s="44">
        <f>(SQRT((IF(CY$25&gt;$B$18,0,IF(CY$25&lt;$B$17,0,(100/SUM($C$9:$C$16))))*(IF(ISNUMBER(CY$26),(VLOOKUP(CY$26,$B$9:$D$16,3,FALSE)*IF(CY$27=CY$26,1,((CY$25-CY$26)/(CY$27-CY$26)))),0))^2)))</f>
        <v>7.0710678118653805</v>
      </c>
      <c r="CZ28" s="45">
        <f>(SQRT((IF(CZ$25&gt;$B$18,0,IF(CZ$25&lt;$B$17,0,(100/SUM($C$9:$C$16))))*(IF(ISNUMBER(CZ$26),(VLOOKUP(CZ$26,$B$9:$D$16,3,FALSE)*IF(CZ$27=CZ$26,1,((CZ$25-CZ$26)/(CZ$27-CZ$26)))),0))^2)))</f>
        <v>0</v>
      </c>
    </row>
    <row r="29" spans="1:104" x14ac:dyDescent="0.3">
      <c r="A29" s="62" t="s">
        <v>18</v>
      </c>
      <c r="B29" s="18">
        <f>(SQRT((IF(B$25&gt;$B$18,0,IF(B$25&lt;$B$17,0,(100/SUM($C$9:$C$16))))*(IF(ISNUMBER(B$26),(VLOOKUP(B$27,$B$9:$D$16,3,FALSE)*IF(B$27=B$26,1,((B$25-B$26)/(B$27-B$26)))),0))^2)))</f>
        <v>0</v>
      </c>
      <c r="C29" s="44">
        <f>(SQRT((IF(C$25&gt;$B$18,0,IF(C$25&lt;$B$17,0,(100/SUM($C$9:$C$16))))*(IF(ISNUMBER(C$26),(VLOOKUP(C$27,$B$9:$D$16,3,FALSE)*IF(C$27=C$26,1,((C$25-C$26)/(C$27-C$26)))),0))^2)))</f>
        <v>17.677669529663689</v>
      </c>
      <c r="D29" s="44">
        <f>(SQRT((IF(D$25&gt;$B$18,0,IF(D$25&lt;$B$17,0,(100/SUM($C$9:$C$16))))*(IF(ISNUMBER(D$26),(VLOOKUP(D$27,$B$9:$D$16,3,FALSE)*IF(D$27=D$26,1,((D$25-D$26)/(D$27-D$26)))),0))^2)))</f>
        <v>0.88388347648318122</v>
      </c>
      <c r="E29" s="44">
        <f>(SQRT((IF(E$25&gt;$B$18,0,IF(E$25&lt;$B$17,0,(100/SUM($C$9:$C$16))))*(IF(ISNUMBER(E$26),(VLOOKUP(E$27,$B$9:$D$16,3,FALSE)*IF(E$27=E$26,1,((E$25-E$26)/(E$27-E$26)))),0))^2)))</f>
        <v>1.7677669529663702</v>
      </c>
      <c r="F29" s="44">
        <f>(SQRT((IF(F$25&gt;$B$18,0,IF(F$25&lt;$B$17,0,(100/SUM($C$9:$C$16))))*(IF(ISNUMBER(F$26),(VLOOKUP(F$27,$B$9:$D$16,3,FALSE)*IF(F$27=F$26,1,((F$25-F$26)/(F$27-F$26)))),0))^2)))</f>
        <v>2.6516504294495515</v>
      </c>
      <c r="G29" s="44">
        <f>(SQRT((IF(G$25&gt;$B$18,0,IF(G$25&lt;$B$17,0,(100/SUM($C$9:$C$16))))*(IF(ISNUMBER(G$26),(VLOOKUP(G$27,$B$9:$D$16,3,FALSE)*IF(G$27=G$26,1,((G$25-G$26)/(G$27-G$26)))),0))^2)))</f>
        <v>3.5355339059327404</v>
      </c>
      <c r="H29" s="44">
        <f>(SQRT((IF(H$25&gt;$B$18,0,IF(H$25&lt;$B$17,0,(100/SUM($C$9:$C$16))))*(IF(ISNUMBER(H$26),(VLOOKUP(H$27,$B$9:$D$16,3,FALSE)*IF(H$27=H$26,1,((H$25-H$26)/(H$27-H$26)))),0))^2)))</f>
        <v>4.4194173824159222</v>
      </c>
      <c r="I29" s="44">
        <f>(SQRT((IF(I$25&gt;$B$18,0,IF(I$25&lt;$B$17,0,(100/SUM($C$9:$C$16))))*(IF(ISNUMBER(I$26),(VLOOKUP(I$27,$B$9:$D$16,3,FALSE)*IF(I$27=I$26,1,((I$25-I$26)/(I$27-I$26)))),0))^2)))</f>
        <v>5.3033008588991031</v>
      </c>
      <c r="J29" s="44">
        <f>(SQRT((IF(J$25&gt;$B$18,0,IF(J$25&lt;$B$17,0,(100/SUM($C$9:$C$16))))*(IF(ISNUMBER(J$26),(VLOOKUP(J$27,$B$9:$D$16,3,FALSE)*IF(J$27=J$26,1,((J$25-J$26)/(J$27-J$26)))),0))^2)))</f>
        <v>6.1871843353822928</v>
      </c>
      <c r="K29" s="44">
        <f>(SQRT((IF(K$25&gt;$B$18,0,IF(K$25&lt;$B$17,0,(100/SUM($C$9:$C$16))))*(IF(ISNUMBER(K$26),(VLOOKUP(K$27,$B$9:$D$16,3,FALSE)*IF(K$27=K$26,1,((K$25-K$26)/(K$27-K$26)))),0))^2)))</f>
        <v>7.0710678118654737</v>
      </c>
      <c r="L29" s="44">
        <f>(SQRT((IF(L$25&gt;$B$18,0,IF(L$25&lt;$B$17,0,(100/SUM($C$9:$C$16))))*(IF(ISNUMBER(L$26),(VLOOKUP(L$27,$B$9:$D$16,3,FALSE)*IF(L$27=L$26,1,((L$25-L$26)/(L$27-L$26)))),0))^2)))</f>
        <v>7.9549512883486626</v>
      </c>
      <c r="M29" s="44">
        <f>(SQRT((IF(M$25&gt;$B$18,0,IF(M$25&lt;$B$17,0,(100/SUM($C$9:$C$16))))*(IF(ISNUMBER(M$26),(VLOOKUP(M$27,$B$9:$D$16,3,FALSE)*IF(M$27=M$26,1,((M$25-M$26)/(M$27-M$26)))),0))^2)))</f>
        <v>8.8388347648318444</v>
      </c>
      <c r="N29" s="44">
        <f>(SQRT((IF(N$25&gt;$B$18,0,IF(N$25&lt;$B$17,0,(100/SUM($C$9:$C$16))))*(IF(ISNUMBER(N$26),(VLOOKUP(N$27,$B$9:$D$16,3,FALSE)*IF(N$27=N$26,1,((N$25-N$26)/(N$27-N$26)))),0))^2)))</f>
        <v>9.7227182413150288</v>
      </c>
      <c r="O29" s="44">
        <f>(SQRT((IF(O$25&gt;$B$18,0,IF(O$25&lt;$B$17,0,(100/SUM($C$9:$C$16))))*(IF(ISNUMBER(O$26),(VLOOKUP(O$27,$B$9:$D$16,3,FALSE)*IF(O$27=O$26,1,((O$25-O$26)/(O$27-O$26)))),0))^2)))</f>
        <v>10.606601717798215</v>
      </c>
      <c r="P29" s="44">
        <f>(SQRT((IF(P$25&gt;$B$18,0,IF(P$25&lt;$B$17,0,(100/SUM($C$9:$C$16))))*(IF(ISNUMBER(P$26),(VLOOKUP(P$27,$B$9:$D$16,3,FALSE)*IF(P$27=P$26,1,((P$25-P$26)/(P$27-P$26)))),0))^2)))</f>
        <v>11.490485194281394</v>
      </c>
      <c r="Q29" s="44">
        <f>(SQRT((IF(Q$25&gt;$B$18,0,IF(Q$25&lt;$B$17,0,(100/SUM($C$9:$C$16))))*(IF(ISNUMBER(Q$26),(VLOOKUP(Q$27,$B$9:$D$16,3,FALSE)*IF(Q$27=Q$26,1,((Q$25-Q$26)/(Q$27-Q$26)))),0))^2)))</f>
        <v>12.374368670764582</v>
      </c>
      <c r="R29" s="44">
        <f>(SQRT((IF(R$25&gt;$B$18,0,IF(R$25&lt;$B$17,0,(100/SUM($C$9:$C$16))))*(IF(ISNUMBER(R$26),(VLOOKUP(R$27,$B$9:$D$16,3,FALSE)*IF(R$27=R$26,1,((R$25-R$26)/(R$27-R$26)))),0))^2)))</f>
        <v>13.258252147247674</v>
      </c>
      <c r="S29" s="44">
        <f>(SQRT((IF(S$25&gt;$B$18,0,IF(S$25&lt;$B$17,0,(100/SUM($C$9:$C$16))))*(IF(ISNUMBER(S$26),(VLOOKUP(S$27,$B$9:$D$16,3,FALSE)*IF(S$27=S$26,1,((S$25-S$26)/(S$27-S$26)))),0))^2)))</f>
        <v>14.14213562373086</v>
      </c>
      <c r="T29" s="44">
        <f>(SQRT((IF(T$25&gt;$B$18,0,IF(T$25&lt;$B$17,0,(100/SUM($C$9:$C$16))))*(IF(ISNUMBER(T$26),(VLOOKUP(T$27,$B$9:$D$16,3,FALSE)*IF(T$27=T$26,1,((T$25-T$26)/(T$27-T$26)))),0))^2)))</f>
        <v>15.026019100214047</v>
      </c>
      <c r="U29" s="44">
        <f>(SQRT((IF(U$25&gt;$B$18,0,IF(U$25&lt;$B$17,0,(100/SUM($C$9:$C$16))))*(IF(ISNUMBER(U$26),(VLOOKUP(U$27,$B$9:$D$16,3,FALSE)*IF(U$27=U$26,1,((U$25-U$26)/(U$27-U$26)))),0))^2)))</f>
        <v>15.909902576697231</v>
      </c>
      <c r="V29" s="44">
        <f>(SQRT((IF(V$25&gt;$B$18,0,IF(V$25&lt;$B$17,0,(100/SUM($C$9:$C$16))))*(IF(ISNUMBER(V$26),(VLOOKUP(V$27,$B$9:$D$16,3,FALSE)*IF(V$27=V$26,1,((V$25-V$26)/(V$27-V$26)))),0))^2)))</f>
        <v>16.793786053180416</v>
      </c>
      <c r="W29" s="44">
        <f>(SQRT((IF(W$25&gt;$B$18,0,IF(W$25&lt;$B$17,0,(100/SUM($C$9:$C$16))))*(IF(ISNUMBER(W$26),(VLOOKUP(W$27,$B$9:$D$16,3,FALSE)*IF(W$27=W$26,1,((W$25-W$26)/(W$27-W$26)))),0))^2)))</f>
        <v>17.677669529663596</v>
      </c>
      <c r="X29" s="44">
        <f>(SQRT((IF(X$25&gt;$B$18,0,IF(X$25&lt;$B$17,0,(100/SUM($C$9:$C$16))))*(IF(ISNUMBER(X$26),(VLOOKUP(X$27,$B$9:$D$16,3,FALSE)*IF(X$27=X$26,1,((X$25-X$26)/(X$27-X$26)))),0))^2)))</f>
        <v>0.235702260395492</v>
      </c>
      <c r="Y29" s="44">
        <f>(SQRT((IF(Y$25&gt;$B$18,0,IF(Y$25&lt;$B$17,0,(100/SUM($C$9:$C$16))))*(IF(ISNUMBER(Y$26),(VLOOKUP(Y$27,$B$9:$D$16,3,FALSE)*IF(Y$27=Y$26,1,((Y$25-Y$26)/(Y$27-Y$26)))),0))^2)))</f>
        <v>0.47140452079100803</v>
      </c>
      <c r="Z29" s="44">
        <f>(SQRT((IF(Z$25&gt;$B$18,0,IF(Z$25&lt;$B$17,0,(100/SUM($C$9:$C$16))))*(IF(ISNUMBER(Z$26),(VLOOKUP(Z$27,$B$9:$D$16,3,FALSE)*IF(Z$27=Z$26,1,((Z$25-Z$26)/(Z$27-Z$26)))),0))^2)))</f>
        <v>0.70710678118652404</v>
      </c>
      <c r="AA29" s="44">
        <f>(SQRT((IF(AA$25&gt;$B$18,0,IF(AA$25&lt;$B$17,0,(100/SUM($C$9:$C$16))))*(IF(ISNUMBER(AA$26),(VLOOKUP(AA$27,$B$9:$D$16,3,FALSE)*IF(AA$27=AA$26,1,((AA$25-AA$26)/(AA$27-AA$26)))),0))^2)))</f>
        <v>0.94280904158204015</v>
      </c>
      <c r="AB29" s="44">
        <f>(SQRT((IF(AB$25&gt;$B$18,0,IF(AB$25&lt;$B$17,0,(100/SUM($C$9:$C$16))))*(IF(ISNUMBER(AB$26),(VLOOKUP(AB$27,$B$9:$D$16,3,FALSE)*IF(AB$27=AB$26,1,((AB$25-AB$26)/(AB$27-AB$26)))),0))^2)))</f>
        <v>1.1785113019775553</v>
      </c>
      <c r="AC29" s="44">
        <f>(SQRT((IF(AC$25&gt;$B$18,0,IF(AC$25&lt;$B$17,0,(100/SUM($C$9:$C$16))))*(IF(ISNUMBER(AC$26),(VLOOKUP(AC$27,$B$9:$D$16,3,FALSE)*IF(AC$27=AC$26,1,((AC$25-AC$26)/(AC$27-AC$26)))),0))^2)))</f>
        <v>1.4142135623730712</v>
      </c>
      <c r="AD29" s="44">
        <f>(SQRT((IF(AD$25&gt;$B$18,0,IF(AD$25&lt;$B$17,0,(100/SUM($C$9:$C$16))))*(IF(ISNUMBER(AD$26),(VLOOKUP(AD$27,$B$9:$D$16,3,FALSE)*IF(AD$27=AD$26,1,((AD$25-AD$26)/(AD$27-AD$26)))),0))^2)))</f>
        <v>1.6499158227685873</v>
      </c>
      <c r="AE29" s="44">
        <f>(SQRT((IF(AE$25&gt;$B$18,0,IF(AE$25&lt;$B$17,0,(100/SUM($C$9:$C$16))))*(IF(ISNUMBER(AE$26),(VLOOKUP(AE$27,$B$9:$D$16,3,FALSE)*IF(AE$27=AE$26,1,((AE$25-AE$26)/(AE$27-AE$26)))),0))^2)))</f>
        <v>1.8856180831641032</v>
      </c>
      <c r="AF29" s="44">
        <f>(SQRT((IF(AF$25&gt;$B$18,0,IF(AF$25&lt;$B$17,0,(100/SUM($C$9:$C$16))))*(IF(ISNUMBER(AF$26),(VLOOKUP(AF$27,$B$9:$D$16,3,FALSE)*IF(AF$27=AF$26,1,((AF$25-AF$26)/(AF$27-AF$26)))),0))^2)))</f>
        <v>2.1213203435596193</v>
      </c>
      <c r="AG29" s="44">
        <f>(SQRT((IF(AG$25&gt;$B$18,0,IF(AG$25&lt;$B$17,0,(100/SUM($C$9:$C$16))))*(IF(ISNUMBER(AG$26),(VLOOKUP(AG$27,$B$9:$D$16,3,FALSE)*IF(AG$27=AG$26,1,((AG$25-AG$26)/(AG$27-AG$26)))),0))^2)))</f>
        <v>2.3570226039551345</v>
      </c>
      <c r="AH29" s="44">
        <f>(SQRT((IF(AH$25&gt;$B$18,0,IF(AH$25&lt;$B$17,0,(100/SUM($C$9:$C$16))))*(IF(ISNUMBER(AH$26),(VLOOKUP(AH$27,$B$9:$D$16,3,FALSE)*IF(AH$27=AH$26,1,((AH$25-AH$26)/(AH$27-AH$26)))),0))^2)))</f>
        <v>2.5927248643506511</v>
      </c>
      <c r="AI29" s="44">
        <f>(SQRT((IF(AI$25&gt;$B$18,0,IF(AI$25&lt;$B$17,0,(100/SUM($C$9:$C$16))))*(IF(ISNUMBER(AI$26),(VLOOKUP(AI$27,$B$9:$D$16,3,FALSE)*IF(AI$27=AI$26,1,((AI$25-AI$26)/(AI$27-AI$26)))),0))^2)))</f>
        <v>2.8284271247461663</v>
      </c>
      <c r="AJ29" s="44">
        <f>(SQRT((IF(AJ$25&gt;$B$18,0,IF(AJ$25&lt;$B$17,0,(100/SUM($C$9:$C$16))))*(IF(ISNUMBER(AJ$26),(VLOOKUP(AJ$27,$B$9:$D$16,3,FALSE)*IF(AJ$27=AJ$26,1,((AJ$25-AJ$26)/(AJ$27-AJ$26)))),0))^2)))</f>
        <v>3.0641293851416824</v>
      </c>
      <c r="AK29" s="44">
        <f>(SQRT((IF(AK$25&gt;$B$18,0,IF(AK$25&lt;$B$17,0,(100/SUM($C$9:$C$16))))*(IF(ISNUMBER(AK$26),(VLOOKUP(AK$27,$B$9:$D$16,3,FALSE)*IF(AK$27=AK$26,1,((AK$25-AK$26)/(AK$27-AK$26)))),0))^2)))</f>
        <v>3.2998316455371981</v>
      </c>
      <c r="AL29" s="44">
        <f>(SQRT((IF(AL$25&gt;$B$18,0,IF(AL$25&lt;$B$17,0,(100/SUM($C$9:$C$16))))*(IF(ISNUMBER(AL$26),(VLOOKUP(AL$27,$B$9:$D$16,3,FALSE)*IF(AL$27=AL$26,1,((AL$25-AL$26)/(AL$27-AL$26)))),0))^2)))</f>
        <v>3.5355339059327142</v>
      </c>
      <c r="AM29" s="44">
        <f>(SQRT((IF(AM$25&gt;$B$18,0,IF(AM$25&lt;$B$17,0,(100/SUM($C$9:$C$16))))*(IF(ISNUMBER(AM$26),(VLOOKUP(AM$27,$B$9:$D$16,3,FALSE)*IF(AM$27=AM$26,1,((AM$25-AM$26)/(AM$27-AM$26)))),0))^2)))</f>
        <v>3.7712361663282299</v>
      </c>
      <c r="AN29" s="44">
        <f>(SQRT((IF(AN$25&gt;$B$18,0,IF(AN$25&lt;$B$17,0,(100/SUM($C$9:$C$16))))*(IF(ISNUMBER(AN$26),(VLOOKUP(AN$27,$B$9:$D$16,3,FALSE)*IF(AN$27=AN$26,1,((AN$25-AN$26)/(AN$27-AN$26)))),0))^2)))</f>
        <v>4.006938426723746</v>
      </c>
      <c r="AO29" s="44">
        <f>(SQRT((IF(AO$25&gt;$B$18,0,IF(AO$25&lt;$B$17,0,(100/SUM($C$9:$C$16))))*(IF(ISNUMBER(AO$26),(VLOOKUP(AO$27,$B$9:$D$16,3,FALSE)*IF(AO$27=AO$26,1,((AO$25-AO$26)/(AO$27-AO$26)))),0))^2)))</f>
        <v>4.2426406871192617</v>
      </c>
      <c r="AP29" s="44">
        <f>(SQRT((IF(AP$25&gt;$B$18,0,IF(AP$25&lt;$B$17,0,(100/SUM($C$9:$C$16))))*(IF(ISNUMBER(AP$26),(VLOOKUP(AP$27,$B$9:$D$16,3,FALSE)*IF(AP$27=AP$26,1,((AP$25-AP$26)/(AP$27-AP$26)))),0))^2)))</f>
        <v>4.4783429475147774</v>
      </c>
      <c r="AQ29" s="44">
        <f>(SQRT((IF(AQ$25&gt;$B$18,0,IF(AQ$25&lt;$B$17,0,(100/SUM($C$9:$C$16))))*(IF(ISNUMBER(AQ$26),(VLOOKUP(AQ$27,$B$9:$D$16,3,FALSE)*IF(AQ$27=AQ$26,1,((AQ$25-AQ$26)/(AQ$27-AQ$26)))),0))^2)))</f>
        <v>4.714045207910293</v>
      </c>
      <c r="AR29" s="44">
        <f>(SQRT((IF(AR$25&gt;$B$18,0,IF(AR$25&lt;$B$17,0,(100/SUM($C$9:$C$16))))*(IF(ISNUMBER(AR$26),(VLOOKUP(AR$27,$B$9:$D$16,3,FALSE)*IF(AR$27=AR$26,1,((AR$25-AR$26)/(AR$27-AR$26)))),0))^2)))</f>
        <v>4.9497474683058087</v>
      </c>
      <c r="AS29" s="44">
        <f>(SQRT((IF(AS$25&gt;$B$18,0,IF(AS$25&lt;$B$17,0,(100/SUM($C$9:$C$16))))*(IF(ISNUMBER(AS$26),(VLOOKUP(AS$27,$B$9:$D$16,3,FALSE)*IF(AS$27=AS$26,1,((AS$25-AS$26)/(AS$27-AS$26)))),0))^2)))</f>
        <v>5.1854497287013244</v>
      </c>
      <c r="AT29" s="44">
        <f>(SQRT((IF(AT$25&gt;$B$18,0,IF(AT$25&lt;$B$17,0,(100/SUM($C$9:$C$16))))*(IF(ISNUMBER(AT$26),(VLOOKUP(AT$27,$B$9:$D$16,3,FALSE)*IF(AT$27=AT$26,1,((AT$25-AT$26)/(AT$27-AT$26)))),0))^2)))</f>
        <v>5.4211519890968169</v>
      </c>
      <c r="AU29" s="44">
        <f>(SQRT((IF(AU$25&gt;$B$18,0,IF(AU$25&lt;$B$17,0,(100/SUM($C$9:$C$16))))*(IF(ISNUMBER(AU$26),(VLOOKUP(AU$27,$B$9:$D$16,3,FALSE)*IF(AU$27=AU$26,1,((AU$25-AU$26)/(AU$27-AU$26)))),0))^2)))</f>
        <v>5.6568542494923326</v>
      </c>
      <c r="AV29" s="44">
        <f>(SQRT((IF(AV$25&gt;$B$18,0,IF(AV$25&lt;$B$17,0,(100/SUM($C$9:$C$16))))*(IF(ISNUMBER(AV$26),(VLOOKUP(AV$27,$B$9:$D$16,3,FALSE)*IF(AV$27=AV$26,1,((AV$25-AV$26)/(AV$27-AV$26)))),0))^2)))</f>
        <v>5.8925565098878492</v>
      </c>
      <c r="AW29" s="44">
        <f>(SQRT((IF(AW$25&gt;$B$18,0,IF(AW$25&lt;$B$17,0,(100/SUM($C$9:$C$16))))*(IF(ISNUMBER(AW$26),(VLOOKUP(AW$27,$B$9:$D$16,3,FALSE)*IF(AW$27=AW$26,1,((AW$25-AW$26)/(AW$27-AW$26)))),0))^2)))</f>
        <v>6.1282587702833649</v>
      </c>
      <c r="AX29" s="44">
        <f>(SQRT((IF(AX$25&gt;$B$18,0,IF(AX$25&lt;$B$17,0,(100/SUM($C$9:$C$16))))*(IF(ISNUMBER(AX$26),(VLOOKUP(AX$27,$B$9:$D$16,3,FALSE)*IF(AX$27=AX$26,1,((AX$25-AX$26)/(AX$27-AX$26)))),0))^2)))</f>
        <v>6.3639610306788805</v>
      </c>
      <c r="AY29" s="44">
        <f>(SQRT((IF(AY$25&gt;$B$18,0,IF(AY$25&lt;$B$17,0,(100/SUM($C$9:$C$16))))*(IF(ISNUMBER(AY$26),(VLOOKUP(AY$27,$B$9:$D$16,3,FALSE)*IF(AY$27=AY$26,1,((AY$25-AY$26)/(AY$27-AY$26)))),0))^2)))</f>
        <v>6.5996632910743962</v>
      </c>
      <c r="AZ29" s="44">
        <f>(SQRT((IF(AZ$25&gt;$B$18,0,IF(AZ$25&lt;$B$17,0,(100/SUM($C$9:$C$16))))*(IF(ISNUMBER(AZ$26),(VLOOKUP(AZ$27,$B$9:$D$16,3,FALSE)*IF(AZ$27=AZ$26,1,((AZ$25-AZ$26)/(AZ$27-AZ$26)))),0))^2)))</f>
        <v>6.8353655514699119</v>
      </c>
      <c r="BA29" s="44">
        <f>(SQRT((IF(BA$25&gt;$B$18,0,IF(BA$25&lt;$B$17,0,(100/SUM($C$9:$C$16))))*(IF(ISNUMBER(BA$26),(VLOOKUP(BA$27,$B$9:$D$16,3,FALSE)*IF(BA$27=BA$26,1,((BA$25-BA$26)/(BA$27-BA$26)))),0))^2)))</f>
        <v>7.0710678118654275</v>
      </c>
      <c r="BB29" s="44">
        <f>(SQRT((IF(BB$25&gt;$B$18,0,IF(BB$25&lt;$B$17,0,(100/SUM($C$9:$C$16))))*(IF(ISNUMBER(BB$26),(VLOOKUP(BB$27,$B$9:$D$16,3,FALSE)*IF(BB$27=BB$26,1,((BB$25-BB$26)/(BB$27-BB$26)))),0))^2)))</f>
        <v>0.3535533905932034</v>
      </c>
      <c r="BC29" s="44">
        <f>(SQRT((IF(BC$25&gt;$B$18,0,IF(BC$25&lt;$B$17,0,(100/SUM($C$9:$C$16))))*(IF(ISNUMBER(BC$26),(VLOOKUP(BC$27,$B$9:$D$16,3,FALSE)*IF(BC$27=BC$26,1,((BC$25-BC$26)/(BC$27-BC$26)))),0))^2)))</f>
        <v>0.70710678118647685</v>
      </c>
      <c r="BD29" s="44">
        <f>(SQRT((IF(BD$25&gt;$B$18,0,IF(BD$25&lt;$B$17,0,(100/SUM($C$9:$C$16))))*(IF(ISNUMBER(BD$26),(VLOOKUP(BD$27,$B$9:$D$16,3,FALSE)*IF(BD$27=BD$26,1,((BD$25-BD$26)/(BD$27-BD$26)))),0))^2)))</f>
        <v>1.0606601717797506</v>
      </c>
      <c r="BE29" s="44">
        <f>(SQRT((IF(BE$25&gt;$B$18,0,IF(BE$25&lt;$B$17,0,(100/SUM($C$9:$C$16))))*(IF(ISNUMBER(BE$26),(VLOOKUP(BE$27,$B$9:$D$16,3,FALSE)*IF(BE$27=BE$26,1,((BE$25-BE$26)/(BE$27-BE$26)))),0))^2)))</f>
        <v>1.4142135623730243</v>
      </c>
      <c r="BF29" s="44">
        <f>(SQRT((IF(BF$25&gt;$B$18,0,IF(BF$25&lt;$B$17,0,(100/SUM($C$9:$C$16))))*(IF(ISNUMBER(BF$26),(VLOOKUP(BF$27,$B$9:$D$16,3,FALSE)*IF(BF$27=BF$26,1,((BF$25-BF$26)/(BF$27-BF$26)))),0))^2)))</f>
        <v>1.7677669529662983</v>
      </c>
      <c r="BG29" s="44">
        <f>(SQRT((IF(BG$25&gt;$B$18,0,IF(BG$25&lt;$B$17,0,(100/SUM($C$9:$C$16))))*(IF(ISNUMBER(BG$26),(VLOOKUP(BG$27,$B$9:$D$16,3,FALSE)*IF(BG$27=BG$26,1,((BG$25-BG$26)/(BG$27-BG$26)))),0))^2)))</f>
        <v>2.1213203435595718</v>
      </c>
      <c r="BH29" s="44">
        <f>(SQRT((IF(BH$25&gt;$B$18,0,IF(BH$25&lt;$B$17,0,(100/SUM($C$9:$C$16))))*(IF(ISNUMBER(BH$26),(VLOOKUP(BH$27,$B$9:$D$16,3,FALSE)*IF(BH$27=BH$26,1,((BH$25-BH$26)/(BH$27-BH$26)))),0))^2)))</f>
        <v>2.4748737341528453</v>
      </c>
      <c r="BI29" s="44">
        <f>(SQRT((IF(BI$25&gt;$B$18,0,IF(BI$25&lt;$B$17,0,(100/SUM($C$9:$C$16))))*(IF(ISNUMBER(BI$26),(VLOOKUP(BI$27,$B$9:$D$16,3,FALSE)*IF(BI$27=BI$26,1,((BI$25-BI$26)/(BI$27-BI$26)))),0))^2)))</f>
        <v>2.8284271247461192</v>
      </c>
      <c r="BJ29" s="44">
        <f>(SQRT((IF(BJ$25&gt;$B$18,0,IF(BJ$25&lt;$B$17,0,(100/SUM($C$9:$C$16))))*(IF(ISNUMBER(BJ$26),(VLOOKUP(BJ$27,$B$9:$D$16,3,FALSE)*IF(BJ$27=BJ$26,1,((BJ$25-BJ$26)/(BJ$27-BJ$26)))),0))^2)))</f>
        <v>3.1819805153393932</v>
      </c>
      <c r="BK29" s="44">
        <f>(SQRT((IF(BK$25&gt;$B$18,0,IF(BK$25&lt;$B$17,0,(100/SUM($C$9:$C$16))))*(IF(ISNUMBER(BK$26),(VLOOKUP(BK$27,$B$9:$D$16,3,FALSE)*IF(BK$27=BK$26,1,((BK$25-BK$26)/(BK$27-BK$26)))),0))^2)))</f>
        <v>3.5355339059326671</v>
      </c>
      <c r="BL29" s="44">
        <f>(SQRT((IF(BL$25&gt;$B$18,0,IF(BL$25&lt;$B$17,0,(100/SUM($C$9:$C$16))))*(IF(ISNUMBER(BL$26),(VLOOKUP(BL$27,$B$9:$D$16,3,FALSE)*IF(BL$27=BL$26,1,((BL$25-BL$26)/(BL$27-BL$26)))),0))^2)))</f>
        <v>3.8890872965259411</v>
      </c>
      <c r="BM29" s="44">
        <f>(SQRT((IF(BM$25&gt;$B$18,0,IF(BM$25&lt;$B$17,0,(100/SUM($C$9:$C$16))))*(IF(ISNUMBER(BM$26),(VLOOKUP(BM$27,$B$9:$D$16,3,FALSE)*IF(BM$27=BM$26,1,((BM$25-BM$26)/(BM$27-BM$26)))),0))^2)))</f>
        <v>4.2426406871192146</v>
      </c>
      <c r="BN29" s="44">
        <f>(SQRT((IF(BN$25&gt;$B$18,0,IF(BN$25&lt;$B$17,0,(100/SUM($C$9:$C$16))))*(IF(ISNUMBER(BN$26),(VLOOKUP(BN$27,$B$9:$D$16,3,FALSE)*IF(BN$27=BN$26,1,((BN$25-BN$26)/(BN$27-BN$26)))),0))^2)))</f>
        <v>4.5961940777124886</v>
      </c>
      <c r="BO29" s="44">
        <f>(SQRT((IF(BO$25&gt;$B$18,0,IF(BO$25&lt;$B$17,0,(100/SUM($C$9:$C$16))))*(IF(ISNUMBER(BO$26),(VLOOKUP(BO$27,$B$9:$D$16,3,FALSE)*IF(BO$27=BO$26,1,((BO$25-BO$26)/(BO$27-BO$26)))),0))^2)))</f>
        <v>4.9497474683057616</v>
      </c>
      <c r="BP29" s="44">
        <f>(SQRT((IF(BP$25&gt;$B$18,0,IF(BP$25&lt;$B$17,0,(100/SUM($C$9:$C$16))))*(IF(ISNUMBER(BP$26),(VLOOKUP(BP$27,$B$9:$D$16,3,FALSE)*IF(BP$27=BP$26,1,((BP$25-BP$26)/(BP$27-BP$26)))),0))^2)))</f>
        <v>5.3033008588990356</v>
      </c>
      <c r="BQ29" s="44">
        <f>(SQRT((IF(BQ$25&gt;$B$18,0,IF(BQ$25&lt;$B$17,0,(100/SUM($C$9:$C$16))))*(IF(ISNUMBER(BQ$26),(VLOOKUP(BQ$27,$B$9:$D$16,3,FALSE)*IF(BQ$27=BQ$26,1,((BQ$25-BQ$26)/(BQ$27-BQ$26)))),0))^2)))</f>
        <v>5.6568542494923104</v>
      </c>
      <c r="BR29" s="44">
        <f>(SQRT((IF(BR$25&gt;$B$18,0,IF(BR$25&lt;$B$17,0,(100/SUM($C$9:$C$16))))*(IF(ISNUMBER(BR$26),(VLOOKUP(BR$27,$B$9:$D$16,3,FALSE)*IF(BR$27=BR$26,1,((BR$25-BR$26)/(BR$27-BR$26)))),0))^2)))</f>
        <v>6.0104076400855826</v>
      </c>
      <c r="BS29" s="44">
        <f>(SQRT((IF(BS$25&gt;$B$18,0,IF(BS$25&lt;$B$17,0,(100/SUM($C$9:$C$16))))*(IF(ISNUMBER(BS$26),(VLOOKUP(BS$27,$B$9:$D$16,3,FALSE)*IF(BS$27=BS$26,1,((BS$25-BS$26)/(BS$27-BS$26)))),0))^2)))</f>
        <v>6.3639610306788574</v>
      </c>
      <c r="BT29" s="44">
        <f>(SQRT((IF(BT$25&gt;$B$18,0,IF(BT$25&lt;$B$17,0,(100/SUM($C$9:$C$16))))*(IF(ISNUMBER(BT$26),(VLOOKUP(BT$27,$B$9:$D$16,3,FALSE)*IF(BT$27=BT$26,1,((BT$25-BT$26)/(BT$27-BT$26)))),0))^2)))</f>
        <v>6.7175144212721305</v>
      </c>
      <c r="BU29" s="44">
        <f>(SQRT((IF(BU$25&gt;$B$18,0,IF(BU$25&lt;$B$17,0,(100/SUM($C$9:$C$16))))*(IF(ISNUMBER(BU$26),(VLOOKUP(BU$27,$B$9:$D$16,3,FALSE)*IF(BU$27=BU$26,1,((BU$25-BU$26)/(BU$27-BU$26)))),0))^2)))</f>
        <v>7.0710678118654045</v>
      </c>
      <c r="BV29" s="44">
        <f>(SQRT((IF(BV$25&gt;$B$18,0,IF(BV$25&lt;$B$17,0,(100/SUM($C$9:$C$16))))*(IF(ISNUMBER(BV$26),(VLOOKUP(BV$27,$B$9:$D$16,3,FALSE)*IF(BV$27=BV$26,1,((BV$25-BV$26)/(BV$27-BV$26)))),0))^2)))</f>
        <v>0.11785113019772245</v>
      </c>
      <c r="BW29" s="44">
        <f>(SQRT((IF(BW$25&gt;$B$18,0,IF(BW$25&lt;$B$17,0,(100/SUM($C$9:$C$16))))*(IF(ISNUMBER(BW$26),(VLOOKUP(BW$27,$B$9:$D$16,3,FALSE)*IF(BW$27=BW$26,1,((BW$25-BW$26)/(BW$27-BW$26)))),0))^2)))</f>
        <v>0.23570226039548045</v>
      </c>
      <c r="BX29" s="44">
        <f>(SQRT((IF(BX$25&gt;$B$18,0,IF(BX$25&lt;$B$17,0,(100/SUM($C$9:$C$16))))*(IF(ISNUMBER(BX$26),(VLOOKUP(BX$27,$B$9:$D$16,3,FALSE)*IF(BX$27=BX$26,1,((BX$25-BX$26)/(BX$27-BX$26)))),0))^2)))</f>
        <v>0.35355339059323848</v>
      </c>
      <c r="BY29" s="44">
        <f>(SQRT((IF(BY$25&gt;$B$18,0,IF(BY$25&lt;$B$17,0,(100/SUM($C$9:$C$16))))*(IF(ISNUMBER(BY$26),(VLOOKUP(BY$27,$B$9:$D$16,3,FALSE)*IF(BY$27=BY$26,1,((BY$25-BY$26)/(BY$27-BY$26)))),0))^2)))</f>
        <v>0.47140452079099654</v>
      </c>
      <c r="BZ29" s="44">
        <f>(SQRT((IF(BZ$25&gt;$B$18,0,IF(BZ$25&lt;$B$17,0,(100/SUM($C$9:$C$16))))*(IF(ISNUMBER(BZ$26),(VLOOKUP(BZ$27,$B$9:$D$16,3,FALSE)*IF(BZ$27=BZ$26,1,((BZ$25-BZ$26)/(BZ$27-BZ$26)))),0))^2)))</f>
        <v>0.58925565098875399</v>
      </c>
      <c r="CA29" s="44">
        <f>(SQRT((IF(CA$25&gt;$B$18,0,IF(CA$25&lt;$B$17,0,(100/SUM($C$9:$C$16))))*(IF(ISNUMBER(CA$26),(VLOOKUP(CA$27,$B$9:$D$16,3,FALSE)*IF(CA$27=CA$26,1,((CA$25-CA$26)/(CA$27-CA$26)))),0))^2)))</f>
        <v>0.70710678118651205</v>
      </c>
      <c r="CB29" s="44">
        <f>(SQRT((IF(CB$25&gt;$B$18,0,IF(CB$25&lt;$B$17,0,(100/SUM($C$9:$C$16))))*(IF(ISNUMBER(CB$26),(VLOOKUP(CB$27,$B$9:$D$16,3,FALSE)*IF(CB$27=CB$26,1,((CB$25-CB$26)/(CB$27-CB$26)))),0))^2)))</f>
        <v>0.8249579113842701</v>
      </c>
      <c r="CC29" s="44">
        <f>(SQRT((IF(CC$25&gt;$B$18,0,IF(CC$25&lt;$B$17,0,(100/SUM($C$9:$C$16))))*(IF(ISNUMBER(CC$26),(VLOOKUP(CC$27,$B$9:$D$16,3,FALSE)*IF(CC$27=CC$26,1,((CC$25-CC$26)/(CC$27-CC$26)))),0))^2)))</f>
        <v>0.94280904158202805</v>
      </c>
      <c r="CD29" s="44">
        <f>(SQRT((IF(CD$25&gt;$B$18,0,IF(CD$25&lt;$B$17,0,(100/SUM($C$9:$C$16))))*(IF(ISNUMBER(CD$26),(VLOOKUP(CD$27,$B$9:$D$16,3,FALSE)*IF(CD$27=CD$26,1,((CD$25-CD$26)/(CD$27-CD$26)))),0))^2)))</f>
        <v>1.0606601717797861</v>
      </c>
      <c r="CE29" s="44">
        <f>(SQRT((IF(CE$25&gt;$B$18,0,IF(CE$25&lt;$B$17,0,(100/SUM($C$9:$C$16))))*(IF(ISNUMBER(CE$26),(VLOOKUP(CE$27,$B$9:$D$16,3,FALSE)*IF(CE$27=CE$26,1,((CE$25-CE$26)/(CE$27-CE$26)))),0))^2)))</f>
        <v>1.1785113019775437</v>
      </c>
      <c r="CF29" s="44">
        <f>(SQRT((IF(CF$25&gt;$B$18,0,IF(CF$25&lt;$B$17,0,(100/SUM($C$9:$C$16))))*(IF(ISNUMBER(CF$26),(VLOOKUP(CF$27,$B$9:$D$16,3,FALSE)*IF(CF$27=CF$26,1,((CF$25-CF$26)/(CF$27-CF$26)))),0))^2)))</f>
        <v>1.2963624321753018</v>
      </c>
      <c r="CG29" s="44">
        <f>(SQRT((IF(CG$25&gt;$B$18,0,IF(CG$25&lt;$B$17,0,(100/SUM($C$9:$C$16))))*(IF(ISNUMBER(CG$26),(VLOOKUP(CG$27,$B$9:$D$16,3,FALSE)*IF(CG$27=CG$26,1,((CG$25-CG$26)/(CG$27-CG$26)))),0))^2)))</f>
        <v>1.4142135623730596</v>
      </c>
      <c r="CH29" s="44">
        <f>(SQRT((IF(CH$25&gt;$B$18,0,IF(CH$25&lt;$B$17,0,(100/SUM($C$9:$C$16))))*(IF(ISNUMBER(CH$26),(VLOOKUP(CH$27,$B$9:$D$16,3,FALSE)*IF(CH$27=CH$26,1,((CH$25-CH$26)/(CH$27-CH$26)))),0))^2)))</f>
        <v>1.5320646925708177</v>
      </c>
      <c r="CI29" s="44">
        <f>(SQRT((IF(CI$25&gt;$B$18,0,IF(CI$25&lt;$B$17,0,(100/SUM($C$9:$C$16))))*(IF(ISNUMBER(CI$26),(VLOOKUP(CI$27,$B$9:$D$16,3,FALSE)*IF(CI$27=CI$26,1,((CI$25-CI$26)/(CI$27-CI$26)))),0))^2)))</f>
        <v>1.6499158227685757</v>
      </c>
      <c r="CJ29" s="44">
        <f>(SQRT((IF(CJ$25&gt;$B$18,0,IF(CJ$25&lt;$B$17,0,(100/SUM($C$9:$C$16))))*(IF(ISNUMBER(CJ$26),(VLOOKUP(CJ$27,$B$9:$D$16,3,FALSE)*IF(CJ$27=CJ$26,1,((CJ$25-CJ$26)/(CJ$27-CJ$26)))),0))^2)))</f>
        <v>1.7677669529663333</v>
      </c>
      <c r="CK29" s="44">
        <f>(SQRT((IF(CK$25&gt;$B$18,0,IF(CK$25&lt;$B$17,0,(100/SUM($C$9:$C$16))))*(IF(ISNUMBER(CK$26),(VLOOKUP(CK$27,$B$9:$D$16,3,FALSE)*IF(CK$27=CK$26,1,((CK$25-CK$26)/(CK$27-CK$26)))),0))^2)))</f>
        <v>1.8856180831640914</v>
      </c>
      <c r="CL29" s="44">
        <f>(SQRT((IF(CL$25&gt;$B$18,0,IF(CL$25&lt;$B$17,0,(100/SUM($C$9:$C$16))))*(IF(ISNUMBER(CL$26),(VLOOKUP(CL$27,$B$9:$D$16,3,FALSE)*IF(CL$27=CL$26,1,((CL$25-CL$26)/(CL$27-CL$26)))),0))^2)))</f>
        <v>2.0034692133618495</v>
      </c>
      <c r="CM29" s="44">
        <f>(SQRT((IF(CM$25&gt;$B$18,0,IF(CM$25&lt;$B$17,0,(100/SUM($C$9:$C$16))))*(IF(ISNUMBER(CM$26),(VLOOKUP(CM$27,$B$9:$D$16,3,FALSE)*IF(CM$27=CM$26,1,((CM$25-CM$26)/(CM$27-CM$26)))),0))^2)))</f>
        <v>2.1213203435596073</v>
      </c>
      <c r="CN29" s="44">
        <f>(SQRT((IF(CN$25&gt;$B$18,0,IF(CN$25&lt;$B$17,0,(100/SUM($C$9:$C$16))))*(IF(ISNUMBER(CN$26),(VLOOKUP(CN$27,$B$9:$D$16,3,FALSE)*IF(CN$27=CN$26,1,((CN$25-CN$26)/(CN$27-CN$26)))),0))^2)))</f>
        <v>2.2391714737573656</v>
      </c>
      <c r="CO29" s="44">
        <f>(SQRT((IF(CO$25&gt;$B$18,0,IF(CO$25&lt;$B$17,0,(100/SUM($C$9:$C$16))))*(IF(ISNUMBER(CO$26),(VLOOKUP(CO$27,$B$9:$D$16,3,FALSE)*IF(CO$27=CO$26,1,((CO$25-CO$26)/(CO$27-CO$26)))),0))^2)))</f>
        <v>2.357022603955123</v>
      </c>
      <c r="CP29" s="44">
        <f>(SQRT((IF(CP$25&gt;$B$18,0,IF(CP$25&lt;$B$17,0,(100/SUM($C$9:$C$16))))*(IF(ISNUMBER(CP$26),(VLOOKUP(CP$27,$B$9:$D$16,3,FALSE)*IF(CP$27=CP$26,1,((CP$25-CP$26)/(CP$27-CP$26)))),0))^2)))</f>
        <v>2.4748737341528813</v>
      </c>
      <c r="CQ29" s="44">
        <f>(SQRT((IF(CQ$25&gt;$B$18,0,IF(CQ$25&lt;$B$17,0,(100/SUM($C$9:$C$16))))*(IF(ISNUMBER(CQ$26),(VLOOKUP(CQ$27,$B$9:$D$16,3,FALSE)*IF(CQ$27=CQ$26,1,((CQ$25-CQ$26)/(CQ$27-CQ$26)))),0))^2)))</f>
        <v>2.5927248643506386</v>
      </c>
      <c r="CR29" s="44">
        <f>(SQRT((IF(CR$25&gt;$B$18,0,IF(CR$25&lt;$B$17,0,(100/SUM($C$9:$C$16))))*(IF(ISNUMBER(CR$26),(VLOOKUP(CR$27,$B$9:$D$16,3,FALSE)*IF(CR$27=CR$26,1,((CR$25-CR$26)/(CR$27-CR$26)))),0))^2)))</f>
        <v>2.7105759945483965</v>
      </c>
      <c r="CS29" s="44">
        <f>(SQRT((IF(CS$25&gt;$B$18,0,IF(CS$25&lt;$B$17,0,(100/SUM($C$9:$C$16))))*(IF(ISNUMBER(CS$26),(VLOOKUP(CS$27,$B$9:$D$16,3,FALSE)*IF(CS$27=CS$26,1,((CS$25-CS$26)/(CS$27-CS$26)))),0))^2)))</f>
        <v>2.8284271247461552</v>
      </c>
      <c r="CT29" s="44">
        <f>(SQRT((IF(CT$25&gt;$B$18,0,IF(CT$25&lt;$B$17,0,(100/SUM($C$9:$C$16))))*(IF(ISNUMBER(CT$26),(VLOOKUP(CT$27,$B$9:$D$16,3,FALSE)*IF(CT$27=CT$26,1,((CT$25-CT$26)/(CT$27-CT$26)))),0))^2)))</f>
        <v>2.9462782549439126</v>
      </c>
      <c r="CU29" s="44">
        <f>(SQRT((IF(CU$25&gt;$B$18,0,IF(CU$25&lt;$B$17,0,(100/SUM($C$9:$C$16))))*(IF(ISNUMBER(CU$26),(VLOOKUP(CU$27,$B$9:$D$16,3,FALSE)*IF(CU$27=CU$26,1,((CU$25-CU$26)/(CU$27-CU$26)))),0))^2)))</f>
        <v>3.0641293851416713</v>
      </c>
      <c r="CV29" s="44">
        <f>(SQRT((IF(CV$25&gt;$B$18,0,IF(CV$25&lt;$B$17,0,(100/SUM($C$9:$C$16))))*(IF(ISNUMBER(CV$26),(VLOOKUP(CV$27,$B$9:$D$16,3,FALSE)*IF(CV$27=CV$26,1,((CV$25-CV$26)/(CV$27-CV$26)))),0))^2)))</f>
        <v>3.1819805153394287</v>
      </c>
      <c r="CW29" s="44">
        <f>(SQRT((IF(CW$25&gt;$B$18,0,IF(CW$25&lt;$B$17,0,(100/SUM($C$9:$C$16))))*(IF(ISNUMBER(CW$26),(VLOOKUP(CW$27,$B$9:$D$16,3,FALSE)*IF(CW$27=CW$26,1,((CW$25-CW$26)/(CW$27-CW$26)))),0))^2)))</f>
        <v>3.2998316455371861</v>
      </c>
      <c r="CX29" s="44">
        <f>(SQRT((IF(CX$25&gt;$B$18,0,IF(CX$25&lt;$B$17,0,(100/SUM($C$9:$C$16))))*(IF(ISNUMBER(CX$26),(VLOOKUP(CX$27,$B$9:$D$16,3,FALSE)*IF(CX$27=CX$26,1,((CX$25-CX$26)/(CX$27-CX$26)))),0))^2)))</f>
        <v>3.4176827757349328</v>
      </c>
      <c r="CY29" s="44">
        <f>(SQRT((IF(CY$25&gt;$B$18,0,IF(CY$25&lt;$B$17,0,(100/SUM($C$9:$C$16))))*(IF(ISNUMBER(CY$26),(VLOOKUP(CY$27,$B$9:$D$16,3,FALSE)*IF(CY$27=CY$26,1,((CY$25-CY$26)/(CY$27-CY$26)))),0))^2)))</f>
        <v>3.5355339059326902</v>
      </c>
      <c r="CZ29" s="45">
        <f>(SQRT((IF(CZ$25&gt;$B$18,0,IF(CZ$25&lt;$B$17,0,(100/SUM($C$9:$C$16))))*(IF(ISNUMBER(CZ$26),(VLOOKUP(CZ$27,$B$9:$D$16,3,FALSE)*IF(CZ$27=CZ$26,1,((CZ$25-CZ$26)/(CZ$27-CZ$26)))),0))^2)))</f>
        <v>0</v>
      </c>
    </row>
    <row r="30" spans="1:104" x14ac:dyDescent="0.3">
      <c r="A30" s="62" t="s">
        <v>17</v>
      </c>
      <c r="B30" s="18">
        <f>(SQRT((IF(B$25&gt;$B$18,0,IF(B$25&lt;$B$17,0,(100/SUM($C$9:$C$16))))*(IF(ISNUMBER(B$26),(VLOOKUP(B$26,$B$9:$D$16,3,FALSE)*IF(B$27=B$26,1,((B$27-B$25)/(B$27-B$26)))),0))^2)))</f>
        <v>0</v>
      </c>
      <c r="C30" s="44">
        <f>(SQRT((IF(C$25&gt;$B$18,0,IF(C$25&lt;$B$17,0,(100/SUM($C$9:$C$16))))*(IF(ISNUMBER(C$26),(VLOOKUP(C$26,$B$9:$D$16,3,FALSE)*IF(C$27=C$26,1,((C$27-C$25)/(C$27-C$26)))),0))^2)))</f>
        <v>17.677669529663689</v>
      </c>
      <c r="D30" s="44">
        <f>(SQRT((IF(D$25&gt;$B$18,0,IF(D$25&lt;$B$17,0,(100/SUM($C$9:$C$16))))*(IF(ISNUMBER(D$26),(VLOOKUP(D$26,$B$9:$D$16,3,FALSE)*IF(D$27=D$26,1,((D$27-D$25)/(D$27-D$26)))),0))^2)))</f>
        <v>16.793786053180508</v>
      </c>
      <c r="E30" s="44">
        <f>(SQRT((IF(E$25&gt;$B$18,0,IF(E$25&lt;$B$17,0,(100/SUM($C$9:$C$16))))*(IF(ISNUMBER(E$26),(VLOOKUP(E$26,$B$9:$D$16,3,FALSE)*IF(E$27=E$26,1,((E$27-E$25)/(E$27-E$26)))),0))^2)))</f>
        <v>15.90990257669732</v>
      </c>
      <c r="F30" s="44">
        <f>(SQRT((IF(F$25&gt;$B$18,0,IF(F$25&lt;$B$17,0,(100/SUM($C$9:$C$16))))*(IF(ISNUMBER(F$26),(VLOOKUP(F$26,$B$9:$D$16,3,FALSE)*IF(F$27=F$26,1,((F$27-F$25)/(F$27-F$26)))),0))^2)))</f>
        <v>15.026019100214135</v>
      </c>
      <c r="G30" s="44">
        <f>(SQRT((IF(G$25&gt;$B$18,0,IF(G$25&lt;$B$17,0,(100/SUM($C$9:$C$16))))*(IF(ISNUMBER(G$26),(VLOOKUP(G$26,$B$9:$D$16,3,FALSE)*IF(G$27=G$26,1,((G$27-G$25)/(G$27-G$26)))),0))^2)))</f>
        <v>14.142135623730947</v>
      </c>
      <c r="H30" s="44">
        <f>(SQRT((IF(H$25&gt;$B$18,0,IF(H$25&lt;$B$17,0,(100/SUM($C$9:$C$16))))*(IF(ISNUMBER(H$26),(VLOOKUP(H$26,$B$9:$D$16,3,FALSE)*IF(H$27=H$26,1,((H$27-H$25)/(H$27-H$26)))),0))^2)))</f>
        <v>13.258252147247767</v>
      </c>
      <c r="I30" s="44">
        <f>(SQRT((IF(I$25&gt;$B$18,0,IF(I$25&lt;$B$17,0,(100/SUM($C$9:$C$16))))*(IF(ISNUMBER(I$26),(VLOOKUP(I$26,$B$9:$D$16,3,FALSE)*IF(I$27=I$26,1,((I$27-I$25)/(I$27-I$26)))),0))^2)))</f>
        <v>12.374368670764586</v>
      </c>
      <c r="J30" s="44">
        <f>(SQRT((IF(J$25&gt;$B$18,0,IF(J$25&lt;$B$17,0,(100/SUM($C$9:$C$16))))*(IF(ISNUMBER(J$26),(VLOOKUP(J$26,$B$9:$D$16,3,FALSE)*IF(J$27=J$26,1,((J$27-J$25)/(J$27-J$26)))),0))^2)))</f>
        <v>11.490485194281394</v>
      </c>
      <c r="K30" s="44">
        <f>(SQRT((IF(K$25&gt;$B$18,0,IF(K$25&lt;$B$17,0,(100/SUM($C$9:$C$16))))*(IF(ISNUMBER(K$26),(VLOOKUP(K$26,$B$9:$D$16,3,FALSE)*IF(K$27=K$26,1,((K$27-K$25)/(K$27-K$26)))),0))^2)))</f>
        <v>10.606601717798215</v>
      </c>
      <c r="L30" s="44">
        <f>(SQRT((IF(L$25&gt;$B$18,0,IF(L$25&lt;$B$17,0,(100/SUM($C$9:$C$16))))*(IF(ISNUMBER(L$26),(VLOOKUP(L$26,$B$9:$D$16,3,FALSE)*IF(L$27=L$26,1,((L$27-L$25)/(L$27-L$26)))),0))^2)))</f>
        <v>9.7227182413150253</v>
      </c>
      <c r="M30" s="44">
        <f>(SQRT((IF(M$25&gt;$B$18,0,IF(M$25&lt;$B$17,0,(100/SUM($C$9:$C$16))))*(IF(ISNUMBER(M$26),(VLOOKUP(M$26,$B$9:$D$16,3,FALSE)*IF(M$27=M$26,1,((M$27-M$25)/(M$27-M$26)))),0))^2)))</f>
        <v>8.8388347648318444</v>
      </c>
      <c r="N30" s="44">
        <f>(SQRT((IF(N$25&gt;$B$18,0,IF(N$25&lt;$B$17,0,(100/SUM($C$9:$C$16))))*(IF(ISNUMBER(N$26),(VLOOKUP(N$26,$B$9:$D$16,3,FALSE)*IF(N$27=N$26,1,((N$27-N$25)/(N$27-N$26)))),0))^2)))</f>
        <v>7.9549512883486599</v>
      </c>
      <c r="O30" s="44">
        <f>(SQRT((IF(O$25&gt;$B$18,0,IF(O$25&lt;$B$17,0,(100/SUM($C$9:$C$16))))*(IF(ISNUMBER(O$26),(VLOOKUP(O$26,$B$9:$D$16,3,FALSE)*IF(O$27=O$26,1,((O$27-O$25)/(O$27-O$26)))),0))^2)))</f>
        <v>7.0710678118654737</v>
      </c>
      <c r="P30" s="44">
        <f>(SQRT((IF(P$25&gt;$B$18,0,IF(P$25&lt;$B$17,0,(100/SUM($C$9:$C$16))))*(IF(ISNUMBER(P$26),(VLOOKUP(P$26,$B$9:$D$16,3,FALSE)*IF(P$27=P$26,1,((P$27-P$25)/(P$27-P$26)))),0))^2)))</f>
        <v>6.1871843353822928</v>
      </c>
      <c r="Q30" s="44">
        <f>(SQRT((IF(Q$25&gt;$B$18,0,IF(Q$25&lt;$B$17,0,(100/SUM($C$9:$C$16))))*(IF(ISNUMBER(Q$26),(VLOOKUP(Q$26,$B$9:$D$16,3,FALSE)*IF(Q$27=Q$26,1,((Q$27-Q$25)/(Q$27-Q$26)))),0))^2)))</f>
        <v>5.3033008588991075</v>
      </c>
      <c r="R30" s="44">
        <f>(SQRT((IF(R$25&gt;$B$18,0,IF(R$25&lt;$B$17,0,(100/SUM($C$9:$C$16))))*(IF(ISNUMBER(R$26),(VLOOKUP(R$26,$B$9:$D$16,3,FALSE)*IF(R$27=R$26,1,((R$27-R$25)/(R$27-R$26)))),0))^2)))</f>
        <v>4.4194173824160128</v>
      </c>
      <c r="S30" s="44">
        <f>(SQRT((IF(S$25&gt;$B$18,0,IF(S$25&lt;$B$17,0,(100/SUM($C$9:$C$16))))*(IF(ISNUMBER(S$26),(VLOOKUP(S$26,$B$9:$D$16,3,FALSE)*IF(S$27=S$26,1,((S$27-S$25)/(S$27-S$26)))),0))^2)))</f>
        <v>3.535533905932827</v>
      </c>
      <c r="T30" s="44">
        <f>(SQRT((IF(T$25&gt;$B$18,0,IF(T$25&lt;$B$17,0,(100/SUM($C$9:$C$16))))*(IF(ISNUMBER(T$26),(VLOOKUP(T$26,$B$9:$D$16,3,FALSE)*IF(T$27=T$26,1,((T$27-T$25)/(T$27-T$26)))),0))^2)))</f>
        <v>2.6516504294496421</v>
      </c>
      <c r="U30" s="44">
        <f>(SQRT((IF(U$25&gt;$B$18,0,IF(U$25&lt;$B$17,0,(100/SUM($C$9:$C$16))))*(IF(ISNUMBER(U$26),(VLOOKUP(U$26,$B$9:$D$16,3,FALSE)*IF(U$27=U$26,1,((U$27-U$25)/(U$27-U$26)))),0))^2)))</f>
        <v>1.7677669529664568</v>
      </c>
      <c r="V30" s="44">
        <f>(SQRT((IF(V$25&gt;$B$18,0,IF(V$25&lt;$B$17,0,(100/SUM($C$9:$C$16))))*(IF(ISNUMBER(V$26),(VLOOKUP(V$26,$B$9:$D$16,3,FALSE)*IF(V$27=V$26,1,((V$27-V$25)/(V$27-V$26)))),0))^2)))</f>
        <v>0.88388347648327159</v>
      </c>
      <c r="W30" s="44">
        <f>(SQRT((IF(W$25&gt;$B$18,0,IF(W$25&lt;$B$17,0,(100/SUM($C$9:$C$16))))*(IF(ISNUMBER(W$26),(VLOOKUP(W$26,$B$9:$D$16,3,FALSE)*IF(W$27=W$26,1,((W$27-W$25)/(W$27-W$26)))),0))^2)))</f>
        <v>9.0280316374317063E-14</v>
      </c>
      <c r="X30" s="44">
        <f>(SQRT((IF(X$25&gt;$B$18,0,IF(X$25&lt;$B$17,0,(100/SUM($C$9:$C$16))))*(IF(ISNUMBER(X$26),(VLOOKUP(X$26,$B$9:$D$16,3,FALSE)*IF(X$27=X$26,1,((X$27-X$25)/(X$27-X$26)))),0))^2)))</f>
        <v>17.088413878674956</v>
      </c>
      <c r="Y30" s="44">
        <f>(SQRT((IF(Y$25&gt;$B$18,0,IF(Y$25&lt;$B$17,0,(100/SUM($C$9:$C$16))))*(IF(ISNUMBER(Y$26),(VLOOKUP(Y$26,$B$9:$D$16,3,FALSE)*IF(Y$27=Y$26,1,((Y$27-Y$25)/(Y$27-Y$26)))),0))^2)))</f>
        <v>16.49915822768617</v>
      </c>
      <c r="Z30" s="44">
        <f>(SQRT((IF(Z$25&gt;$B$18,0,IF(Z$25&lt;$B$17,0,(100/SUM($C$9:$C$16))))*(IF(ISNUMBER(Z$26),(VLOOKUP(Z$26,$B$9:$D$16,3,FALSE)*IF(Z$27=Z$26,1,((Z$27-Z$25)/(Z$27-Z$26)))),0))^2)))</f>
        <v>15.909902576697379</v>
      </c>
      <c r="AA30" s="44">
        <f>(SQRT((IF(AA$25&gt;$B$18,0,IF(AA$25&lt;$B$17,0,(100/SUM($C$9:$C$16))))*(IF(ISNUMBER(AA$26),(VLOOKUP(AA$26,$B$9:$D$16,3,FALSE)*IF(AA$27=AA$26,1,((AA$27-AA$25)/(AA$27-AA$26)))),0))^2)))</f>
        <v>15.320646925708589</v>
      </c>
      <c r="AB30" s="44">
        <f>(SQRT((IF(AB$25&gt;$B$18,0,IF(AB$25&lt;$B$17,0,(100/SUM($C$9:$C$16))))*(IF(ISNUMBER(AB$26),(VLOOKUP(AB$26,$B$9:$D$16,3,FALSE)*IF(AB$27=AB$26,1,((AB$27-AB$25)/(AB$27-AB$26)))),0))^2)))</f>
        <v>14.731391274719799</v>
      </c>
      <c r="AC30" s="44">
        <f>(SQRT((IF(AC$25&gt;$B$18,0,IF(AC$25&lt;$B$17,0,(100/SUM($C$9:$C$16))))*(IF(ISNUMBER(AC$26),(VLOOKUP(AC$26,$B$9:$D$16,3,FALSE)*IF(AC$27=AC$26,1,((AC$27-AC$25)/(AC$27-AC$26)))),0))^2)))</f>
        <v>14.14213562373101</v>
      </c>
      <c r="AD30" s="44">
        <f>(SQRT((IF(AD$25&gt;$B$18,0,IF(AD$25&lt;$B$17,0,(100/SUM($C$9:$C$16))))*(IF(ISNUMBER(AD$26),(VLOOKUP(AD$26,$B$9:$D$16,3,FALSE)*IF(AD$27=AD$26,1,((AD$27-AD$25)/(AD$27-AD$26)))),0))^2)))</f>
        <v>13.552879972742222</v>
      </c>
      <c r="AE30" s="44">
        <f>(SQRT((IF(AE$25&gt;$B$18,0,IF(AE$25&lt;$B$17,0,(100/SUM($C$9:$C$16))))*(IF(ISNUMBER(AE$26),(VLOOKUP(AE$26,$B$9:$D$16,3,FALSE)*IF(AE$27=AE$26,1,((AE$27-AE$25)/(AE$27-AE$26)))),0))^2)))</f>
        <v>12.963624321753429</v>
      </c>
      <c r="AF30" s="44">
        <f>(SQRT((IF(AF$25&gt;$B$18,0,IF(AF$25&lt;$B$17,0,(100/SUM($C$9:$C$16))))*(IF(ISNUMBER(AF$26),(VLOOKUP(AF$26,$B$9:$D$16,3,FALSE)*IF(AF$27=AF$26,1,((AF$27-AF$25)/(AF$27-AF$26)))),0))^2)))</f>
        <v>12.374368670764641</v>
      </c>
      <c r="AG30" s="44">
        <f>(SQRT((IF(AG$25&gt;$B$18,0,IF(AG$25&lt;$B$17,0,(100/SUM($C$9:$C$16))))*(IF(ISNUMBER(AG$26),(VLOOKUP(AG$26,$B$9:$D$16,3,FALSE)*IF(AG$27=AG$26,1,((AG$27-AG$25)/(AG$27-AG$26)))),0))^2)))</f>
        <v>11.785113019775853</v>
      </c>
      <c r="AH30" s="44">
        <f>(SQRT((IF(AH$25&gt;$B$18,0,IF(AH$25&lt;$B$17,0,(100/SUM($C$9:$C$16))))*(IF(ISNUMBER(AH$26),(VLOOKUP(AH$26,$B$9:$D$16,3,FALSE)*IF(AH$27=AH$26,1,((AH$27-AH$25)/(AH$27-AH$26)))),0))^2)))</f>
        <v>11.19585736878706</v>
      </c>
      <c r="AI30" s="44">
        <f>(SQRT((IF(AI$25&gt;$B$18,0,IF(AI$25&lt;$B$17,0,(100/SUM($C$9:$C$16))))*(IF(ISNUMBER(AI$26),(VLOOKUP(AI$26,$B$9:$D$16,3,FALSE)*IF(AI$27=AI$26,1,((AI$27-AI$25)/(AI$27-AI$26)))),0))^2)))</f>
        <v>10.606601717798272</v>
      </c>
      <c r="AJ30" s="44">
        <f>(SQRT((IF(AJ$25&gt;$B$18,0,IF(AJ$25&lt;$B$17,0,(100/SUM($C$9:$C$16))))*(IF(ISNUMBER(AJ$26),(VLOOKUP(AJ$26,$B$9:$D$16,3,FALSE)*IF(AJ$27=AJ$26,1,((AJ$27-AJ$25)/(AJ$27-AJ$26)))),0))^2)))</f>
        <v>10.017346066809482</v>
      </c>
      <c r="AK30" s="44">
        <f>(SQRT((IF(AK$25&gt;$B$18,0,IF(AK$25&lt;$B$17,0,(100/SUM($C$9:$C$16))))*(IF(ISNUMBER(AK$26),(VLOOKUP(AK$26,$B$9:$D$16,3,FALSE)*IF(AK$27=AK$26,1,((AK$27-AK$25)/(AK$27-AK$26)))),0))^2)))</f>
        <v>9.4280904158206926</v>
      </c>
      <c r="AL30" s="44">
        <f>(SQRT((IF(AL$25&gt;$B$18,0,IF(AL$25&lt;$B$17,0,(100/SUM($C$9:$C$16))))*(IF(ISNUMBER(AL$26),(VLOOKUP(AL$26,$B$9:$D$16,3,FALSE)*IF(AL$27=AL$26,1,((AL$27-AL$25)/(AL$27-AL$26)))),0))^2)))</f>
        <v>8.838834764831903</v>
      </c>
      <c r="AM30" s="44">
        <f>(SQRT((IF(AM$25&gt;$B$18,0,IF(AM$25&lt;$B$17,0,(100/SUM($C$9:$C$16))))*(IF(ISNUMBER(AM$26),(VLOOKUP(AM$26,$B$9:$D$16,3,FALSE)*IF(AM$27=AM$26,1,((AM$27-AM$25)/(AM$27-AM$26)))),0))^2)))</f>
        <v>8.2495791138431134</v>
      </c>
      <c r="AN30" s="44">
        <f>(SQRT((IF(AN$25&gt;$B$18,0,IF(AN$25&lt;$B$17,0,(100/SUM($C$9:$C$16))))*(IF(ISNUMBER(AN$26),(VLOOKUP(AN$26,$B$9:$D$16,3,FALSE)*IF(AN$27=AN$26,1,((AN$27-AN$25)/(AN$27-AN$26)))),0))^2)))</f>
        <v>7.6603234628543238</v>
      </c>
      <c r="AO30" s="44">
        <f>(SQRT((IF(AO$25&gt;$B$18,0,IF(AO$25&lt;$B$17,0,(100/SUM($C$9:$C$16))))*(IF(ISNUMBER(AO$26),(VLOOKUP(AO$26,$B$9:$D$16,3,FALSE)*IF(AO$27=AO$26,1,((AO$27-AO$25)/(AO$27-AO$26)))),0))^2)))</f>
        <v>7.0710678118655332</v>
      </c>
      <c r="AP30" s="44">
        <f>(SQRT((IF(AP$25&gt;$B$18,0,IF(AP$25&lt;$B$17,0,(100/SUM($C$9:$C$16))))*(IF(ISNUMBER(AP$26),(VLOOKUP(AP$26,$B$9:$D$16,3,FALSE)*IF(AP$27=AP$26,1,((AP$27-AP$25)/(AP$27-AP$26)))),0))^2)))</f>
        <v>6.4818121608767454</v>
      </c>
      <c r="AQ30" s="44">
        <f>(SQRT((IF(AQ$25&gt;$B$18,0,IF(AQ$25&lt;$B$17,0,(100/SUM($C$9:$C$16))))*(IF(ISNUMBER(AQ$26),(VLOOKUP(AQ$26,$B$9:$D$16,3,FALSE)*IF(AQ$27=AQ$26,1,((AQ$27-AQ$25)/(AQ$27-AQ$26)))),0))^2)))</f>
        <v>5.8925565098879549</v>
      </c>
      <c r="AR30" s="44">
        <f>(SQRT((IF(AR$25&gt;$B$18,0,IF(AR$25&lt;$B$17,0,(100/SUM($C$9:$C$16))))*(IF(ISNUMBER(AR$26),(VLOOKUP(AR$26,$B$9:$D$16,3,FALSE)*IF(AR$27=AR$26,1,((AR$27-AR$25)/(AR$27-AR$26)))),0))^2)))</f>
        <v>5.3033008588991652</v>
      </c>
      <c r="AS30" s="44">
        <f>(SQRT((IF(AS$25&gt;$B$18,0,IF(AS$25&lt;$B$17,0,(100/SUM($C$9:$C$16))))*(IF(ISNUMBER(AS$26),(VLOOKUP(AS$26,$B$9:$D$16,3,FALSE)*IF(AS$27=AS$26,1,((AS$27-AS$25)/(AS$27-AS$26)))),0))^2)))</f>
        <v>4.7140452079103756</v>
      </c>
      <c r="AT30" s="44">
        <f>(SQRT((IF(AT$25&gt;$B$18,0,IF(AT$25&lt;$B$17,0,(100/SUM($C$9:$C$16))))*(IF(ISNUMBER(AT$26),(VLOOKUP(AT$26,$B$9:$D$16,3,FALSE)*IF(AT$27=AT$26,1,((AT$27-AT$25)/(AT$27-AT$26)))),0))^2)))</f>
        <v>4.1247895569216455</v>
      </c>
      <c r="AU30" s="44">
        <f>(SQRT((IF(AU$25&gt;$B$18,0,IF(AU$25&lt;$B$17,0,(100/SUM($C$9:$C$16))))*(IF(ISNUMBER(AU$26),(VLOOKUP(AU$26,$B$9:$D$16,3,FALSE)*IF(AU$27=AU$26,1,((AU$27-AU$25)/(AU$27-AU$26)))),0))^2)))</f>
        <v>3.5355339059328554</v>
      </c>
      <c r="AV30" s="44">
        <f>(SQRT((IF(AV$25&gt;$B$18,0,IF(AV$25&lt;$B$17,0,(100/SUM($C$9:$C$16))))*(IF(ISNUMBER(AV$26),(VLOOKUP(AV$26,$B$9:$D$16,3,FALSE)*IF(AV$27=AV$26,1,((AV$27-AV$25)/(AV$27-AV$26)))),0))^2)))</f>
        <v>2.9462782549440654</v>
      </c>
      <c r="AW30" s="44">
        <f>(SQRT((IF(AW$25&gt;$B$18,0,IF(AW$25&lt;$B$17,0,(100/SUM($C$9:$C$16))))*(IF(ISNUMBER(AW$26),(VLOOKUP(AW$26,$B$9:$D$16,3,FALSE)*IF(AW$27=AW$26,1,((AW$27-AW$25)/(AW$27-AW$26)))),0))^2)))</f>
        <v>2.3570226039552762</v>
      </c>
      <c r="AX30" s="44">
        <f>(SQRT((IF(AX$25&gt;$B$18,0,IF(AX$25&lt;$B$17,0,(100/SUM($C$9:$C$16))))*(IF(ISNUMBER(AX$26),(VLOOKUP(AX$26,$B$9:$D$16,3,FALSE)*IF(AX$27=AX$26,1,((AX$27-AX$25)/(AX$27-AX$26)))),0))^2)))</f>
        <v>1.7677669529664866</v>
      </c>
      <c r="AY30" s="44">
        <f>(SQRT((IF(AY$25&gt;$B$18,0,IF(AY$25&lt;$B$17,0,(100/SUM($C$9:$C$16))))*(IF(ISNUMBER(AY$26),(VLOOKUP(AY$26,$B$9:$D$16,3,FALSE)*IF(AY$27=AY$26,1,((AY$27-AY$25)/(AY$27-AY$26)))),0))^2)))</f>
        <v>1.1785113019776969</v>
      </c>
      <c r="AZ30" s="44">
        <f>(SQRT((IF(AZ$25&gt;$B$18,0,IF(AZ$25&lt;$B$17,0,(100/SUM($C$9:$C$16))))*(IF(ISNUMBER(AZ$26),(VLOOKUP(AZ$26,$B$9:$D$16,3,FALSE)*IF(AZ$27=AZ$26,1,((AZ$27-AZ$25)/(AZ$27-AZ$26)))),0))^2)))</f>
        <v>0.58925565098890742</v>
      </c>
      <c r="BA30" s="44">
        <f>(SQRT((IF(BA$25&gt;$B$18,0,IF(BA$25&lt;$B$17,0,(100/SUM($C$9:$C$16))))*(IF(ISNUMBER(BA$26),(VLOOKUP(BA$26,$B$9:$D$16,3,FALSE)*IF(BA$27=BA$26,1,((BA$27-BA$25)/(BA$27-BA$26)))),0))^2)))</f>
        <v>1.2037375516575619E-13</v>
      </c>
      <c r="BB30" s="44">
        <f>(SQRT((IF(BB$25&gt;$B$18,0,IF(BB$25&lt;$B$17,0,(100/SUM($C$9:$C$16))))*(IF(ISNUMBER(BB$26),(VLOOKUP(BB$26,$B$9:$D$16,3,FALSE)*IF(BB$27=BB$26,1,((BB$27-BB$25)/(BB$27-BB$26)))),0))^2)))</f>
        <v>6.7175144212722717</v>
      </c>
      <c r="BC30" s="44">
        <f>(SQRT((IF(BC$25&gt;$B$18,0,IF(BC$25&lt;$B$17,0,(100/SUM($C$9:$C$16))))*(IF(ISNUMBER(BC$26),(VLOOKUP(BC$26,$B$9:$D$16,3,FALSE)*IF(BC$27=BC$26,1,((BC$27-BC$25)/(BC$27-BC$26)))),0))^2)))</f>
        <v>6.3639610306789987</v>
      </c>
      <c r="BD30" s="44">
        <f>(SQRT((IF(BD$25&gt;$B$18,0,IF(BD$25&lt;$B$17,0,(100/SUM($C$9:$C$16))))*(IF(ISNUMBER(BD$26),(VLOOKUP(BD$26,$B$9:$D$16,3,FALSE)*IF(BD$27=BD$26,1,((BD$27-BD$25)/(BD$27-BD$26)))),0))^2)))</f>
        <v>6.0104076400857247</v>
      </c>
      <c r="BE30" s="44">
        <f>(SQRT((IF(BE$25&gt;$B$18,0,IF(BE$25&lt;$B$17,0,(100/SUM($C$9:$C$16))))*(IF(ISNUMBER(BE$26),(VLOOKUP(BE$26,$B$9:$D$16,3,FALSE)*IF(BE$27=BE$26,1,((BE$27-BE$25)/(BE$27-BE$26)))),0))^2)))</f>
        <v>5.6568542494924507</v>
      </c>
      <c r="BF30" s="44">
        <f>(SQRT((IF(BF$25&gt;$B$18,0,IF(BF$25&lt;$B$17,0,(100/SUM($C$9:$C$16))))*(IF(ISNUMBER(BF$26),(VLOOKUP(BF$26,$B$9:$D$16,3,FALSE)*IF(BF$27=BF$26,1,((BF$27-BF$25)/(BF$27-BF$26)))),0))^2)))</f>
        <v>5.3033008588991768</v>
      </c>
      <c r="BG30" s="44">
        <f>(SQRT((IF(BG$25&gt;$B$18,0,IF(BG$25&lt;$B$17,0,(100/SUM($C$9:$C$16))))*(IF(ISNUMBER(BG$26),(VLOOKUP(BG$26,$B$9:$D$16,3,FALSE)*IF(BG$27=BG$26,1,((BG$27-BG$25)/(BG$27-BG$26)))),0))^2)))</f>
        <v>4.9497474683059028</v>
      </c>
      <c r="BH30" s="44">
        <f>(SQRT((IF(BH$25&gt;$B$18,0,IF(BH$25&lt;$B$17,0,(100/SUM($C$9:$C$16))))*(IF(ISNUMBER(BH$26),(VLOOKUP(BH$26,$B$9:$D$16,3,FALSE)*IF(BH$27=BH$26,1,((BH$27-BH$25)/(BH$27-BH$26)))),0))^2)))</f>
        <v>4.5961940777126298</v>
      </c>
      <c r="BI30" s="44">
        <f>(SQRT((IF(BI$25&gt;$B$18,0,IF(BI$25&lt;$B$17,0,(100/SUM($C$9:$C$16))))*(IF(ISNUMBER(BI$26),(VLOOKUP(BI$26,$B$9:$D$16,3,FALSE)*IF(BI$27=BI$26,1,((BI$27-BI$25)/(BI$27-BI$26)))),0))^2)))</f>
        <v>4.2426406871193567</v>
      </c>
      <c r="BJ30" s="44">
        <f>(SQRT((IF(BJ$25&gt;$B$18,0,IF(BJ$25&lt;$B$17,0,(100/SUM($C$9:$C$16))))*(IF(ISNUMBER(BJ$26),(VLOOKUP(BJ$26,$B$9:$D$16,3,FALSE)*IF(BJ$27=BJ$26,1,((BJ$27-BJ$25)/(BJ$27-BJ$26)))),0))^2)))</f>
        <v>3.8890872965260823</v>
      </c>
      <c r="BK30" s="44">
        <f>(SQRT((IF(BK$25&gt;$B$18,0,IF(BK$25&lt;$B$17,0,(100/SUM($C$9:$C$16))))*(IF(ISNUMBER(BK$26),(VLOOKUP(BK$26,$B$9:$D$16,3,FALSE)*IF(BK$27=BK$26,1,((BK$27-BK$25)/(BK$27-BK$26)))),0))^2)))</f>
        <v>3.5355339059328084</v>
      </c>
      <c r="BL30" s="44">
        <f>(SQRT((IF(BL$25&gt;$B$18,0,IF(BL$25&lt;$B$17,0,(100/SUM($C$9:$C$16))))*(IF(ISNUMBER(BL$26),(VLOOKUP(BL$26,$B$9:$D$16,3,FALSE)*IF(BL$27=BL$26,1,((BL$27-BL$25)/(BL$27-BL$26)))),0))^2)))</f>
        <v>3.1819805153395344</v>
      </c>
      <c r="BM30" s="44">
        <f>(SQRT((IF(BM$25&gt;$B$18,0,IF(BM$25&lt;$B$17,0,(100/SUM($C$9:$C$16))))*(IF(ISNUMBER(BM$26),(VLOOKUP(BM$26,$B$9:$D$16,3,FALSE)*IF(BM$27=BM$26,1,((BM$27-BM$25)/(BM$27-BM$26)))),0))^2)))</f>
        <v>2.8284271247462609</v>
      </c>
      <c r="BN30" s="44">
        <f>(SQRT((IF(BN$25&gt;$B$18,0,IF(BN$25&lt;$B$17,0,(100/SUM($C$9:$C$16))))*(IF(ISNUMBER(BN$26),(VLOOKUP(BN$26,$B$9:$D$16,3,FALSE)*IF(BN$27=BN$26,1,((BN$27-BN$25)/(BN$27-BN$26)))),0))^2)))</f>
        <v>2.4748737341529869</v>
      </c>
      <c r="BO30" s="44">
        <f>(SQRT((IF(BO$25&gt;$B$18,0,IF(BO$25&lt;$B$17,0,(100/SUM($C$9:$C$16))))*(IF(ISNUMBER(BO$26),(VLOOKUP(BO$26,$B$9:$D$16,3,FALSE)*IF(BO$27=BO$26,1,((BO$27-BO$25)/(BO$27-BO$26)))),0))^2)))</f>
        <v>2.1213203435597134</v>
      </c>
      <c r="BP30" s="44">
        <f>(SQRT((IF(BP$25&gt;$B$18,0,IF(BP$25&lt;$B$17,0,(100/SUM($C$9:$C$16))))*(IF(ISNUMBER(BP$26),(VLOOKUP(BP$26,$B$9:$D$16,3,FALSE)*IF(BP$27=BP$26,1,((BP$27-BP$25)/(BP$27-BP$26)))),0))^2)))</f>
        <v>1.7677669529664395</v>
      </c>
      <c r="BQ30" s="44">
        <f>(SQRT((IF(BQ$25&gt;$B$18,0,IF(BQ$25&lt;$B$17,0,(100/SUM($C$9:$C$16))))*(IF(ISNUMBER(BQ$26),(VLOOKUP(BQ$26,$B$9:$D$16,3,FALSE)*IF(BQ$27=BQ$26,1,((BQ$27-BQ$25)/(BQ$27-BQ$26)))),0))^2)))</f>
        <v>1.4142135623731653</v>
      </c>
      <c r="BR30" s="44">
        <f>(SQRT((IF(BR$25&gt;$B$18,0,IF(BR$25&lt;$B$17,0,(100/SUM($C$9:$C$16))))*(IF(ISNUMBER(BR$26),(VLOOKUP(BR$26,$B$9:$D$16,3,FALSE)*IF(BR$27=BR$26,1,((BR$27-BR$25)/(BR$27-BR$26)))),0))^2)))</f>
        <v>1.060660171779892</v>
      </c>
      <c r="BS30" s="44">
        <f>(SQRT((IF(BS$25&gt;$B$18,0,IF(BS$25&lt;$B$17,0,(100/SUM($C$9:$C$16))))*(IF(ISNUMBER(BS$26),(VLOOKUP(BS$26,$B$9:$D$16,3,FALSE)*IF(BS$27=BS$26,1,((BS$27-BS$25)/(BS$27-BS$26)))),0))^2)))</f>
        <v>0.70710678118661807</v>
      </c>
      <c r="BT30" s="44">
        <f>(SQRT((IF(BT$25&gt;$B$18,0,IF(BT$25&lt;$B$17,0,(100/SUM($C$9:$C$16))))*(IF(ISNUMBER(BT$26),(VLOOKUP(BT$26,$B$9:$D$16,3,FALSE)*IF(BT$27=BT$26,1,((BT$27-BT$25)/(BT$27-BT$26)))),0))^2)))</f>
        <v>0.35355339059334473</v>
      </c>
      <c r="BU30" s="44">
        <f>(SQRT((IF(BU$25&gt;$B$18,0,IF(BU$25&lt;$B$17,0,(100/SUM($C$9:$C$16))))*(IF(ISNUMBER(BU$26),(VLOOKUP(BU$26,$B$9:$D$16,3,FALSE)*IF(BU$27=BU$26,1,((BU$27-BU$25)/(BU$27-BU$26)))),0))^2)))</f>
        <v>7.065416064076988E-14</v>
      </c>
      <c r="BV30" s="44">
        <f>(SQRT((IF(BV$25&gt;$B$18,0,IF(BV$25&lt;$B$17,0,(100/SUM($C$9:$C$16))))*(IF(ISNUMBER(BV$26),(VLOOKUP(BV$26,$B$9:$D$16,3,FALSE)*IF(BV$27=BV$26,1,((BV$27-BV$25)/(BV$27-BV$26)))),0))^2)))</f>
        <v>6.83536555147003</v>
      </c>
      <c r="BW30" s="44">
        <f>(SQRT((IF(BW$25&gt;$B$18,0,IF(BW$25&lt;$B$17,0,(100/SUM($C$9:$C$16))))*(IF(ISNUMBER(BW$26),(VLOOKUP(BW$26,$B$9:$D$16,3,FALSE)*IF(BW$27=BW$26,1,((BW$27-BW$25)/(BW$27-BW$26)))),0))^2)))</f>
        <v>6.5996632910745143</v>
      </c>
      <c r="BX30" s="44">
        <f>(SQRT((IF(BX$25&gt;$B$18,0,IF(BX$25&lt;$B$17,0,(100/SUM($C$9:$C$16))))*(IF(ISNUMBER(BX$26),(VLOOKUP(BX$26,$B$9:$D$16,3,FALSE)*IF(BX$27=BX$26,1,((BX$27-BX$25)/(BX$27-BX$26)))),0))^2)))</f>
        <v>6.3639610306789987</v>
      </c>
      <c r="BY30" s="44">
        <f>(SQRT((IF(BY$25&gt;$B$18,0,IF(BY$25&lt;$B$17,0,(100/SUM($C$9:$C$16))))*(IF(ISNUMBER(BY$26),(VLOOKUP(BY$26,$B$9:$D$16,3,FALSE)*IF(BY$27=BY$26,1,((BY$27-BY$25)/(BY$27-BY$26)))),0))^2)))</f>
        <v>6.1282587702834821</v>
      </c>
      <c r="BZ30" s="44">
        <f>(SQRT((IF(BZ$25&gt;$B$18,0,IF(BZ$25&lt;$B$17,0,(100/SUM($C$9:$C$16))))*(IF(ISNUMBER(BZ$26),(VLOOKUP(BZ$26,$B$9:$D$16,3,FALSE)*IF(BZ$27=BZ$26,1,((BZ$27-BZ$25)/(BZ$27-BZ$26)))),0))^2)))</f>
        <v>5.8925565098879673</v>
      </c>
      <c r="CA30" s="44">
        <f>(SQRT((IF(CA$25&gt;$B$18,0,IF(CA$25&lt;$B$17,0,(100/SUM($C$9:$C$16))))*(IF(ISNUMBER(CA$26),(VLOOKUP(CA$26,$B$9:$D$16,3,FALSE)*IF(CA$27=CA$26,1,((CA$27-CA$25)/(CA$27-CA$26)))),0))^2)))</f>
        <v>5.6568542494924507</v>
      </c>
      <c r="CB30" s="44">
        <f>(SQRT((IF(CB$25&gt;$B$18,0,IF(CB$25&lt;$B$17,0,(100/SUM($C$9:$C$16))))*(IF(ISNUMBER(CB$26),(VLOOKUP(CB$26,$B$9:$D$16,3,FALSE)*IF(CB$27=CB$26,1,((CB$27-CB$25)/(CB$27-CB$26)))),0))^2)))</f>
        <v>5.4211519890969351</v>
      </c>
      <c r="CC30" s="44">
        <f>(SQRT((IF(CC$25&gt;$B$18,0,IF(CC$25&lt;$B$17,0,(100/SUM($C$9:$C$16))))*(IF(ISNUMBER(CC$26),(VLOOKUP(CC$26,$B$9:$D$16,3,FALSE)*IF(CC$27=CC$26,1,((CC$27-CC$25)/(CC$27-CC$26)))),0))^2)))</f>
        <v>5.1854497287014185</v>
      </c>
      <c r="CD30" s="44">
        <f>(SQRT((IF(CD$25&gt;$B$18,0,IF(CD$25&lt;$B$17,0,(100/SUM($C$9:$C$16))))*(IF(ISNUMBER(CD$26),(VLOOKUP(CD$26,$B$9:$D$16,3,FALSE)*IF(CD$27=CD$26,1,((CD$27-CD$25)/(CD$27-CD$26)))),0))^2)))</f>
        <v>4.9497474683059028</v>
      </c>
      <c r="CE30" s="44">
        <f>(SQRT((IF(CE$25&gt;$B$18,0,IF(CE$25&lt;$B$17,0,(100/SUM($C$9:$C$16))))*(IF(ISNUMBER(CE$26),(VLOOKUP(CE$26,$B$9:$D$16,3,FALSE)*IF(CE$27=CE$26,1,((CE$27-CE$25)/(CE$27-CE$26)))),0))^2)))</f>
        <v>4.7140452079103881</v>
      </c>
      <c r="CF30" s="44">
        <f>(SQRT((IF(CF$25&gt;$B$18,0,IF(CF$25&lt;$B$17,0,(100/SUM($C$9:$C$16))))*(IF(ISNUMBER(CF$26),(VLOOKUP(CF$26,$B$9:$D$16,3,FALSE)*IF(CF$27=CF$26,1,((CF$27-CF$25)/(CF$27-CF$26)))),0))^2)))</f>
        <v>4.4783429475148724</v>
      </c>
      <c r="CG30" s="44">
        <f>(SQRT((IF(CG$25&gt;$B$18,0,IF(CG$25&lt;$B$17,0,(100/SUM($C$9:$C$16))))*(IF(ISNUMBER(CG$26),(VLOOKUP(CG$26,$B$9:$D$16,3,FALSE)*IF(CG$27=CG$26,1,((CG$27-CG$25)/(CG$27-CG$26)))),0))^2)))</f>
        <v>4.2426406871193558</v>
      </c>
      <c r="CH30" s="44">
        <f>(SQRT((IF(CH$25&gt;$B$18,0,IF(CH$25&lt;$B$17,0,(100/SUM($C$9:$C$16))))*(IF(ISNUMBER(CH$26),(VLOOKUP(CH$26,$B$9:$D$16,3,FALSE)*IF(CH$27=CH$26,1,((CH$27-CH$25)/(CH$27-CH$26)))),0))^2)))</f>
        <v>4.0069384267238393</v>
      </c>
      <c r="CI30" s="44">
        <f>(SQRT((IF(CI$25&gt;$B$18,0,IF(CI$25&lt;$B$17,0,(100/SUM($C$9:$C$16))))*(IF(ISNUMBER(CI$26),(VLOOKUP(CI$26,$B$9:$D$16,3,FALSE)*IF(CI$27=CI$26,1,((CI$27-CI$25)/(CI$27-CI$26)))),0))^2)))</f>
        <v>3.771236166328324</v>
      </c>
      <c r="CJ30" s="44">
        <f>(SQRT((IF(CJ$25&gt;$B$18,0,IF(CJ$25&lt;$B$17,0,(100/SUM($C$9:$C$16))))*(IF(ISNUMBER(CJ$26),(VLOOKUP(CJ$26,$B$9:$D$16,3,FALSE)*IF(CJ$27=CJ$26,1,((CJ$27-CJ$25)/(CJ$27-CJ$26)))),0))^2)))</f>
        <v>3.5355339059328088</v>
      </c>
      <c r="CK30" s="44">
        <f>(SQRT((IF(CK$25&gt;$B$18,0,IF(CK$25&lt;$B$17,0,(100/SUM($C$9:$C$16))))*(IF(ISNUMBER(CK$26),(VLOOKUP(CK$26,$B$9:$D$16,3,FALSE)*IF(CK$27=CK$26,1,((CK$27-CK$25)/(CK$27-CK$26)))),0))^2)))</f>
        <v>3.2998316455372927</v>
      </c>
      <c r="CL30" s="44">
        <f>(SQRT((IF(CL$25&gt;$B$18,0,IF(CL$25&lt;$B$17,0,(100/SUM($C$9:$C$16))))*(IF(ISNUMBER(CL$26),(VLOOKUP(CL$26,$B$9:$D$16,3,FALSE)*IF(CL$27=CL$26,1,((CL$27-CL$25)/(CL$27-CL$26)))),0))^2)))</f>
        <v>3.0641293851417766</v>
      </c>
      <c r="CM30" s="44">
        <f>(SQRT((IF(CM$25&gt;$B$18,0,IF(CM$25&lt;$B$17,0,(100/SUM($C$9:$C$16))))*(IF(ISNUMBER(CM$26),(VLOOKUP(CM$26,$B$9:$D$16,3,FALSE)*IF(CM$27=CM$26,1,((CM$27-CM$25)/(CM$27-CM$26)))),0))^2)))</f>
        <v>2.8284271247462605</v>
      </c>
      <c r="CN30" s="44">
        <f>(SQRT((IF(CN$25&gt;$B$18,0,IF(CN$25&lt;$B$17,0,(100/SUM($C$9:$C$16))))*(IF(ISNUMBER(CN$26),(VLOOKUP(CN$26,$B$9:$D$16,3,FALSE)*IF(CN$27=CN$26,1,((CN$27-CN$25)/(CN$27-CN$26)))),0))^2)))</f>
        <v>2.5927248643507448</v>
      </c>
      <c r="CO30" s="44">
        <f>(SQRT((IF(CO$25&gt;$B$18,0,IF(CO$25&lt;$B$17,0,(100/SUM($C$9:$C$16))))*(IF(ISNUMBER(CO$26),(VLOOKUP(CO$26,$B$9:$D$16,3,FALSE)*IF(CO$27=CO$26,1,((CO$27-CO$25)/(CO$27-CO$26)))),0))^2)))</f>
        <v>2.35702260395523</v>
      </c>
      <c r="CP30" s="44">
        <f>(SQRT((IF(CP$25&gt;$B$18,0,IF(CP$25&lt;$B$17,0,(100/SUM($C$9:$C$16))))*(IF(ISNUMBER(CP$26),(VLOOKUP(CP$26,$B$9:$D$16,3,FALSE)*IF(CP$27=CP$26,1,((CP$27-CP$25)/(CP$27-CP$26)))),0))^2)))</f>
        <v>2.1213203435597121</v>
      </c>
      <c r="CQ30" s="44">
        <f>(SQRT((IF(CQ$25&gt;$B$18,0,IF(CQ$25&lt;$B$17,0,(100/SUM($C$9:$C$16))))*(IF(ISNUMBER(CQ$26),(VLOOKUP(CQ$26,$B$9:$D$16,3,FALSE)*IF(CQ$27=CQ$26,1,((CQ$27-CQ$25)/(CQ$27-CQ$26)))),0))^2)))</f>
        <v>1.8856180831641973</v>
      </c>
      <c r="CR30" s="44">
        <f>(SQRT((IF(CR$25&gt;$B$18,0,IF(CR$25&lt;$B$17,0,(100/SUM($C$9:$C$16))))*(IF(ISNUMBER(CR$26),(VLOOKUP(CR$26,$B$9:$D$16,3,FALSE)*IF(CR$27=CR$26,1,((CR$27-CR$25)/(CR$27-CR$26)))),0))^2)))</f>
        <v>1.6499158227686825</v>
      </c>
      <c r="CS30" s="44">
        <f>(SQRT((IF(CS$25&gt;$B$18,0,IF(CS$25&lt;$B$17,0,(100/SUM($C$9:$C$16))))*(IF(ISNUMBER(CS$26),(VLOOKUP(CS$26,$B$9:$D$16,3,FALSE)*IF(CS$27=CS$26,1,((CS$27-CS$25)/(CS$27-CS$26)))),0))^2)))</f>
        <v>1.4142135623731653</v>
      </c>
      <c r="CT30" s="44">
        <f>(SQRT((IF(CT$25&gt;$B$18,0,IF(CT$25&lt;$B$17,0,(100/SUM($C$9:$C$16))))*(IF(ISNUMBER(CT$26),(VLOOKUP(CT$26,$B$9:$D$16,3,FALSE)*IF(CT$27=CT$26,1,((CT$27-CT$25)/(CT$27-CT$26)))),0))^2)))</f>
        <v>1.1785113019776503</v>
      </c>
      <c r="CU30" s="44">
        <f>(SQRT((IF(CU$25&gt;$B$18,0,IF(CU$25&lt;$B$17,0,(100/SUM($C$9:$C$16))))*(IF(ISNUMBER(CU$26),(VLOOKUP(CU$26,$B$9:$D$16,3,FALSE)*IF(CU$27=CU$26,1,((CU$27-CU$25)/(CU$27-CU$26)))),0))^2)))</f>
        <v>0.94280904158213319</v>
      </c>
      <c r="CV30" s="44">
        <f>(SQRT((IF(CV$25&gt;$B$18,0,IF(CV$25&lt;$B$17,0,(100/SUM($C$9:$C$16))))*(IF(ISNUMBER(CV$26),(VLOOKUP(CV$26,$B$9:$D$16,3,FALSE)*IF(CV$27=CV$26,1,((CV$27-CV$25)/(CV$27-CV$26)))),0))^2)))</f>
        <v>0.70710678118661829</v>
      </c>
      <c r="CW30" s="44">
        <f>(SQRT((IF(CW$25&gt;$B$18,0,IF(CW$25&lt;$B$17,0,(100/SUM($C$9:$C$16))))*(IF(ISNUMBER(CW$26),(VLOOKUP(CW$26,$B$9:$D$16,3,FALSE)*IF(CW$27=CW$26,1,((CW$27-CW$25)/(CW$27-CW$26)))),0))^2)))</f>
        <v>0.47140452079110329</v>
      </c>
      <c r="CX30" s="44">
        <f>(SQRT((IF(CX$25&gt;$B$18,0,IF(CX$25&lt;$B$17,0,(100/SUM($C$9:$C$16))))*(IF(ISNUMBER(CX$26),(VLOOKUP(CX$26,$B$9:$D$16,3,FALSE)*IF(CX$27=CX$26,1,((CX$27-CX$25)/(CX$27-CX$26)))),0))^2)))</f>
        <v>0.23570226039560921</v>
      </c>
      <c r="CY30" s="44">
        <f>(SQRT((IF(CY$25&gt;$B$18,0,IF(CY$25&lt;$B$17,0,(100/SUM($C$9:$C$16))))*(IF(ISNUMBER(CY$26),(VLOOKUP(CY$26,$B$9:$D$16,3,FALSE)*IF(CY$27=CY$26,1,((CY$27-CY$25)/(CY$27-CY$26)))),0))^2)))</f>
        <v>9.4205547521026507E-14</v>
      </c>
      <c r="CZ30" s="45">
        <f>(SQRT((IF(CZ$25&gt;$B$18,0,IF(CZ$25&lt;$B$17,0,(100/SUM($C$9:$C$16))))*(IF(ISNUMBER(CZ$26),(VLOOKUP(CZ$26,$B$9:$D$16,3,FALSE)*IF(CZ$27=CZ$26,1,((CZ$27-CZ$25)/(CZ$27-CZ$26)))),0))^2)))</f>
        <v>0</v>
      </c>
    </row>
    <row r="31" spans="1:104" x14ac:dyDescent="0.3">
      <c r="A31" s="62" t="s">
        <v>19</v>
      </c>
      <c r="B31" s="18">
        <f>(SQRT((IF(B$25&gt;$B$18,0,IF(B$25&lt;$B$17,0,(100/SUM($C$9:$C$16))))*(IF(ISNUMBER(B$26),(VLOOKUP(B$27,$B$9:$D$16,3,FALSE)*IF(B$27=B$26,1,((B$27-B$25)/(B$27-B$26)))),0))^2)))</f>
        <v>0</v>
      </c>
      <c r="C31" s="44">
        <f>(SQRT((IF(C$25&gt;$B$18,0,IF(C$25&lt;$B$17,0,(100/SUM($C$9:$C$16))))*(IF(ISNUMBER(C$26),(VLOOKUP(C$27,$B$9:$D$16,3,FALSE)*IF(C$27=C$26,1,((C$27-C$25)/(C$27-C$26)))),0))^2)))</f>
        <v>17.677669529663689</v>
      </c>
      <c r="D31" s="44">
        <f>(SQRT((IF(D$25&gt;$B$18,0,IF(D$25&lt;$B$17,0,(100/SUM($C$9:$C$16))))*(IF(ISNUMBER(D$26),(VLOOKUP(D$27,$B$9:$D$16,3,FALSE)*IF(D$27=D$26,1,((D$27-D$25)/(D$27-D$26)))),0))^2)))</f>
        <v>16.793786053180508</v>
      </c>
      <c r="E31" s="44">
        <f>(SQRT((IF(E$25&gt;$B$18,0,IF(E$25&lt;$B$17,0,(100/SUM($C$9:$C$16))))*(IF(ISNUMBER(E$26),(VLOOKUP(E$27,$B$9:$D$16,3,FALSE)*IF(E$27=E$26,1,((E$27-E$25)/(E$27-E$26)))),0))^2)))</f>
        <v>15.90990257669732</v>
      </c>
      <c r="F31" s="44">
        <f>(SQRT((IF(F$25&gt;$B$18,0,IF(F$25&lt;$B$17,0,(100/SUM($C$9:$C$16))))*(IF(ISNUMBER(F$26),(VLOOKUP(F$27,$B$9:$D$16,3,FALSE)*IF(F$27=F$26,1,((F$27-F$25)/(F$27-F$26)))),0))^2)))</f>
        <v>15.026019100214135</v>
      </c>
      <c r="G31" s="44">
        <f>(SQRT((IF(G$25&gt;$B$18,0,IF(G$25&lt;$B$17,0,(100/SUM($C$9:$C$16))))*(IF(ISNUMBER(G$26),(VLOOKUP(G$27,$B$9:$D$16,3,FALSE)*IF(G$27=G$26,1,((G$27-G$25)/(G$27-G$26)))),0))^2)))</f>
        <v>14.142135623730947</v>
      </c>
      <c r="H31" s="44">
        <f>(SQRT((IF(H$25&gt;$B$18,0,IF(H$25&lt;$B$17,0,(100/SUM($C$9:$C$16))))*(IF(ISNUMBER(H$26),(VLOOKUP(H$27,$B$9:$D$16,3,FALSE)*IF(H$27=H$26,1,((H$27-H$25)/(H$27-H$26)))),0))^2)))</f>
        <v>13.258252147247767</v>
      </c>
      <c r="I31" s="44">
        <f>(SQRT((IF(I$25&gt;$B$18,0,IF(I$25&lt;$B$17,0,(100/SUM($C$9:$C$16))))*(IF(ISNUMBER(I$26),(VLOOKUP(I$27,$B$9:$D$16,3,FALSE)*IF(I$27=I$26,1,((I$27-I$25)/(I$27-I$26)))),0))^2)))</f>
        <v>12.374368670764586</v>
      </c>
      <c r="J31" s="44">
        <f>(SQRT((IF(J$25&gt;$B$18,0,IF(J$25&lt;$B$17,0,(100/SUM($C$9:$C$16))))*(IF(ISNUMBER(J$26),(VLOOKUP(J$27,$B$9:$D$16,3,FALSE)*IF(J$27=J$26,1,((J$27-J$25)/(J$27-J$26)))),0))^2)))</f>
        <v>11.490485194281394</v>
      </c>
      <c r="K31" s="44">
        <f>(SQRT((IF(K$25&gt;$B$18,0,IF(K$25&lt;$B$17,0,(100/SUM($C$9:$C$16))))*(IF(ISNUMBER(K$26),(VLOOKUP(K$27,$B$9:$D$16,3,FALSE)*IF(K$27=K$26,1,((K$27-K$25)/(K$27-K$26)))),0))^2)))</f>
        <v>10.606601717798215</v>
      </c>
      <c r="L31" s="44">
        <f>(SQRT((IF(L$25&gt;$B$18,0,IF(L$25&lt;$B$17,0,(100/SUM($C$9:$C$16))))*(IF(ISNUMBER(L$26),(VLOOKUP(L$27,$B$9:$D$16,3,FALSE)*IF(L$27=L$26,1,((L$27-L$25)/(L$27-L$26)))),0))^2)))</f>
        <v>9.7227182413150253</v>
      </c>
      <c r="M31" s="44">
        <f>(SQRT((IF(M$25&gt;$B$18,0,IF(M$25&lt;$B$17,0,(100/SUM($C$9:$C$16))))*(IF(ISNUMBER(M$26),(VLOOKUP(M$27,$B$9:$D$16,3,FALSE)*IF(M$27=M$26,1,((M$27-M$25)/(M$27-M$26)))),0))^2)))</f>
        <v>8.8388347648318444</v>
      </c>
      <c r="N31" s="44">
        <f>(SQRT((IF(N$25&gt;$B$18,0,IF(N$25&lt;$B$17,0,(100/SUM($C$9:$C$16))))*(IF(ISNUMBER(N$26),(VLOOKUP(N$27,$B$9:$D$16,3,FALSE)*IF(N$27=N$26,1,((N$27-N$25)/(N$27-N$26)))),0))^2)))</f>
        <v>7.9549512883486599</v>
      </c>
      <c r="O31" s="44">
        <f>(SQRT((IF(O$25&gt;$B$18,0,IF(O$25&lt;$B$17,0,(100/SUM($C$9:$C$16))))*(IF(ISNUMBER(O$26),(VLOOKUP(O$27,$B$9:$D$16,3,FALSE)*IF(O$27=O$26,1,((O$27-O$25)/(O$27-O$26)))),0))^2)))</f>
        <v>7.0710678118654737</v>
      </c>
      <c r="P31" s="44">
        <f>(SQRT((IF(P$25&gt;$B$18,0,IF(P$25&lt;$B$17,0,(100/SUM($C$9:$C$16))))*(IF(ISNUMBER(P$26),(VLOOKUP(P$27,$B$9:$D$16,3,FALSE)*IF(P$27=P$26,1,((P$27-P$25)/(P$27-P$26)))),0))^2)))</f>
        <v>6.1871843353822928</v>
      </c>
      <c r="Q31" s="44">
        <f>(SQRT((IF(Q$25&gt;$B$18,0,IF(Q$25&lt;$B$17,0,(100/SUM($C$9:$C$16))))*(IF(ISNUMBER(Q$26),(VLOOKUP(Q$27,$B$9:$D$16,3,FALSE)*IF(Q$27=Q$26,1,((Q$27-Q$25)/(Q$27-Q$26)))),0))^2)))</f>
        <v>5.3033008588991075</v>
      </c>
      <c r="R31" s="44">
        <f>(SQRT((IF(R$25&gt;$B$18,0,IF(R$25&lt;$B$17,0,(100/SUM($C$9:$C$16))))*(IF(ISNUMBER(R$26),(VLOOKUP(R$27,$B$9:$D$16,3,FALSE)*IF(R$27=R$26,1,((R$27-R$25)/(R$27-R$26)))),0))^2)))</f>
        <v>4.4194173824160128</v>
      </c>
      <c r="S31" s="44">
        <f>(SQRT((IF(S$25&gt;$B$18,0,IF(S$25&lt;$B$17,0,(100/SUM($C$9:$C$16))))*(IF(ISNUMBER(S$26),(VLOOKUP(S$27,$B$9:$D$16,3,FALSE)*IF(S$27=S$26,1,((S$27-S$25)/(S$27-S$26)))),0))^2)))</f>
        <v>3.535533905932827</v>
      </c>
      <c r="T31" s="44">
        <f>(SQRT((IF(T$25&gt;$B$18,0,IF(T$25&lt;$B$17,0,(100/SUM($C$9:$C$16))))*(IF(ISNUMBER(T$26),(VLOOKUP(T$27,$B$9:$D$16,3,FALSE)*IF(T$27=T$26,1,((T$27-T$25)/(T$27-T$26)))),0))^2)))</f>
        <v>2.6516504294496421</v>
      </c>
      <c r="U31" s="44">
        <f>(SQRT((IF(U$25&gt;$B$18,0,IF(U$25&lt;$B$17,0,(100/SUM($C$9:$C$16))))*(IF(ISNUMBER(U$26),(VLOOKUP(U$27,$B$9:$D$16,3,FALSE)*IF(U$27=U$26,1,((U$27-U$25)/(U$27-U$26)))),0))^2)))</f>
        <v>1.7677669529664568</v>
      </c>
      <c r="V31" s="44">
        <f>(SQRT((IF(V$25&gt;$B$18,0,IF(V$25&lt;$B$17,0,(100/SUM($C$9:$C$16))))*(IF(ISNUMBER(V$26),(VLOOKUP(V$27,$B$9:$D$16,3,FALSE)*IF(V$27=V$26,1,((V$27-V$25)/(V$27-V$26)))),0))^2)))</f>
        <v>0.88388347648327159</v>
      </c>
      <c r="W31" s="44">
        <f>(SQRT((IF(W$25&gt;$B$18,0,IF(W$25&lt;$B$17,0,(100/SUM($C$9:$C$16))))*(IF(ISNUMBER(W$26),(VLOOKUP(W$27,$B$9:$D$16,3,FALSE)*IF(W$27=W$26,1,((W$27-W$25)/(W$27-W$26)))),0))^2)))</f>
        <v>9.0280316374317063E-14</v>
      </c>
      <c r="X31" s="44">
        <f>(SQRT((IF(X$25&gt;$B$18,0,IF(X$25&lt;$B$17,0,(100/SUM($C$9:$C$16))))*(IF(ISNUMBER(X$26),(VLOOKUP(X$27,$B$9:$D$16,3,FALSE)*IF(X$27=X$26,1,((X$27-X$25)/(X$27-X$26)))),0))^2)))</f>
        <v>6.8353655514699829</v>
      </c>
      <c r="Y31" s="44">
        <f>(SQRT((IF(Y$25&gt;$B$18,0,IF(Y$25&lt;$B$17,0,(100/SUM($C$9:$C$16))))*(IF(ISNUMBER(Y$26),(VLOOKUP(Y$27,$B$9:$D$16,3,FALSE)*IF(Y$27=Y$26,1,((Y$27-Y$25)/(Y$27-Y$26)))),0))^2)))</f>
        <v>6.5996632910744673</v>
      </c>
      <c r="Z31" s="44">
        <f>(SQRT((IF(Z$25&gt;$B$18,0,IF(Z$25&lt;$B$17,0,(100/SUM($C$9:$C$16))))*(IF(ISNUMBER(Z$26),(VLOOKUP(Z$27,$B$9:$D$16,3,FALSE)*IF(Z$27=Z$26,1,((Z$27-Z$25)/(Z$27-Z$26)))),0))^2)))</f>
        <v>6.3639610306789516</v>
      </c>
      <c r="AA31" s="44">
        <f>(SQRT((IF(AA$25&gt;$B$18,0,IF(AA$25&lt;$B$17,0,(100/SUM($C$9:$C$16))))*(IF(ISNUMBER(AA$26),(VLOOKUP(AA$27,$B$9:$D$16,3,FALSE)*IF(AA$27=AA$26,1,((AA$27-AA$25)/(AA$27-AA$26)))),0))^2)))</f>
        <v>6.128258770283435</v>
      </c>
      <c r="AB31" s="44">
        <f>(SQRT((IF(AB$25&gt;$B$18,0,IF(AB$25&lt;$B$17,0,(100/SUM($C$9:$C$16))))*(IF(ISNUMBER(AB$26),(VLOOKUP(AB$27,$B$9:$D$16,3,FALSE)*IF(AB$27=AB$26,1,((AB$27-AB$25)/(AB$27-AB$26)))),0))^2)))</f>
        <v>5.8925565098879202</v>
      </c>
      <c r="AC31" s="44">
        <f>(SQRT((IF(AC$25&gt;$B$18,0,IF(AC$25&lt;$B$17,0,(100/SUM($C$9:$C$16))))*(IF(ISNUMBER(AC$26),(VLOOKUP(AC$27,$B$9:$D$16,3,FALSE)*IF(AC$27=AC$26,1,((AC$27-AC$25)/(AC$27-AC$26)))),0))^2)))</f>
        <v>5.6568542494924037</v>
      </c>
      <c r="AD31" s="44">
        <f>(SQRT((IF(AD$25&gt;$B$18,0,IF(AD$25&lt;$B$17,0,(100/SUM($C$9:$C$16))))*(IF(ISNUMBER(AD$26),(VLOOKUP(AD$27,$B$9:$D$16,3,FALSE)*IF(AD$27=AD$26,1,((AD$27-AD$25)/(AD$27-AD$26)))),0))^2)))</f>
        <v>5.421151989096888</v>
      </c>
      <c r="AE31" s="44">
        <f>(SQRT((IF(AE$25&gt;$B$18,0,IF(AE$25&lt;$B$17,0,(100/SUM($C$9:$C$16))))*(IF(ISNUMBER(AE$26),(VLOOKUP(AE$27,$B$9:$D$16,3,FALSE)*IF(AE$27=AE$26,1,((AE$27-AE$25)/(AE$27-AE$26)))),0))^2)))</f>
        <v>5.1854497287013714</v>
      </c>
      <c r="AF31" s="44">
        <f>(SQRT((IF(AF$25&gt;$B$18,0,IF(AF$25&lt;$B$17,0,(100/SUM($C$9:$C$16))))*(IF(ISNUMBER(AF$26),(VLOOKUP(AF$27,$B$9:$D$16,3,FALSE)*IF(AF$27=AF$26,1,((AF$27-AF$25)/(AF$27-AF$26)))),0))^2)))</f>
        <v>4.9497474683058558</v>
      </c>
      <c r="AG31" s="44">
        <f>(SQRT((IF(AG$25&gt;$B$18,0,IF(AG$25&lt;$B$17,0,(100/SUM($C$9:$C$16))))*(IF(ISNUMBER(AG$26),(VLOOKUP(AG$27,$B$9:$D$16,3,FALSE)*IF(AG$27=AG$26,1,((AG$27-AG$25)/(AG$27-AG$26)))),0))^2)))</f>
        <v>4.714045207910341</v>
      </c>
      <c r="AH31" s="44">
        <f>(SQRT((IF(AH$25&gt;$B$18,0,IF(AH$25&lt;$B$17,0,(100/SUM($C$9:$C$16))))*(IF(ISNUMBER(AH$26),(VLOOKUP(AH$27,$B$9:$D$16,3,FALSE)*IF(AH$27=AH$26,1,((AH$27-AH$25)/(AH$27-AH$26)))),0))^2)))</f>
        <v>4.4783429475148244</v>
      </c>
      <c r="AI31" s="44">
        <f>(SQRT((IF(AI$25&gt;$B$18,0,IF(AI$25&lt;$B$17,0,(100/SUM($C$9:$C$16))))*(IF(ISNUMBER(AI$26),(VLOOKUP(AI$27,$B$9:$D$16,3,FALSE)*IF(AI$27=AI$26,1,((AI$27-AI$25)/(AI$27-AI$26)))),0))^2)))</f>
        <v>4.2426406871193088</v>
      </c>
      <c r="AJ31" s="44">
        <f>(SQRT((IF(AJ$25&gt;$B$18,0,IF(AJ$25&lt;$B$17,0,(100/SUM($C$9:$C$16))))*(IF(ISNUMBER(AJ$26),(VLOOKUP(AJ$27,$B$9:$D$16,3,FALSE)*IF(AJ$27=AJ$26,1,((AJ$27-AJ$25)/(AJ$27-AJ$26)))),0))^2)))</f>
        <v>4.0069384267237922</v>
      </c>
      <c r="AK31" s="44">
        <f>(SQRT((IF(AK$25&gt;$B$18,0,IF(AK$25&lt;$B$17,0,(100/SUM($C$9:$C$16))))*(IF(ISNUMBER(AK$26),(VLOOKUP(AK$27,$B$9:$D$16,3,FALSE)*IF(AK$27=AK$26,1,((AK$27-AK$25)/(AK$27-AK$26)))),0))^2)))</f>
        <v>3.771236166328277</v>
      </c>
      <c r="AL31" s="44">
        <f>(SQRT((IF(AL$25&gt;$B$18,0,IF(AL$25&lt;$B$17,0,(100/SUM($C$9:$C$16))))*(IF(ISNUMBER(AL$26),(VLOOKUP(AL$27,$B$9:$D$16,3,FALSE)*IF(AL$27=AL$26,1,((AL$27-AL$25)/(AL$27-AL$26)))),0))^2)))</f>
        <v>3.5355339059327613</v>
      </c>
      <c r="AM31" s="44">
        <f>(SQRT((IF(AM$25&gt;$B$18,0,IF(AM$25&lt;$B$17,0,(100/SUM($C$9:$C$16))))*(IF(ISNUMBER(AM$26),(VLOOKUP(AM$27,$B$9:$D$16,3,FALSE)*IF(AM$27=AM$26,1,((AM$27-AM$25)/(AM$27-AM$26)))),0))^2)))</f>
        <v>3.2998316455372452</v>
      </c>
      <c r="AN31" s="44">
        <f>(SQRT((IF(AN$25&gt;$B$18,0,IF(AN$25&lt;$B$17,0,(100/SUM($C$9:$C$16))))*(IF(ISNUMBER(AN$26),(VLOOKUP(AN$27,$B$9:$D$16,3,FALSE)*IF(AN$27=AN$26,1,((AN$27-AN$25)/(AN$27-AN$26)))),0))^2)))</f>
        <v>3.0641293851417295</v>
      </c>
      <c r="AO31" s="44">
        <f>(SQRT((IF(AO$25&gt;$B$18,0,IF(AO$25&lt;$B$17,0,(100/SUM($C$9:$C$16))))*(IF(ISNUMBER(AO$26),(VLOOKUP(AO$27,$B$9:$D$16,3,FALSE)*IF(AO$27=AO$26,1,((AO$27-AO$25)/(AO$27-AO$26)))),0))^2)))</f>
        <v>2.8284271247462134</v>
      </c>
      <c r="AP31" s="44">
        <f>(SQRT((IF(AP$25&gt;$B$18,0,IF(AP$25&lt;$B$17,0,(100/SUM($C$9:$C$16))))*(IF(ISNUMBER(AP$26),(VLOOKUP(AP$27,$B$9:$D$16,3,FALSE)*IF(AP$27=AP$26,1,((AP$27-AP$25)/(AP$27-AP$26)))),0))^2)))</f>
        <v>2.5927248643506982</v>
      </c>
      <c r="AQ31" s="44">
        <f>(SQRT((IF(AQ$25&gt;$B$18,0,IF(AQ$25&lt;$B$17,0,(100/SUM($C$9:$C$16))))*(IF(ISNUMBER(AQ$26),(VLOOKUP(AQ$27,$B$9:$D$16,3,FALSE)*IF(AQ$27=AQ$26,1,((AQ$27-AQ$25)/(AQ$27-AQ$26)))),0))^2)))</f>
        <v>2.357022603955182</v>
      </c>
      <c r="AR31" s="44">
        <f>(SQRT((IF(AR$25&gt;$B$18,0,IF(AR$25&lt;$B$17,0,(100/SUM($C$9:$C$16))))*(IF(ISNUMBER(AR$26),(VLOOKUP(AR$27,$B$9:$D$16,3,FALSE)*IF(AR$27=AR$26,1,((AR$27-AR$25)/(AR$27-AR$26)))),0))^2)))</f>
        <v>2.1213203435596659</v>
      </c>
      <c r="AS31" s="44">
        <f>(SQRT((IF(AS$25&gt;$B$18,0,IF(AS$25&lt;$B$17,0,(100/SUM($C$9:$C$16))))*(IF(ISNUMBER(AS$26),(VLOOKUP(AS$27,$B$9:$D$16,3,FALSE)*IF(AS$27=AS$26,1,((AS$27-AS$25)/(AS$27-AS$26)))),0))^2)))</f>
        <v>1.8856180831641502</v>
      </c>
      <c r="AT31" s="44">
        <f>(SQRT((IF(AT$25&gt;$B$18,0,IF(AT$25&lt;$B$17,0,(100/SUM($C$9:$C$16))))*(IF(ISNUMBER(AT$26),(VLOOKUP(AT$27,$B$9:$D$16,3,FALSE)*IF(AT$27=AT$26,1,((AT$27-AT$25)/(AT$27-AT$26)))),0))^2)))</f>
        <v>1.6499158227686583</v>
      </c>
      <c r="AU31" s="44">
        <f>(SQRT((IF(AU$25&gt;$B$18,0,IF(AU$25&lt;$B$17,0,(100/SUM($C$9:$C$16))))*(IF(ISNUMBER(AU$26),(VLOOKUP(AU$27,$B$9:$D$16,3,FALSE)*IF(AU$27=AU$26,1,((AU$27-AU$25)/(AU$27-AU$26)))),0))^2)))</f>
        <v>1.414213562373142</v>
      </c>
      <c r="AV31" s="44">
        <f>(SQRT((IF(AV$25&gt;$B$18,0,IF(AV$25&lt;$B$17,0,(100/SUM($C$9:$C$16))))*(IF(ISNUMBER(AV$26),(VLOOKUP(AV$27,$B$9:$D$16,3,FALSE)*IF(AV$27=AV$26,1,((AV$27-AV$25)/(AV$27-AV$26)))),0))^2)))</f>
        <v>1.1785113019776263</v>
      </c>
      <c r="AW31" s="44">
        <f>(SQRT((IF(AW$25&gt;$B$18,0,IF(AW$25&lt;$B$17,0,(100/SUM($C$9:$C$16))))*(IF(ISNUMBER(AW$26),(VLOOKUP(AW$27,$B$9:$D$16,3,FALSE)*IF(AW$27=AW$26,1,((AW$27-AW$25)/(AW$27-AW$26)))),0))^2)))</f>
        <v>0.94280904158211043</v>
      </c>
      <c r="AX31" s="44">
        <f>(SQRT((IF(AX$25&gt;$B$18,0,IF(AX$25&lt;$B$17,0,(100/SUM($C$9:$C$16))))*(IF(ISNUMBER(AX$26),(VLOOKUP(AX$27,$B$9:$D$16,3,FALSE)*IF(AX$27=AX$26,1,((AX$27-AX$25)/(AX$27-AX$26)))),0))^2)))</f>
        <v>0.70710678118659454</v>
      </c>
      <c r="AY31" s="44">
        <f>(SQRT((IF(AY$25&gt;$B$18,0,IF(AY$25&lt;$B$17,0,(100/SUM($C$9:$C$16))))*(IF(ISNUMBER(AY$26),(VLOOKUP(AY$27,$B$9:$D$16,3,FALSE)*IF(AY$27=AY$26,1,((AY$27-AY$25)/(AY$27-AY$26)))),0))^2)))</f>
        <v>0.47140452079107875</v>
      </c>
      <c r="AZ31" s="44">
        <f>(SQRT((IF(AZ$25&gt;$B$18,0,IF(AZ$25&lt;$B$17,0,(100/SUM($C$9:$C$16))))*(IF(ISNUMBER(AZ$26),(VLOOKUP(AZ$27,$B$9:$D$16,3,FALSE)*IF(AZ$27=AZ$26,1,((AZ$27-AZ$25)/(AZ$27-AZ$26)))),0))^2)))</f>
        <v>0.235702260395563</v>
      </c>
      <c r="BA31" s="44">
        <f>(SQRT((IF(BA$25&gt;$B$18,0,IF(BA$25&lt;$B$17,0,(100/SUM($C$9:$C$16))))*(IF(ISNUMBER(BA$26),(VLOOKUP(BA$27,$B$9:$D$16,3,FALSE)*IF(BA$27=BA$26,1,((BA$27-BA$25)/(BA$27-BA$26)))),0))^2)))</f>
        <v>4.8149502066302481E-14</v>
      </c>
      <c r="BB31" s="44">
        <f>(SQRT((IF(BB$25&gt;$B$18,0,IF(BB$25&lt;$B$17,0,(100/SUM($C$9:$C$16))))*(IF(ISNUMBER(BB$26),(VLOOKUP(BB$27,$B$9:$D$16,3,FALSE)*IF(BB$27=BB$26,1,((BB$27-BB$25)/(BB$27-BB$26)))),0))^2)))</f>
        <v>6.7175144212722717</v>
      </c>
      <c r="BC31" s="44">
        <f>(SQRT((IF(BC$25&gt;$B$18,0,IF(BC$25&lt;$B$17,0,(100/SUM($C$9:$C$16))))*(IF(ISNUMBER(BC$26),(VLOOKUP(BC$27,$B$9:$D$16,3,FALSE)*IF(BC$27=BC$26,1,((BC$27-BC$25)/(BC$27-BC$26)))),0))^2)))</f>
        <v>6.3639610306789987</v>
      </c>
      <c r="BD31" s="44">
        <f>(SQRT((IF(BD$25&gt;$B$18,0,IF(BD$25&lt;$B$17,0,(100/SUM($C$9:$C$16))))*(IF(ISNUMBER(BD$26),(VLOOKUP(BD$27,$B$9:$D$16,3,FALSE)*IF(BD$27=BD$26,1,((BD$27-BD$25)/(BD$27-BD$26)))),0))^2)))</f>
        <v>6.0104076400857247</v>
      </c>
      <c r="BE31" s="44">
        <f>(SQRT((IF(BE$25&gt;$B$18,0,IF(BE$25&lt;$B$17,0,(100/SUM($C$9:$C$16))))*(IF(ISNUMBER(BE$26),(VLOOKUP(BE$27,$B$9:$D$16,3,FALSE)*IF(BE$27=BE$26,1,((BE$27-BE$25)/(BE$27-BE$26)))),0))^2)))</f>
        <v>5.6568542494924507</v>
      </c>
      <c r="BF31" s="44">
        <f>(SQRT((IF(BF$25&gt;$B$18,0,IF(BF$25&lt;$B$17,0,(100/SUM($C$9:$C$16))))*(IF(ISNUMBER(BF$26),(VLOOKUP(BF$27,$B$9:$D$16,3,FALSE)*IF(BF$27=BF$26,1,((BF$27-BF$25)/(BF$27-BF$26)))),0))^2)))</f>
        <v>5.3033008588991768</v>
      </c>
      <c r="BG31" s="44">
        <f>(SQRT((IF(BG$25&gt;$B$18,0,IF(BG$25&lt;$B$17,0,(100/SUM($C$9:$C$16))))*(IF(ISNUMBER(BG$26),(VLOOKUP(BG$27,$B$9:$D$16,3,FALSE)*IF(BG$27=BG$26,1,((BG$27-BG$25)/(BG$27-BG$26)))),0))^2)))</f>
        <v>4.9497474683059028</v>
      </c>
      <c r="BH31" s="44">
        <f>(SQRT((IF(BH$25&gt;$B$18,0,IF(BH$25&lt;$B$17,0,(100/SUM($C$9:$C$16))))*(IF(ISNUMBER(BH$26),(VLOOKUP(BH$27,$B$9:$D$16,3,FALSE)*IF(BH$27=BH$26,1,((BH$27-BH$25)/(BH$27-BH$26)))),0))^2)))</f>
        <v>4.5961940777126298</v>
      </c>
      <c r="BI31" s="44">
        <f>(SQRT((IF(BI$25&gt;$B$18,0,IF(BI$25&lt;$B$17,0,(100/SUM($C$9:$C$16))))*(IF(ISNUMBER(BI$26),(VLOOKUP(BI$27,$B$9:$D$16,3,FALSE)*IF(BI$27=BI$26,1,((BI$27-BI$25)/(BI$27-BI$26)))),0))^2)))</f>
        <v>4.2426406871193567</v>
      </c>
      <c r="BJ31" s="44">
        <f>(SQRT((IF(BJ$25&gt;$B$18,0,IF(BJ$25&lt;$B$17,0,(100/SUM($C$9:$C$16))))*(IF(ISNUMBER(BJ$26),(VLOOKUP(BJ$27,$B$9:$D$16,3,FALSE)*IF(BJ$27=BJ$26,1,((BJ$27-BJ$25)/(BJ$27-BJ$26)))),0))^2)))</f>
        <v>3.8890872965260823</v>
      </c>
      <c r="BK31" s="44">
        <f>(SQRT((IF(BK$25&gt;$B$18,0,IF(BK$25&lt;$B$17,0,(100/SUM($C$9:$C$16))))*(IF(ISNUMBER(BK$26),(VLOOKUP(BK$27,$B$9:$D$16,3,FALSE)*IF(BK$27=BK$26,1,((BK$27-BK$25)/(BK$27-BK$26)))),0))^2)))</f>
        <v>3.5355339059328084</v>
      </c>
      <c r="BL31" s="44">
        <f>(SQRT((IF(BL$25&gt;$B$18,0,IF(BL$25&lt;$B$17,0,(100/SUM($C$9:$C$16))))*(IF(ISNUMBER(BL$26),(VLOOKUP(BL$27,$B$9:$D$16,3,FALSE)*IF(BL$27=BL$26,1,((BL$27-BL$25)/(BL$27-BL$26)))),0))^2)))</f>
        <v>3.1819805153395344</v>
      </c>
      <c r="BM31" s="44">
        <f>(SQRT((IF(BM$25&gt;$B$18,0,IF(BM$25&lt;$B$17,0,(100/SUM($C$9:$C$16))))*(IF(ISNUMBER(BM$26),(VLOOKUP(BM$27,$B$9:$D$16,3,FALSE)*IF(BM$27=BM$26,1,((BM$27-BM$25)/(BM$27-BM$26)))),0))^2)))</f>
        <v>2.8284271247462609</v>
      </c>
      <c r="BN31" s="44">
        <f>(SQRT((IF(BN$25&gt;$B$18,0,IF(BN$25&lt;$B$17,0,(100/SUM($C$9:$C$16))))*(IF(ISNUMBER(BN$26),(VLOOKUP(BN$27,$B$9:$D$16,3,FALSE)*IF(BN$27=BN$26,1,((BN$27-BN$25)/(BN$27-BN$26)))),0))^2)))</f>
        <v>2.4748737341529869</v>
      </c>
      <c r="BO31" s="44">
        <f>(SQRT((IF(BO$25&gt;$B$18,0,IF(BO$25&lt;$B$17,0,(100/SUM($C$9:$C$16))))*(IF(ISNUMBER(BO$26),(VLOOKUP(BO$27,$B$9:$D$16,3,FALSE)*IF(BO$27=BO$26,1,((BO$27-BO$25)/(BO$27-BO$26)))),0))^2)))</f>
        <v>2.1213203435597134</v>
      </c>
      <c r="BP31" s="44">
        <f>(SQRT((IF(BP$25&gt;$B$18,0,IF(BP$25&lt;$B$17,0,(100/SUM($C$9:$C$16))))*(IF(ISNUMBER(BP$26),(VLOOKUP(BP$27,$B$9:$D$16,3,FALSE)*IF(BP$27=BP$26,1,((BP$27-BP$25)/(BP$27-BP$26)))),0))^2)))</f>
        <v>1.7677669529664395</v>
      </c>
      <c r="BQ31" s="44">
        <f>(SQRT((IF(BQ$25&gt;$B$18,0,IF(BQ$25&lt;$B$17,0,(100/SUM($C$9:$C$16))))*(IF(ISNUMBER(BQ$26),(VLOOKUP(BQ$27,$B$9:$D$16,3,FALSE)*IF(BQ$27=BQ$26,1,((BQ$27-BQ$25)/(BQ$27-BQ$26)))),0))^2)))</f>
        <v>1.4142135623731653</v>
      </c>
      <c r="BR31" s="44">
        <f>(SQRT((IF(BR$25&gt;$B$18,0,IF(BR$25&lt;$B$17,0,(100/SUM($C$9:$C$16))))*(IF(ISNUMBER(BR$26),(VLOOKUP(BR$27,$B$9:$D$16,3,FALSE)*IF(BR$27=BR$26,1,((BR$27-BR$25)/(BR$27-BR$26)))),0))^2)))</f>
        <v>1.060660171779892</v>
      </c>
      <c r="BS31" s="44">
        <f>(SQRT((IF(BS$25&gt;$B$18,0,IF(BS$25&lt;$B$17,0,(100/SUM($C$9:$C$16))))*(IF(ISNUMBER(BS$26),(VLOOKUP(BS$27,$B$9:$D$16,3,FALSE)*IF(BS$27=BS$26,1,((BS$27-BS$25)/(BS$27-BS$26)))),0))^2)))</f>
        <v>0.70710678118661807</v>
      </c>
      <c r="BT31" s="44">
        <f>(SQRT((IF(BT$25&gt;$B$18,0,IF(BT$25&lt;$B$17,0,(100/SUM($C$9:$C$16))))*(IF(ISNUMBER(BT$26),(VLOOKUP(BT$27,$B$9:$D$16,3,FALSE)*IF(BT$27=BT$26,1,((BT$27-BT$25)/(BT$27-BT$26)))),0))^2)))</f>
        <v>0.35355339059334473</v>
      </c>
      <c r="BU31" s="44">
        <f>(SQRT((IF(BU$25&gt;$B$18,0,IF(BU$25&lt;$B$17,0,(100/SUM($C$9:$C$16))))*(IF(ISNUMBER(BU$26),(VLOOKUP(BU$27,$B$9:$D$16,3,FALSE)*IF(BU$27=BU$26,1,((BU$27-BU$25)/(BU$27-BU$26)))),0))^2)))</f>
        <v>7.065416064076988E-14</v>
      </c>
      <c r="BV31" s="44">
        <f>(SQRT((IF(BV$25&gt;$B$18,0,IF(BV$25&lt;$B$17,0,(100/SUM($C$9:$C$16))))*(IF(ISNUMBER(BV$26),(VLOOKUP(BV$27,$B$9:$D$16,3,FALSE)*IF(BV$27=BV$26,1,((BV$27-BV$25)/(BV$27-BV$26)))),0))^2)))</f>
        <v>3.417682775735015</v>
      </c>
      <c r="BW31" s="44">
        <f>(SQRT((IF(BW$25&gt;$B$18,0,IF(BW$25&lt;$B$17,0,(100/SUM($C$9:$C$16))))*(IF(ISNUMBER(BW$26),(VLOOKUP(BW$27,$B$9:$D$16,3,FALSE)*IF(BW$27=BW$26,1,((BW$27-BW$25)/(BW$27-BW$26)))),0))^2)))</f>
        <v>3.2998316455372572</v>
      </c>
      <c r="BX31" s="44">
        <f>(SQRT((IF(BX$25&gt;$B$18,0,IF(BX$25&lt;$B$17,0,(100/SUM($C$9:$C$16))))*(IF(ISNUMBER(BX$26),(VLOOKUP(BX$27,$B$9:$D$16,3,FALSE)*IF(BX$27=BX$26,1,((BX$27-BX$25)/(BX$27-BX$26)))),0))^2)))</f>
        <v>3.1819805153394993</v>
      </c>
      <c r="BY31" s="44">
        <f>(SQRT((IF(BY$25&gt;$B$18,0,IF(BY$25&lt;$B$17,0,(100/SUM($C$9:$C$16))))*(IF(ISNUMBER(BY$26),(VLOOKUP(BY$27,$B$9:$D$16,3,FALSE)*IF(BY$27=BY$26,1,((BY$27-BY$25)/(BY$27-BY$26)))),0))^2)))</f>
        <v>3.064129385141741</v>
      </c>
      <c r="BZ31" s="44">
        <f>(SQRT((IF(BZ$25&gt;$B$18,0,IF(BZ$25&lt;$B$17,0,(100/SUM($C$9:$C$16))))*(IF(ISNUMBER(BZ$26),(VLOOKUP(BZ$27,$B$9:$D$16,3,FALSE)*IF(BZ$27=BZ$26,1,((BZ$27-BZ$25)/(BZ$27-BZ$26)))),0))^2)))</f>
        <v>2.9462782549439837</v>
      </c>
      <c r="CA31" s="44">
        <f>(SQRT((IF(CA$25&gt;$B$18,0,IF(CA$25&lt;$B$17,0,(100/SUM($C$9:$C$16))))*(IF(ISNUMBER(CA$26),(VLOOKUP(CA$27,$B$9:$D$16,3,FALSE)*IF(CA$27=CA$26,1,((CA$27-CA$25)/(CA$27-CA$26)))),0))^2)))</f>
        <v>2.8284271247462254</v>
      </c>
      <c r="CB31" s="44">
        <f>(SQRT((IF(CB$25&gt;$B$18,0,IF(CB$25&lt;$B$17,0,(100/SUM($C$9:$C$16))))*(IF(ISNUMBER(CB$26),(VLOOKUP(CB$27,$B$9:$D$16,3,FALSE)*IF(CB$27=CB$26,1,((CB$27-CB$25)/(CB$27-CB$26)))),0))^2)))</f>
        <v>2.7105759945484675</v>
      </c>
      <c r="CC31" s="44">
        <f>(SQRT((IF(CC$25&gt;$B$18,0,IF(CC$25&lt;$B$17,0,(100/SUM($C$9:$C$16))))*(IF(ISNUMBER(CC$26),(VLOOKUP(CC$27,$B$9:$D$16,3,FALSE)*IF(CC$27=CC$26,1,((CC$27-CC$25)/(CC$27-CC$26)))),0))^2)))</f>
        <v>2.5927248643507093</v>
      </c>
      <c r="CD31" s="44">
        <f>(SQRT((IF(CD$25&gt;$B$18,0,IF(CD$25&lt;$B$17,0,(100/SUM($C$9:$C$16))))*(IF(ISNUMBER(CD$26),(VLOOKUP(CD$27,$B$9:$D$16,3,FALSE)*IF(CD$27=CD$26,1,((CD$27-CD$25)/(CD$27-CD$26)))),0))^2)))</f>
        <v>2.4748737341529514</v>
      </c>
      <c r="CE31" s="44">
        <f>(SQRT((IF(CE$25&gt;$B$18,0,IF(CE$25&lt;$B$17,0,(100/SUM($C$9:$C$16))))*(IF(ISNUMBER(CE$26),(VLOOKUP(CE$27,$B$9:$D$16,3,FALSE)*IF(CE$27=CE$26,1,((CE$27-CE$25)/(CE$27-CE$26)))),0))^2)))</f>
        <v>2.357022603955194</v>
      </c>
      <c r="CF31" s="44">
        <f>(SQRT((IF(CF$25&gt;$B$18,0,IF(CF$25&lt;$B$17,0,(100/SUM($C$9:$C$16))))*(IF(ISNUMBER(CF$26),(VLOOKUP(CF$27,$B$9:$D$16,3,FALSE)*IF(CF$27=CF$26,1,((CF$27-CF$25)/(CF$27-CF$26)))),0))^2)))</f>
        <v>2.2391714737574362</v>
      </c>
      <c r="CG31" s="44">
        <f>(SQRT((IF(CG$25&gt;$B$18,0,IF(CG$25&lt;$B$17,0,(100/SUM($C$9:$C$16))))*(IF(ISNUMBER(CG$26),(VLOOKUP(CG$27,$B$9:$D$16,3,FALSE)*IF(CG$27=CG$26,1,((CG$27-CG$25)/(CG$27-CG$26)))),0))^2)))</f>
        <v>2.1213203435596779</v>
      </c>
      <c r="CH31" s="44">
        <f>(SQRT((IF(CH$25&gt;$B$18,0,IF(CH$25&lt;$B$17,0,(100/SUM($C$9:$C$16))))*(IF(ISNUMBER(CH$26),(VLOOKUP(CH$27,$B$9:$D$16,3,FALSE)*IF(CH$27=CH$26,1,((CH$27-CH$25)/(CH$27-CH$26)))),0))^2)))</f>
        <v>2.0034692133619196</v>
      </c>
      <c r="CI31" s="44">
        <f>(SQRT((IF(CI$25&gt;$B$18,0,IF(CI$25&lt;$B$17,0,(100/SUM($C$9:$C$16))))*(IF(ISNUMBER(CI$26),(VLOOKUP(CI$27,$B$9:$D$16,3,FALSE)*IF(CI$27=CI$26,1,((CI$27-CI$25)/(CI$27-CI$26)))),0))^2)))</f>
        <v>1.885618083164162</v>
      </c>
      <c r="CJ31" s="44">
        <f>(SQRT((IF(CJ$25&gt;$B$18,0,IF(CJ$25&lt;$B$17,0,(100/SUM($C$9:$C$16))))*(IF(ISNUMBER(CJ$26),(VLOOKUP(CJ$27,$B$9:$D$16,3,FALSE)*IF(CJ$27=CJ$26,1,((CJ$27-CJ$25)/(CJ$27-CJ$26)))),0))^2)))</f>
        <v>1.7677669529664044</v>
      </c>
      <c r="CK31" s="44">
        <f>(SQRT((IF(CK$25&gt;$B$18,0,IF(CK$25&lt;$B$17,0,(100/SUM($C$9:$C$16))))*(IF(ISNUMBER(CK$26),(VLOOKUP(CK$27,$B$9:$D$16,3,FALSE)*IF(CK$27=CK$26,1,((CK$27-CK$25)/(CK$27-CK$26)))),0))^2)))</f>
        <v>1.6499158227686463</v>
      </c>
      <c r="CL31" s="44">
        <f>(SQRT((IF(CL$25&gt;$B$18,0,IF(CL$25&lt;$B$17,0,(100/SUM($C$9:$C$16))))*(IF(ISNUMBER(CL$26),(VLOOKUP(CL$27,$B$9:$D$16,3,FALSE)*IF(CL$27=CL$26,1,((CL$27-CL$25)/(CL$27-CL$26)))),0))^2)))</f>
        <v>1.5320646925708883</v>
      </c>
      <c r="CM31" s="44">
        <f>(SQRT((IF(CM$25&gt;$B$18,0,IF(CM$25&lt;$B$17,0,(100/SUM($C$9:$C$16))))*(IF(ISNUMBER(CM$26),(VLOOKUP(CM$27,$B$9:$D$16,3,FALSE)*IF(CM$27=CM$26,1,((CM$27-CM$25)/(CM$27-CM$26)))),0))^2)))</f>
        <v>1.4142135623731302</v>
      </c>
      <c r="CN31" s="44">
        <f>(SQRT((IF(CN$25&gt;$B$18,0,IF(CN$25&lt;$B$17,0,(100/SUM($C$9:$C$16))))*(IF(ISNUMBER(CN$26),(VLOOKUP(CN$27,$B$9:$D$16,3,FALSE)*IF(CN$27=CN$26,1,((CN$27-CN$25)/(CN$27-CN$26)))),0))^2)))</f>
        <v>1.2963624321753724</v>
      </c>
      <c r="CO31" s="44">
        <f>(SQRT((IF(CO$25&gt;$B$18,0,IF(CO$25&lt;$B$17,0,(100/SUM($C$9:$C$16))))*(IF(ISNUMBER(CO$26),(VLOOKUP(CO$27,$B$9:$D$16,3,FALSE)*IF(CO$27=CO$26,1,((CO$27-CO$25)/(CO$27-CO$26)))),0))^2)))</f>
        <v>1.178511301977615</v>
      </c>
      <c r="CP31" s="44">
        <f>(SQRT((IF(CP$25&gt;$B$18,0,IF(CP$25&lt;$B$17,0,(100/SUM($C$9:$C$16))))*(IF(ISNUMBER(CP$26),(VLOOKUP(CP$27,$B$9:$D$16,3,FALSE)*IF(CP$27=CP$26,1,((CP$27-CP$25)/(CP$27-CP$26)))),0))^2)))</f>
        <v>1.0606601717798561</v>
      </c>
      <c r="CQ31" s="44">
        <f>(SQRT((IF(CQ$25&gt;$B$18,0,IF(CQ$25&lt;$B$17,0,(100/SUM($C$9:$C$16))))*(IF(ISNUMBER(CQ$26),(VLOOKUP(CQ$27,$B$9:$D$16,3,FALSE)*IF(CQ$27=CQ$26,1,((CQ$27-CQ$25)/(CQ$27-CQ$26)))),0))^2)))</f>
        <v>0.94280904158209866</v>
      </c>
      <c r="CR31" s="44">
        <f>(SQRT((IF(CR$25&gt;$B$18,0,IF(CR$25&lt;$B$17,0,(100/SUM($C$9:$C$16))))*(IF(ISNUMBER(CR$26),(VLOOKUP(CR$27,$B$9:$D$16,3,FALSE)*IF(CR$27=CR$26,1,((CR$27-CR$25)/(CR$27-CR$26)))),0))^2)))</f>
        <v>0.82495791138434127</v>
      </c>
      <c r="CS31" s="44">
        <f>(SQRT((IF(CS$25&gt;$B$18,0,IF(CS$25&lt;$B$17,0,(100/SUM($C$9:$C$16))))*(IF(ISNUMBER(CS$26),(VLOOKUP(CS$27,$B$9:$D$16,3,FALSE)*IF(CS$27=CS$26,1,((CS$27-CS$25)/(CS$27-CS$26)))),0))^2)))</f>
        <v>0.70710678118658266</v>
      </c>
      <c r="CT31" s="44">
        <f>(SQRT((IF(CT$25&gt;$B$18,0,IF(CT$25&lt;$B$17,0,(100/SUM($C$9:$C$16))))*(IF(ISNUMBER(CT$26),(VLOOKUP(CT$27,$B$9:$D$16,3,FALSE)*IF(CT$27=CT$26,1,((CT$27-CT$25)/(CT$27-CT$26)))),0))^2)))</f>
        <v>0.58925565098882515</v>
      </c>
      <c r="CU31" s="44">
        <f>(SQRT((IF(CU$25&gt;$B$18,0,IF(CU$25&lt;$B$17,0,(100/SUM($C$9:$C$16))))*(IF(ISNUMBER(CU$26),(VLOOKUP(CU$27,$B$9:$D$16,3,FALSE)*IF(CU$27=CU$26,1,((CU$27-CU$25)/(CU$27-CU$26)))),0))^2)))</f>
        <v>0.47140452079106659</v>
      </c>
      <c r="CV31" s="44">
        <f>(SQRT((IF(CV$25&gt;$B$18,0,IF(CV$25&lt;$B$17,0,(100/SUM($C$9:$C$16))))*(IF(ISNUMBER(CV$26),(VLOOKUP(CV$27,$B$9:$D$16,3,FALSE)*IF(CV$27=CV$26,1,((CV$27-CV$25)/(CV$27-CV$26)))),0))^2)))</f>
        <v>0.35355339059330915</v>
      </c>
      <c r="CW31" s="44">
        <f>(SQRT((IF(CW$25&gt;$B$18,0,IF(CW$25&lt;$B$17,0,(100/SUM($C$9:$C$16))))*(IF(ISNUMBER(CW$26),(VLOOKUP(CW$27,$B$9:$D$16,3,FALSE)*IF(CW$27=CW$26,1,((CW$27-CW$25)/(CW$27-CW$26)))),0))^2)))</f>
        <v>0.23570226039555164</v>
      </c>
      <c r="CX31" s="44">
        <f>(SQRT((IF(CX$25&gt;$B$18,0,IF(CX$25&lt;$B$17,0,(100/SUM($C$9:$C$16))))*(IF(ISNUMBER(CX$26),(VLOOKUP(CX$27,$B$9:$D$16,3,FALSE)*IF(CX$27=CX$26,1,((CX$27-CX$25)/(CX$27-CX$26)))),0))^2)))</f>
        <v>0.1178511301978046</v>
      </c>
      <c r="CY31" s="44">
        <f>(SQRT((IF(CY$25&gt;$B$18,0,IF(CY$25&lt;$B$17,0,(100/SUM($C$9:$C$16))))*(IF(ISNUMBER(CY$26),(VLOOKUP(CY$27,$B$9:$D$16,3,FALSE)*IF(CY$27=CY$26,1,((CY$27-CY$25)/(CY$27-CY$26)))),0))^2)))</f>
        <v>4.7102773760513254E-14</v>
      </c>
      <c r="CZ31" s="45">
        <f>(SQRT((IF(CZ$25&gt;$B$18,0,IF(CZ$25&lt;$B$17,0,(100/SUM($C$9:$C$16))))*(IF(ISNUMBER(CZ$26),(VLOOKUP(CZ$27,$B$9:$D$16,3,FALSE)*IF(CZ$27=CZ$26,1,((CZ$27-CZ$25)/(CZ$27-CZ$26)))),0))^2)))</f>
        <v>0</v>
      </c>
    </row>
    <row r="32" spans="1:104" x14ac:dyDescent="0.3">
      <c r="A32" s="62" t="s">
        <v>41</v>
      </c>
      <c r="B32" s="18">
        <f>(IF(ISNUMBER(B$26),IF(B$26=B$27,MIN(B$28,B$29,B$30,B$31),(B$28+B$30)),0))</f>
        <v>0</v>
      </c>
      <c r="C32" s="44">
        <f t="shared" ref="C32:BN32" si="0">(IF(ISNUMBER(C$26),IF(C$26=C$27,MIN(C$28,C$29,C$30,C$31),(C$28+C$30)),0))</f>
        <v>17.677669529663689</v>
      </c>
      <c r="D32" s="44">
        <f t="shared" si="0"/>
        <v>17.677669529663689</v>
      </c>
      <c r="E32" s="44">
        <f t="shared" si="0"/>
        <v>17.677669529663689</v>
      </c>
      <c r="F32" s="44">
        <f t="shared" si="0"/>
        <v>17.677669529663689</v>
      </c>
      <c r="G32" s="44">
        <f t="shared" si="0"/>
        <v>17.677669529663689</v>
      </c>
      <c r="H32" s="44">
        <f t="shared" si="0"/>
        <v>17.677669529663689</v>
      </c>
      <c r="I32" s="44">
        <f t="shared" si="0"/>
        <v>17.677669529663689</v>
      </c>
      <c r="J32" s="44">
        <f t="shared" si="0"/>
        <v>17.677669529663689</v>
      </c>
      <c r="K32" s="44">
        <f t="shared" si="0"/>
        <v>17.677669529663689</v>
      </c>
      <c r="L32" s="44">
        <f t="shared" si="0"/>
        <v>17.677669529663689</v>
      </c>
      <c r="M32" s="44">
        <f t="shared" si="0"/>
        <v>17.677669529663689</v>
      </c>
      <c r="N32" s="44">
        <f t="shared" si="0"/>
        <v>17.677669529663689</v>
      </c>
      <c r="O32" s="44">
        <f t="shared" si="0"/>
        <v>17.677669529663689</v>
      </c>
      <c r="P32" s="44">
        <f t="shared" si="0"/>
        <v>17.677669529663689</v>
      </c>
      <c r="Q32" s="44">
        <f t="shared" si="0"/>
        <v>17.677669529663689</v>
      </c>
      <c r="R32" s="44">
        <f t="shared" si="0"/>
        <v>17.677669529663689</v>
      </c>
      <c r="S32" s="44">
        <f t="shared" si="0"/>
        <v>17.677669529663689</v>
      </c>
      <c r="T32" s="44">
        <f t="shared" si="0"/>
        <v>17.677669529663689</v>
      </c>
      <c r="U32" s="44">
        <f t="shared" si="0"/>
        <v>17.677669529663689</v>
      </c>
      <c r="V32" s="44">
        <f t="shared" si="0"/>
        <v>17.677669529663689</v>
      </c>
      <c r="W32" s="44">
        <f t="shared" si="0"/>
        <v>17.677669529663685</v>
      </c>
      <c r="X32" s="44">
        <f t="shared" si="0"/>
        <v>17.677669529663685</v>
      </c>
      <c r="Y32" s="44">
        <f t="shared" si="0"/>
        <v>17.677669529663689</v>
      </c>
      <c r="Z32" s="44">
        <f t="shared" si="0"/>
        <v>17.677669529663689</v>
      </c>
      <c r="AA32" s="44">
        <f t="shared" si="0"/>
        <v>17.677669529663689</v>
      </c>
      <c r="AB32" s="44">
        <f t="shared" si="0"/>
        <v>17.677669529663689</v>
      </c>
      <c r="AC32" s="44">
        <f t="shared" si="0"/>
        <v>17.677669529663689</v>
      </c>
      <c r="AD32" s="44">
        <f t="shared" si="0"/>
        <v>17.677669529663689</v>
      </c>
      <c r="AE32" s="44">
        <f t="shared" si="0"/>
        <v>17.677669529663689</v>
      </c>
      <c r="AF32" s="44">
        <f t="shared" si="0"/>
        <v>17.677669529663689</v>
      </c>
      <c r="AG32" s="44">
        <f t="shared" si="0"/>
        <v>17.677669529663689</v>
      </c>
      <c r="AH32" s="44">
        <f t="shared" si="0"/>
        <v>17.677669529663689</v>
      </c>
      <c r="AI32" s="44">
        <f t="shared" si="0"/>
        <v>17.677669529663689</v>
      </c>
      <c r="AJ32" s="44">
        <f t="shared" si="0"/>
        <v>17.677669529663689</v>
      </c>
      <c r="AK32" s="44">
        <f t="shared" si="0"/>
        <v>17.677669529663689</v>
      </c>
      <c r="AL32" s="44">
        <f t="shared" si="0"/>
        <v>17.677669529663689</v>
      </c>
      <c r="AM32" s="44">
        <f t="shared" si="0"/>
        <v>17.677669529663689</v>
      </c>
      <c r="AN32" s="44">
        <f t="shared" si="0"/>
        <v>17.677669529663689</v>
      </c>
      <c r="AO32" s="44">
        <f t="shared" si="0"/>
        <v>17.677669529663685</v>
      </c>
      <c r="AP32" s="44">
        <f t="shared" si="0"/>
        <v>17.677669529663689</v>
      </c>
      <c r="AQ32" s="44">
        <f t="shared" si="0"/>
        <v>17.677669529663689</v>
      </c>
      <c r="AR32" s="44">
        <f t="shared" si="0"/>
        <v>17.677669529663689</v>
      </c>
      <c r="AS32" s="44">
        <f t="shared" si="0"/>
        <v>17.677669529663689</v>
      </c>
      <c r="AT32" s="44">
        <f t="shared" si="0"/>
        <v>17.677669529663689</v>
      </c>
      <c r="AU32" s="44">
        <f t="shared" si="0"/>
        <v>17.677669529663685</v>
      </c>
      <c r="AV32" s="44">
        <f t="shared" si="0"/>
        <v>17.677669529663689</v>
      </c>
      <c r="AW32" s="44">
        <f t="shared" si="0"/>
        <v>17.677669529663689</v>
      </c>
      <c r="AX32" s="44">
        <f t="shared" si="0"/>
        <v>17.677669529663689</v>
      </c>
      <c r="AY32" s="44">
        <f t="shared" si="0"/>
        <v>17.677669529663685</v>
      </c>
      <c r="AZ32" s="44">
        <f t="shared" si="0"/>
        <v>17.677669529663689</v>
      </c>
      <c r="BA32" s="44">
        <f t="shared" si="0"/>
        <v>17.677669529663689</v>
      </c>
      <c r="BB32" s="44">
        <f t="shared" si="0"/>
        <v>7.0710678118654755</v>
      </c>
      <c r="BC32" s="44">
        <f t="shared" si="0"/>
        <v>7.0710678118654755</v>
      </c>
      <c r="BD32" s="44">
        <f t="shared" si="0"/>
        <v>7.0710678118654755</v>
      </c>
      <c r="BE32" s="44">
        <f t="shared" si="0"/>
        <v>7.0710678118654755</v>
      </c>
      <c r="BF32" s="44">
        <f t="shared" si="0"/>
        <v>7.0710678118654755</v>
      </c>
      <c r="BG32" s="44">
        <f t="shared" si="0"/>
        <v>7.0710678118654746</v>
      </c>
      <c r="BH32" s="44">
        <f t="shared" si="0"/>
        <v>7.0710678118654755</v>
      </c>
      <c r="BI32" s="44">
        <f t="shared" si="0"/>
        <v>7.0710678118654755</v>
      </c>
      <c r="BJ32" s="44">
        <f t="shared" si="0"/>
        <v>7.0710678118654755</v>
      </c>
      <c r="BK32" s="44">
        <f t="shared" si="0"/>
        <v>7.0710678118654755</v>
      </c>
      <c r="BL32" s="44">
        <f t="shared" si="0"/>
        <v>7.0710678118654755</v>
      </c>
      <c r="BM32" s="44">
        <f t="shared" si="0"/>
        <v>7.0710678118654755</v>
      </c>
      <c r="BN32" s="44">
        <f t="shared" si="0"/>
        <v>7.0710678118654755</v>
      </c>
      <c r="BO32" s="44">
        <f t="shared" ref="BO32:CZ32" si="1">(IF(ISNUMBER(BO$26),IF(BO$26=BO$27,MIN(BO$28,BO$29,BO$30,BO$31),(BO$28+BO$30)),0))</f>
        <v>7.0710678118654755</v>
      </c>
      <c r="BP32" s="44">
        <f t="shared" si="1"/>
        <v>7.0710678118654755</v>
      </c>
      <c r="BQ32" s="44">
        <f t="shared" si="1"/>
        <v>7.0710678118654755</v>
      </c>
      <c r="BR32" s="44">
        <f t="shared" si="1"/>
        <v>7.0710678118654746</v>
      </c>
      <c r="BS32" s="44">
        <f t="shared" si="1"/>
        <v>7.0710678118654755</v>
      </c>
      <c r="BT32" s="44">
        <f t="shared" si="1"/>
        <v>7.0710678118654755</v>
      </c>
      <c r="BU32" s="44">
        <f t="shared" si="1"/>
        <v>7.0710678118654755</v>
      </c>
      <c r="BV32" s="44">
        <f t="shared" si="1"/>
        <v>7.0710678118654746</v>
      </c>
      <c r="BW32" s="44">
        <f t="shared" si="1"/>
        <v>7.0710678118654755</v>
      </c>
      <c r="BX32" s="44">
        <f t="shared" si="1"/>
        <v>7.0710678118654755</v>
      </c>
      <c r="BY32" s="44">
        <f t="shared" si="1"/>
        <v>7.0710678118654755</v>
      </c>
      <c r="BZ32" s="44">
        <f t="shared" si="1"/>
        <v>7.0710678118654755</v>
      </c>
      <c r="CA32" s="44">
        <f t="shared" si="1"/>
        <v>7.0710678118654746</v>
      </c>
      <c r="CB32" s="44">
        <f t="shared" si="1"/>
        <v>7.0710678118654755</v>
      </c>
      <c r="CC32" s="44">
        <f t="shared" si="1"/>
        <v>7.0710678118654746</v>
      </c>
      <c r="CD32" s="44">
        <f t="shared" si="1"/>
        <v>7.0710678118654755</v>
      </c>
      <c r="CE32" s="44">
        <f t="shared" si="1"/>
        <v>7.0710678118654755</v>
      </c>
      <c r="CF32" s="44">
        <f t="shared" si="1"/>
        <v>7.0710678118654755</v>
      </c>
      <c r="CG32" s="44">
        <f t="shared" si="1"/>
        <v>7.0710678118654755</v>
      </c>
      <c r="CH32" s="44">
        <f t="shared" si="1"/>
        <v>7.0710678118654746</v>
      </c>
      <c r="CI32" s="44">
        <f t="shared" si="1"/>
        <v>7.0710678118654755</v>
      </c>
      <c r="CJ32" s="44">
        <f t="shared" si="1"/>
        <v>7.0710678118654755</v>
      </c>
      <c r="CK32" s="44">
        <f t="shared" si="1"/>
        <v>7.0710678118654755</v>
      </c>
      <c r="CL32" s="44">
        <f t="shared" si="1"/>
        <v>7.0710678118654755</v>
      </c>
      <c r="CM32" s="44">
        <f t="shared" si="1"/>
        <v>7.0710678118654755</v>
      </c>
      <c r="CN32" s="44">
        <f t="shared" si="1"/>
        <v>7.0710678118654755</v>
      </c>
      <c r="CO32" s="44">
        <f t="shared" si="1"/>
        <v>7.0710678118654755</v>
      </c>
      <c r="CP32" s="44">
        <f t="shared" si="1"/>
        <v>7.0710678118654746</v>
      </c>
      <c r="CQ32" s="44">
        <f t="shared" si="1"/>
        <v>7.0710678118654746</v>
      </c>
      <c r="CR32" s="44">
        <f t="shared" si="1"/>
        <v>7.0710678118654755</v>
      </c>
      <c r="CS32" s="44">
        <f t="shared" si="1"/>
        <v>7.0710678118654755</v>
      </c>
      <c r="CT32" s="44">
        <f t="shared" si="1"/>
        <v>7.0710678118654755</v>
      </c>
      <c r="CU32" s="44">
        <f t="shared" si="1"/>
        <v>7.0710678118654755</v>
      </c>
      <c r="CV32" s="44">
        <f t="shared" si="1"/>
        <v>7.0710678118654755</v>
      </c>
      <c r="CW32" s="44">
        <f t="shared" si="1"/>
        <v>7.0710678118654755</v>
      </c>
      <c r="CX32" s="44">
        <f t="shared" si="1"/>
        <v>7.0710678118654746</v>
      </c>
      <c r="CY32" s="44">
        <f t="shared" si="1"/>
        <v>7.0710678118654746</v>
      </c>
      <c r="CZ32" s="45">
        <f t="shared" si="1"/>
        <v>0</v>
      </c>
    </row>
    <row r="33" spans="1:104" x14ac:dyDescent="0.3">
      <c r="A33" s="62" t="s">
        <v>42</v>
      </c>
      <c r="B33" s="18">
        <f>(IF(ISNUMBER(B$26),IF(B$26=B$27,MAX(B$28,B$29,B$30,B$31),(B$29+B$31)),0))</f>
        <v>0</v>
      </c>
      <c r="C33" s="44">
        <f t="shared" ref="C33:BN33" si="2">(IF(ISNUMBER(C$26),IF(C$26=C$27,MAX(C$28,C$29,C$30,C$31),(C$29+C$31)),0))</f>
        <v>17.677669529663689</v>
      </c>
      <c r="D33" s="44">
        <f t="shared" si="2"/>
        <v>17.677669529663689</v>
      </c>
      <c r="E33" s="44">
        <f t="shared" si="2"/>
        <v>17.677669529663689</v>
      </c>
      <c r="F33" s="44">
        <f t="shared" si="2"/>
        <v>17.677669529663689</v>
      </c>
      <c r="G33" s="44">
        <f t="shared" si="2"/>
        <v>17.677669529663689</v>
      </c>
      <c r="H33" s="44">
        <f t="shared" si="2"/>
        <v>17.677669529663689</v>
      </c>
      <c r="I33" s="44">
        <f t="shared" si="2"/>
        <v>17.677669529663689</v>
      </c>
      <c r="J33" s="44">
        <f t="shared" si="2"/>
        <v>17.677669529663689</v>
      </c>
      <c r="K33" s="44">
        <f t="shared" si="2"/>
        <v>17.677669529663689</v>
      </c>
      <c r="L33" s="44">
        <f t="shared" si="2"/>
        <v>17.677669529663689</v>
      </c>
      <c r="M33" s="44">
        <f t="shared" si="2"/>
        <v>17.677669529663689</v>
      </c>
      <c r="N33" s="44">
        <f t="shared" si="2"/>
        <v>17.677669529663689</v>
      </c>
      <c r="O33" s="44">
        <f t="shared" si="2"/>
        <v>17.677669529663689</v>
      </c>
      <c r="P33" s="44">
        <f t="shared" si="2"/>
        <v>17.677669529663689</v>
      </c>
      <c r="Q33" s="44">
        <f t="shared" si="2"/>
        <v>17.677669529663689</v>
      </c>
      <c r="R33" s="44">
        <f t="shared" si="2"/>
        <v>17.677669529663689</v>
      </c>
      <c r="S33" s="44">
        <f t="shared" si="2"/>
        <v>17.677669529663689</v>
      </c>
      <c r="T33" s="44">
        <f t="shared" si="2"/>
        <v>17.677669529663689</v>
      </c>
      <c r="U33" s="44">
        <f t="shared" si="2"/>
        <v>17.677669529663689</v>
      </c>
      <c r="V33" s="44">
        <f t="shared" si="2"/>
        <v>17.677669529663689</v>
      </c>
      <c r="W33" s="44">
        <f t="shared" si="2"/>
        <v>17.677669529663685</v>
      </c>
      <c r="X33" s="44">
        <f t="shared" si="2"/>
        <v>7.0710678118654746</v>
      </c>
      <c r="Y33" s="44">
        <f t="shared" si="2"/>
        <v>7.0710678118654755</v>
      </c>
      <c r="Z33" s="44">
        <f t="shared" si="2"/>
        <v>7.0710678118654755</v>
      </c>
      <c r="AA33" s="44">
        <f t="shared" si="2"/>
        <v>7.0710678118654755</v>
      </c>
      <c r="AB33" s="44">
        <f t="shared" si="2"/>
        <v>7.0710678118654755</v>
      </c>
      <c r="AC33" s="44">
        <f t="shared" si="2"/>
        <v>7.0710678118654746</v>
      </c>
      <c r="AD33" s="44">
        <f t="shared" si="2"/>
        <v>7.0710678118654755</v>
      </c>
      <c r="AE33" s="44">
        <f t="shared" si="2"/>
        <v>7.0710678118654746</v>
      </c>
      <c r="AF33" s="44">
        <f t="shared" si="2"/>
        <v>7.0710678118654755</v>
      </c>
      <c r="AG33" s="44">
        <f t="shared" si="2"/>
        <v>7.0710678118654755</v>
      </c>
      <c r="AH33" s="44">
        <f t="shared" si="2"/>
        <v>7.0710678118654755</v>
      </c>
      <c r="AI33" s="44">
        <f t="shared" si="2"/>
        <v>7.0710678118654755</v>
      </c>
      <c r="AJ33" s="44">
        <f t="shared" si="2"/>
        <v>7.0710678118654746</v>
      </c>
      <c r="AK33" s="44">
        <f t="shared" si="2"/>
        <v>7.0710678118654755</v>
      </c>
      <c r="AL33" s="44">
        <f t="shared" si="2"/>
        <v>7.0710678118654755</v>
      </c>
      <c r="AM33" s="44">
        <f t="shared" si="2"/>
        <v>7.0710678118654755</v>
      </c>
      <c r="AN33" s="44">
        <f t="shared" si="2"/>
        <v>7.0710678118654755</v>
      </c>
      <c r="AO33" s="44">
        <f t="shared" si="2"/>
        <v>7.0710678118654755</v>
      </c>
      <c r="AP33" s="44">
        <f t="shared" si="2"/>
        <v>7.0710678118654755</v>
      </c>
      <c r="AQ33" s="44">
        <f t="shared" si="2"/>
        <v>7.0710678118654755</v>
      </c>
      <c r="AR33" s="44">
        <f t="shared" si="2"/>
        <v>7.0710678118654746</v>
      </c>
      <c r="AS33" s="44">
        <f t="shared" si="2"/>
        <v>7.0710678118654746</v>
      </c>
      <c r="AT33" s="44">
        <f t="shared" si="2"/>
        <v>7.0710678118654755</v>
      </c>
      <c r="AU33" s="44">
        <f t="shared" si="2"/>
        <v>7.0710678118654746</v>
      </c>
      <c r="AV33" s="44">
        <f t="shared" si="2"/>
        <v>7.0710678118654755</v>
      </c>
      <c r="AW33" s="44">
        <f t="shared" si="2"/>
        <v>7.0710678118654755</v>
      </c>
      <c r="AX33" s="44">
        <f t="shared" si="2"/>
        <v>7.0710678118654755</v>
      </c>
      <c r="AY33" s="44">
        <f t="shared" si="2"/>
        <v>7.0710678118654746</v>
      </c>
      <c r="AZ33" s="44">
        <f t="shared" si="2"/>
        <v>7.0710678118654746</v>
      </c>
      <c r="BA33" s="44">
        <f t="shared" si="2"/>
        <v>7.0710678118654755</v>
      </c>
      <c r="BB33" s="44">
        <f t="shared" si="2"/>
        <v>7.0710678118654755</v>
      </c>
      <c r="BC33" s="44">
        <f t="shared" si="2"/>
        <v>7.0710678118654755</v>
      </c>
      <c r="BD33" s="44">
        <f t="shared" si="2"/>
        <v>7.0710678118654755</v>
      </c>
      <c r="BE33" s="44">
        <f t="shared" si="2"/>
        <v>7.0710678118654755</v>
      </c>
      <c r="BF33" s="44">
        <f t="shared" si="2"/>
        <v>7.0710678118654755</v>
      </c>
      <c r="BG33" s="44">
        <f t="shared" si="2"/>
        <v>7.0710678118654746</v>
      </c>
      <c r="BH33" s="44">
        <f t="shared" si="2"/>
        <v>7.0710678118654755</v>
      </c>
      <c r="BI33" s="44">
        <f t="shared" si="2"/>
        <v>7.0710678118654755</v>
      </c>
      <c r="BJ33" s="44">
        <f t="shared" si="2"/>
        <v>7.0710678118654755</v>
      </c>
      <c r="BK33" s="44">
        <f t="shared" si="2"/>
        <v>7.0710678118654755</v>
      </c>
      <c r="BL33" s="44">
        <f t="shared" si="2"/>
        <v>7.0710678118654755</v>
      </c>
      <c r="BM33" s="44">
        <f t="shared" si="2"/>
        <v>7.0710678118654755</v>
      </c>
      <c r="BN33" s="44">
        <f t="shared" si="2"/>
        <v>7.0710678118654755</v>
      </c>
      <c r="BO33" s="44">
        <f t="shared" ref="BO33:CZ33" si="3">(IF(ISNUMBER(BO$26),IF(BO$26=BO$27,MAX(BO$28,BO$29,BO$30,BO$31),(BO$29+BO$31)),0))</f>
        <v>7.0710678118654755</v>
      </c>
      <c r="BP33" s="44">
        <f t="shared" si="3"/>
        <v>7.0710678118654755</v>
      </c>
      <c r="BQ33" s="44">
        <f t="shared" si="3"/>
        <v>7.0710678118654755</v>
      </c>
      <c r="BR33" s="44">
        <f t="shared" si="3"/>
        <v>7.0710678118654746</v>
      </c>
      <c r="BS33" s="44">
        <f t="shared" si="3"/>
        <v>7.0710678118654755</v>
      </c>
      <c r="BT33" s="44">
        <f t="shared" si="3"/>
        <v>7.0710678118654755</v>
      </c>
      <c r="BU33" s="44">
        <f t="shared" si="3"/>
        <v>7.0710678118654755</v>
      </c>
      <c r="BV33" s="44">
        <f t="shared" si="3"/>
        <v>3.5355339059327373</v>
      </c>
      <c r="BW33" s="44">
        <f t="shared" si="3"/>
        <v>3.5355339059327378</v>
      </c>
      <c r="BX33" s="44">
        <f t="shared" si="3"/>
        <v>3.5355339059327378</v>
      </c>
      <c r="BY33" s="44">
        <f t="shared" si="3"/>
        <v>3.5355339059327378</v>
      </c>
      <c r="BZ33" s="44">
        <f t="shared" si="3"/>
        <v>3.5355339059327378</v>
      </c>
      <c r="CA33" s="44">
        <f t="shared" si="3"/>
        <v>3.5355339059327373</v>
      </c>
      <c r="CB33" s="44">
        <f t="shared" si="3"/>
        <v>3.5355339059327378</v>
      </c>
      <c r="CC33" s="44">
        <f t="shared" si="3"/>
        <v>3.5355339059327373</v>
      </c>
      <c r="CD33" s="44">
        <f t="shared" si="3"/>
        <v>3.5355339059327378</v>
      </c>
      <c r="CE33" s="44">
        <f t="shared" si="3"/>
        <v>3.5355339059327378</v>
      </c>
      <c r="CF33" s="44">
        <f t="shared" si="3"/>
        <v>3.5355339059327378</v>
      </c>
      <c r="CG33" s="44">
        <f t="shared" si="3"/>
        <v>3.5355339059327378</v>
      </c>
      <c r="CH33" s="44">
        <f t="shared" si="3"/>
        <v>3.5355339059327373</v>
      </c>
      <c r="CI33" s="44">
        <f t="shared" si="3"/>
        <v>3.5355339059327378</v>
      </c>
      <c r="CJ33" s="44">
        <f t="shared" si="3"/>
        <v>3.5355339059327378</v>
      </c>
      <c r="CK33" s="44">
        <f t="shared" si="3"/>
        <v>3.5355339059327378</v>
      </c>
      <c r="CL33" s="44">
        <f t="shared" si="3"/>
        <v>3.5355339059327378</v>
      </c>
      <c r="CM33" s="44">
        <f t="shared" si="3"/>
        <v>3.5355339059327378</v>
      </c>
      <c r="CN33" s="44">
        <f t="shared" si="3"/>
        <v>3.5355339059327378</v>
      </c>
      <c r="CO33" s="44">
        <f t="shared" si="3"/>
        <v>3.5355339059327378</v>
      </c>
      <c r="CP33" s="44">
        <f t="shared" si="3"/>
        <v>3.5355339059327373</v>
      </c>
      <c r="CQ33" s="44">
        <f t="shared" si="3"/>
        <v>3.5355339059327373</v>
      </c>
      <c r="CR33" s="44">
        <f t="shared" si="3"/>
        <v>3.5355339059327378</v>
      </c>
      <c r="CS33" s="44">
        <f t="shared" si="3"/>
        <v>3.5355339059327378</v>
      </c>
      <c r="CT33" s="44">
        <f t="shared" si="3"/>
        <v>3.5355339059327378</v>
      </c>
      <c r="CU33" s="44">
        <f t="shared" si="3"/>
        <v>3.5355339059327378</v>
      </c>
      <c r="CV33" s="44">
        <f t="shared" si="3"/>
        <v>3.5355339059327378</v>
      </c>
      <c r="CW33" s="44">
        <f t="shared" si="3"/>
        <v>3.5355339059327378</v>
      </c>
      <c r="CX33" s="44">
        <f t="shared" si="3"/>
        <v>3.5355339059327373</v>
      </c>
      <c r="CY33" s="44">
        <f t="shared" si="3"/>
        <v>3.5355339059327373</v>
      </c>
      <c r="CZ33" s="45">
        <f t="shared" si="3"/>
        <v>0</v>
      </c>
    </row>
    <row r="34" spans="1:104" x14ac:dyDescent="0.3">
      <c r="A34" s="62" t="s">
        <v>43</v>
      </c>
      <c r="B34" s="18">
        <f t="shared" ref="B34:BM34" si="4">(IF(B$26="OOR",0,((B$32*(IF((B$27-B$25)=0,0.5,(B$27-B$25))/IF((B$27-B$26)=0,1,(B$27-B$26))))+(B$33*(IF((B$25-B$26)=0,0.5,(B$25-B$26))/IF((B$27-B$26)=0,1,(B$27-B$26)))))))</f>
        <v>0</v>
      </c>
      <c r="C34" s="44">
        <f t="shared" si="4"/>
        <v>17.677669529663689</v>
      </c>
      <c r="D34" s="44">
        <f t="shared" si="4"/>
        <v>17.677669529663689</v>
      </c>
      <c r="E34" s="44">
        <f t="shared" si="4"/>
        <v>17.677669529663689</v>
      </c>
      <c r="F34" s="44">
        <f t="shared" si="4"/>
        <v>17.677669529663689</v>
      </c>
      <c r="G34" s="44">
        <f t="shared" si="4"/>
        <v>17.677669529663689</v>
      </c>
      <c r="H34" s="44">
        <f t="shared" si="4"/>
        <v>17.677669529663689</v>
      </c>
      <c r="I34" s="44">
        <f t="shared" si="4"/>
        <v>17.677669529663689</v>
      </c>
      <c r="J34" s="44">
        <f t="shared" si="4"/>
        <v>17.677669529663689</v>
      </c>
      <c r="K34" s="44">
        <f t="shared" si="4"/>
        <v>17.677669529663689</v>
      </c>
      <c r="L34" s="44">
        <f t="shared" si="4"/>
        <v>17.677669529663689</v>
      </c>
      <c r="M34" s="44">
        <f t="shared" si="4"/>
        <v>17.677669529663689</v>
      </c>
      <c r="N34" s="44">
        <f t="shared" si="4"/>
        <v>17.677669529663689</v>
      </c>
      <c r="O34" s="44">
        <f t="shared" si="4"/>
        <v>17.677669529663689</v>
      </c>
      <c r="P34" s="44">
        <f t="shared" si="4"/>
        <v>17.677669529663689</v>
      </c>
      <c r="Q34" s="44">
        <f t="shared" si="4"/>
        <v>17.677669529663689</v>
      </c>
      <c r="R34" s="44">
        <f t="shared" si="4"/>
        <v>17.677669529663689</v>
      </c>
      <c r="S34" s="44">
        <f t="shared" si="4"/>
        <v>17.677669529663689</v>
      </c>
      <c r="T34" s="44">
        <f t="shared" si="4"/>
        <v>17.677669529663689</v>
      </c>
      <c r="U34" s="44">
        <f t="shared" si="4"/>
        <v>17.677669529663689</v>
      </c>
      <c r="V34" s="44">
        <f t="shared" si="4"/>
        <v>17.677669529663689</v>
      </c>
      <c r="W34" s="44">
        <f t="shared" si="4"/>
        <v>17.677669529663685</v>
      </c>
      <c r="X34" s="44">
        <f t="shared" si="4"/>
        <v>17.324116139070448</v>
      </c>
      <c r="Y34" s="44">
        <f t="shared" si="4"/>
        <v>16.970562748477178</v>
      </c>
      <c r="Z34" s="44">
        <f t="shared" si="4"/>
        <v>16.617009357883902</v>
      </c>
      <c r="AA34" s="44">
        <f t="shared" si="4"/>
        <v>16.263455967290628</v>
      </c>
      <c r="AB34" s="44">
        <f t="shared" si="4"/>
        <v>15.909902576697355</v>
      </c>
      <c r="AC34" s="44">
        <f t="shared" si="4"/>
        <v>15.556349186104082</v>
      </c>
      <c r="AD34" s="44">
        <f t="shared" si="4"/>
        <v>15.202795795510809</v>
      </c>
      <c r="AE34" s="44">
        <f t="shared" si="4"/>
        <v>14.849242404917533</v>
      </c>
      <c r="AF34" s="44">
        <f t="shared" si="4"/>
        <v>14.49568901432426</v>
      </c>
      <c r="AG34" s="44">
        <f t="shared" si="4"/>
        <v>14.142135623730987</v>
      </c>
      <c r="AH34" s="44">
        <f t="shared" si="4"/>
        <v>13.788582233137713</v>
      </c>
      <c r="AI34" s="44">
        <f t="shared" si="4"/>
        <v>13.435028842544439</v>
      </c>
      <c r="AJ34" s="44">
        <f t="shared" si="4"/>
        <v>13.081475451951164</v>
      </c>
      <c r="AK34" s="44">
        <f t="shared" si="4"/>
        <v>12.727922061357891</v>
      </c>
      <c r="AL34" s="44">
        <f t="shared" si="4"/>
        <v>12.374368670764618</v>
      </c>
      <c r="AM34" s="44">
        <f t="shared" si="4"/>
        <v>12.020815280171343</v>
      </c>
      <c r="AN34" s="44">
        <f t="shared" si="4"/>
        <v>11.667261889578072</v>
      </c>
      <c r="AO34" s="44">
        <f t="shared" si="4"/>
        <v>11.313708498984795</v>
      </c>
      <c r="AP34" s="44">
        <f t="shared" si="4"/>
        <v>10.960155108391522</v>
      </c>
      <c r="AQ34" s="44">
        <f t="shared" si="4"/>
        <v>10.606601717798249</v>
      </c>
      <c r="AR34" s="44">
        <f t="shared" si="4"/>
        <v>10.253048327204974</v>
      </c>
      <c r="AS34" s="44">
        <f t="shared" si="4"/>
        <v>9.8994949366116991</v>
      </c>
      <c r="AT34" s="44">
        <f t="shared" si="4"/>
        <v>9.5459415460184616</v>
      </c>
      <c r="AU34" s="44">
        <f t="shared" si="4"/>
        <v>9.1923881554251867</v>
      </c>
      <c r="AV34" s="44">
        <f t="shared" si="4"/>
        <v>8.8388347648319154</v>
      </c>
      <c r="AW34" s="44">
        <f t="shared" si="4"/>
        <v>8.4852813742386406</v>
      </c>
      <c r="AX34" s="44">
        <f t="shared" si="4"/>
        <v>8.1317279836453675</v>
      </c>
      <c r="AY34" s="44">
        <f t="shared" si="4"/>
        <v>7.7781745930520918</v>
      </c>
      <c r="AZ34" s="44">
        <f t="shared" si="4"/>
        <v>7.4246212024588196</v>
      </c>
      <c r="BA34" s="44">
        <f t="shared" si="4"/>
        <v>7.0710678118655483</v>
      </c>
      <c r="BB34" s="44">
        <f t="shared" si="4"/>
        <v>7.0710678118654755</v>
      </c>
      <c r="BC34" s="44">
        <f t="shared" si="4"/>
        <v>7.0710678118654755</v>
      </c>
      <c r="BD34" s="44">
        <f t="shared" si="4"/>
        <v>7.0710678118654755</v>
      </c>
      <c r="BE34" s="44">
        <f t="shared" si="4"/>
        <v>7.0710678118654755</v>
      </c>
      <c r="BF34" s="44">
        <f t="shared" si="4"/>
        <v>7.0710678118654755</v>
      </c>
      <c r="BG34" s="44">
        <f t="shared" si="4"/>
        <v>7.0710678118654746</v>
      </c>
      <c r="BH34" s="44">
        <f t="shared" si="4"/>
        <v>7.0710678118654755</v>
      </c>
      <c r="BI34" s="44">
        <f t="shared" si="4"/>
        <v>7.0710678118654755</v>
      </c>
      <c r="BJ34" s="44">
        <f t="shared" si="4"/>
        <v>7.0710678118654755</v>
      </c>
      <c r="BK34" s="44">
        <f t="shared" si="4"/>
        <v>7.0710678118654755</v>
      </c>
      <c r="BL34" s="44">
        <f t="shared" si="4"/>
        <v>7.0710678118654755</v>
      </c>
      <c r="BM34" s="44">
        <f t="shared" si="4"/>
        <v>7.0710678118654755</v>
      </c>
      <c r="BN34" s="44">
        <f t="shared" ref="BN34:CZ34" si="5">(IF(BN$26="OOR",0,((BN$32*(IF((BN$27-BN$25)=0,0.5,(BN$27-BN$25))/IF((BN$27-BN$26)=0,1,(BN$27-BN$26))))+(BN$33*(IF((BN$25-BN$26)=0,0.5,(BN$25-BN$26))/IF((BN$27-BN$26)=0,1,(BN$27-BN$26)))))))</f>
        <v>7.0710678118654755</v>
      </c>
      <c r="BO34" s="44">
        <f t="shared" si="5"/>
        <v>7.0710678118654755</v>
      </c>
      <c r="BP34" s="44">
        <f t="shared" si="5"/>
        <v>7.0710678118654755</v>
      </c>
      <c r="BQ34" s="44">
        <f t="shared" si="5"/>
        <v>7.0710678118654755</v>
      </c>
      <c r="BR34" s="44">
        <f t="shared" si="5"/>
        <v>7.0710678118654746</v>
      </c>
      <c r="BS34" s="44">
        <f t="shared" si="5"/>
        <v>7.0710678118654755</v>
      </c>
      <c r="BT34" s="44">
        <f t="shared" si="5"/>
        <v>7.0710678118654755</v>
      </c>
      <c r="BU34" s="44">
        <f t="shared" si="5"/>
        <v>7.0710678118654755</v>
      </c>
      <c r="BV34" s="44">
        <f t="shared" si="5"/>
        <v>6.9532166816677519</v>
      </c>
      <c r="BW34" s="44">
        <f t="shared" si="5"/>
        <v>6.8353655514699945</v>
      </c>
      <c r="BX34" s="44">
        <f t="shared" si="5"/>
        <v>6.7175144212722371</v>
      </c>
      <c r="BY34" s="44">
        <f t="shared" si="5"/>
        <v>6.5996632910744788</v>
      </c>
      <c r="BZ34" s="44">
        <f t="shared" si="5"/>
        <v>6.4818121608767214</v>
      </c>
      <c r="CA34" s="44">
        <f t="shared" si="5"/>
        <v>6.3639610306789631</v>
      </c>
      <c r="CB34" s="44">
        <f t="shared" si="5"/>
        <v>6.2461099004812057</v>
      </c>
      <c r="CC34" s="44">
        <f t="shared" si="5"/>
        <v>6.1282587702834466</v>
      </c>
      <c r="CD34" s="44">
        <f t="shared" si="5"/>
        <v>6.0104076400856892</v>
      </c>
      <c r="CE34" s="44">
        <f t="shared" si="5"/>
        <v>5.8925565098879318</v>
      </c>
      <c r="CF34" s="44">
        <f t="shared" si="5"/>
        <v>5.7747053796901744</v>
      </c>
      <c r="CG34" s="44">
        <f t="shared" si="5"/>
        <v>5.6568542494924152</v>
      </c>
      <c r="CH34" s="44">
        <f t="shared" si="5"/>
        <v>5.5390031192946569</v>
      </c>
      <c r="CI34" s="44">
        <f t="shared" si="5"/>
        <v>5.4211519890969004</v>
      </c>
      <c r="CJ34" s="44">
        <f t="shared" si="5"/>
        <v>5.3033008588991422</v>
      </c>
      <c r="CK34" s="44">
        <f t="shared" si="5"/>
        <v>5.1854497287013848</v>
      </c>
      <c r="CL34" s="44">
        <f t="shared" si="5"/>
        <v>5.0675985985036265</v>
      </c>
      <c r="CM34" s="44">
        <f t="shared" si="5"/>
        <v>4.9497474683058673</v>
      </c>
      <c r="CN34" s="44">
        <f t="shared" si="5"/>
        <v>4.8318963381081108</v>
      </c>
      <c r="CO34" s="44">
        <f t="shared" si="5"/>
        <v>4.7140452079103525</v>
      </c>
      <c r="CP34" s="44">
        <f t="shared" si="5"/>
        <v>4.5961940777125925</v>
      </c>
      <c r="CQ34" s="44">
        <f t="shared" si="5"/>
        <v>4.478342947514836</v>
      </c>
      <c r="CR34" s="44">
        <f t="shared" si="5"/>
        <v>4.3604918173170795</v>
      </c>
      <c r="CS34" s="44">
        <f t="shared" si="5"/>
        <v>4.2426406871193212</v>
      </c>
      <c r="CT34" s="44">
        <f t="shared" si="5"/>
        <v>4.1247895569215629</v>
      </c>
      <c r="CU34" s="44">
        <f t="shared" si="5"/>
        <v>4.0069384267238046</v>
      </c>
      <c r="CV34" s="44">
        <f t="shared" si="5"/>
        <v>3.8890872965260472</v>
      </c>
      <c r="CW34" s="44">
        <f t="shared" si="5"/>
        <v>3.7712361663282894</v>
      </c>
      <c r="CX34" s="44">
        <f t="shared" si="5"/>
        <v>3.6533850361305422</v>
      </c>
      <c r="CY34" s="44">
        <f t="shared" si="5"/>
        <v>3.5355339059327844</v>
      </c>
      <c r="CZ34" s="45">
        <f t="shared" si="5"/>
        <v>0</v>
      </c>
    </row>
    <row r="35" spans="1:104" x14ac:dyDescent="0.3">
      <c r="A35" s="62" t="s">
        <v>44</v>
      </c>
      <c r="B35" s="18">
        <f>(IF(B$34&lt;0,0,(IF(B$34&gt;50,50,B$34))))</f>
        <v>0</v>
      </c>
      <c r="C35" s="44">
        <f t="shared" ref="C35:BN35" si="6">(IF(C$34&lt;0,0,(IF(C$34&gt;50,50,C$34))))</f>
        <v>17.677669529663689</v>
      </c>
      <c r="D35" s="44">
        <f t="shared" si="6"/>
        <v>17.677669529663689</v>
      </c>
      <c r="E35" s="44">
        <f t="shared" si="6"/>
        <v>17.677669529663689</v>
      </c>
      <c r="F35" s="44">
        <f t="shared" si="6"/>
        <v>17.677669529663689</v>
      </c>
      <c r="G35" s="44">
        <f t="shared" si="6"/>
        <v>17.677669529663689</v>
      </c>
      <c r="H35" s="44">
        <f t="shared" si="6"/>
        <v>17.677669529663689</v>
      </c>
      <c r="I35" s="44">
        <f t="shared" si="6"/>
        <v>17.677669529663689</v>
      </c>
      <c r="J35" s="44">
        <f t="shared" si="6"/>
        <v>17.677669529663689</v>
      </c>
      <c r="K35" s="44">
        <f t="shared" si="6"/>
        <v>17.677669529663689</v>
      </c>
      <c r="L35" s="44">
        <f t="shared" si="6"/>
        <v>17.677669529663689</v>
      </c>
      <c r="M35" s="44">
        <f t="shared" si="6"/>
        <v>17.677669529663689</v>
      </c>
      <c r="N35" s="44">
        <f t="shared" si="6"/>
        <v>17.677669529663689</v>
      </c>
      <c r="O35" s="44">
        <f t="shared" si="6"/>
        <v>17.677669529663689</v>
      </c>
      <c r="P35" s="44">
        <f t="shared" si="6"/>
        <v>17.677669529663689</v>
      </c>
      <c r="Q35" s="44">
        <f t="shared" si="6"/>
        <v>17.677669529663689</v>
      </c>
      <c r="R35" s="44">
        <f t="shared" si="6"/>
        <v>17.677669529663689</v>
      </c>
      <c r="S35" s="44">
        <f t="shared" si="6"/>
        <v>17.677669529663689</v>
      </c>
      <c r="T35" s="44">
        <f t="shared" si="6"/>
        <v>17.677669529663689</v>
      </c>
      <c r="U35" s="44">
        <f t="shared" si="6"/>
        <v>17.677669529663689</v>
      </c>
      <c r="V35" s="44">
        <f t="shared" si="6"/>
        <v>17.677669529663689</v>
      </c>
      <c r="W35" s="44">
        <f t="shared" si="6"/>
        <v>17.677669529663685</v>
      </c>
      <c r="X35" s="44">
        <f t="shared" si="6"/>
        <v>17.324116139070448</v>
      </c>
      <c r="Y35" s="44">
        <f t="shared" si="6"/>
        <v>16.970562748477178</v>
      </c>
      <c r="Z35" s="44">
        <f t="shared" si="6"/>
        <v>16.617009357883902</v>
      </c>
      <c r="AA35" s="44">
        <f t="shared" si="6"/>
        <v>16.263455967290628</v>
      </c>
      <c r="AB35" s="44">
        <f t="shared" si="6"/>
        <v>15.909902576697355</v>
      </c>
      <c r="AC35" s="44">
        <f t="shared" si="6"/>
        <v>15.556349186104082</v>
      </c>
      <c r="AD35" s="44">
        <f t="shared" si="6"/>
        <v>15.202795795510809</v>
      </c>
      <c r="AE35" s="44">
        <f t="shared" si="6"/>
        <v>14.849242404917533</v>
      </c>
      <c r="AF35" s="44">
        <f t="shared" si="6"/>
        <v>14.49568901432426</v>
      </c>
      <c r="AG35" s="44">
        <f t="shared" si="6"/>
        <v>14.142135623730987</v>
      </c>
      <c r="AH35" s="44">
        <f t="shared" si="6"/>
        <v>13.788582233137713</v>
      </c>
      <c r="AI35" s="44">
        <f t="shared" si="6"/>
        <v>13.435028842544439</v>
      </c>
      <c r="AJ35" s="44">
        <f t="shared" si="6"/>
        <v>13.081475451951164</v>
      </c>
      <c r="AK35" s="44">
        <f t="shared" si="6"/>
        <v>12.727922061357891</v>
      </c>
      <c r="AL35" s="44">
        <f t="shared" si="6"/>
        <v>12.374368670764618</v>
      </c>
      <c r="AM35" s="44">
        <f t="shared" si="6"/>
        <v>12.020815280171343</v>
      </c>
      <c r="AN35" s="44">
        <f t="shared" si="6"/>
        <v>11.667261889578072</v>
      </c>
      <c r="AO35" s="44">
        <f t="shared" si="6"/>
        <v>11.313708498984795</v>
      </c>
      <c r="AP35" s="44">
        <f t="shared" si="6"/>
        <v>10.960155108391522</v>
      </c>
      <c r="AQ35" s="44">
        <f t="shared" si="6"/>
        <v>10.606601717798249</v>
      </c>
      <c r="AR35" s="44">
        <f t="shared" si="6"/>
        <v>10.253048327204974</v>
      </c>
      <c r="AS35" s="44">
        <f t="shared" si="6"/>
        <v>9.8994949366116991</v>
      </c>
      <c r="AT35" s="44">
        <f t="shared" si="6"/>
        <v>9.5459415460184616</v>
      </c>
      <c r="AU35" s="44">
        <f t="shared" si="6"/>
        <v>9.1923881554251867</v>
      </c>
      <c r="AV35" s="44">
        <f t="shared" si="6"/>
        <v>8.8388347648319154</v>
      </c>
      <c r="AW35" s="44">
        <f t="shared" si="6"/>
        <v>8.4852813742386406</v>
      </c>
      <c r="AX35" s="44">
        <f t="shared" si="6"/>
        <v>8.1317279836453675</v>
      </c>
      <c r="AY35" s="44">
        <f t="shared" si="6"/>
        <v>7.7781745930520918</v>
      </c>
      <c r="AZ35" s="44">
        <f t="shared" si="6"/>
        <v>7.4246212024588196</v>
      </c>
      <c r="BA35" s="44">
        <f t="shared" si="6"/>
        <v>7.0710678118655483</v>
      </c>
      <c r="BB35" s="44">
        <f t="shared" si="6"/>
        <v>7.0710678118654755</v>
      </c>
      <c r="BC35" s="44">
        <f t="shared" si="6"/>
        <v>7.0710678118654755</v>
      </c>
      <c r="BD35" s="44">
        <f t="shared" si="6"/>
        <v>7.0710678118654755</v>
      </c>
      <c r="BE35" s="44">
        <f t="shared" si="6"/>
        <v>7.0710678118654755</v>
      </c>
      <c r="BF35" s="44">
        <f t="shared" si="6"/>
        <v>7.0710678118654755</v>
      </c>
      <c r="BG35" s="44">
        <f t="shared" si="6"/>
        <v>7.0710678118654746</v>
      </c>
      <c r="BH35" s="44">
        <f t="shared" si="6"/>
        <v>7.0710678118654755</v>
      </c>
      <c r="BI35" s="44">
        <f t="shared" si="6"/>
        <v>7.0710678118654755</v>
      </c>
      <c r="BJ35" s="44">
        <f t="shared" si="6"/>
        <v>7.0710678118654755</v>
      </c>
      <c r="BK35" s="44">
        <f t="shared" si="6"/>
        <v>7.0710678118654755</v>
      </c>
      <c r="BL35" s="44">
        <f t="shared" si="6"/>
        <v>7.0710678118654755</v>
      </c>
      <c r="BM35" s="44">
        <f t="shared" si="6"/>
        <v>7.0710678118654755</v>
      </c>
      <c r="BN35" s="44">
        <f t="shared" si="6"/>
        <v>7.0710678118654755</v>
      </c>
      <c r="BO35" s="44">
        <f t="shared" ref="BO35:CZ35" si="7">(IF(BO$34&lt;0,0,(IF(BO$34&gt;50,50,BO$34))))</f>
        <v>7.0710678118654755</v>
      </c>
      <c r="BP35" s="44">
        <f t="shared" si="7"/>
        <v>7.0710678118654755</v>
      </c>
      <c r="BQ35" s="44">
        <f t="shared" si="7"/>
        <v>7.0710678118654755</v>
      </c>
      <c r="BR35" s="44">
        <f t="shared" si="7"/>
        <v>7.0710678118654746</v>
      </c>
      <c r="BS35" s="44">
        <f t="shared" si="7"/>
        <v>7.0710678118654755</v>
      </c>
      <c r="BT35" s="44">
        <f t="shared" si="7"/>
        <v>7.0710678118654755</v>
      </c>
      <c r="BU35" s="44">
        <f t="shared" si="7"/>
        <v>7.0710678118654755</v>
      </c>
      <c r="BV35" s="44">
        <f t="shared" si="7"/>
        <v>6.9532166816677519</v>
      </c>
      <c r="BW35" s="44">
        <f t="shared" si="7"/>
        <v>6.8353655514699945</v>
      </c>
      <c r="BX35" s="44">
        <f t="shared" si="7"/>
        <v>6.7175144212722371</v>
      </c>
      <c r="BY35" s="44">
        <f t="shared" si="7"/>
        <v>6.5996632910744788</v>
      </c>
      <c r="BZ35" s="44">
        <f t="shared" si="7"/>
        <v>6.4818121608767214</v>
      </c>
      <c r="CA35" s="44">
        <f t="shared" si="7"/>
        <v>6.3639610306789631</v>
      </c>
      <c r="CB35" s="44">
        <f t="shared" si="7"/>
        <v>6.2461099004812057</v>
      </c>
      <c r="CC35" s="44">
        <f t="shared" si="7"/>
        <v>6.1282587702834466</v>
      </c>
      <c r="CD35" s="44">
        <f t="shared" si="7"/>
        <v>6.0104076400856892</v>
      </c>
      <c r="CE35" s="44">
        <f t="shared" si="7"/>
        <v>5.8925565098879318</v>
      </c>
      <c r="CF35" s="44">
        <f t="shared" si="7"/>
        <v>5.7747053796901744</v>
      </c>
      <c r="CG35" s="44">
        <f t="shared" si="7"/>
        <v>5.6568542494924152</v>
      </c>
      <c r="CH35" s="44">
        <f t="shared" si="7"/>
        <v>5.5390031192946569</v>
      </c>
      <c r="CI35" s="44">
        <f t="shared" si="7"/>
        <v>5.4211519890969004</v>
      </c>
      <c r="CJ35" s="44">
        <f t="shared" si="7"/>
        <v>5.3033008588991422</v>
      </c>
      <c r="CK35" s="44">
        <f t="shared" si="7"/>
        <v>5.1854497287013848</v>
      </c>
      <c r="CL35" s="44">
        <f t="shared" si="7"/>
        <v>5.0675985985036265</v>
      </c>
      <c r="CM35" s="44">
        <f t="shared" si="7"/>
        <v>4.9497474683058673</v>
      </c>
      <c r="CN35" s="44">
        <f t="shared" si="7"/>
        <v>4.8318963381081108</v>
      </c>
      <c r="CO35" s="44">
        <f t="shared" si="7"/>
        <v>4.7140452079103525</v>
      </c>
      <c r="CP35" s="44">
        <f t="shared" si="7"/>
        <v>4.5961940777125925</v>
      </c>
      <c r="CQ35" s="44">
        <f t="shared" si="7"/>
        <v>4.478342947514836</v>
      </c>
      <c r="CR35" s="44">
        <f t="shared" si="7"/>
        <v>4.3604918173170795</v>
      </c>
      <c r="CS35" s="44">
        <f t="shared" si="7"/>
        <v>4.2426406871193212</v>
      </c>
      <c r="CT35" s="44">
        <f t="shared" si="7"/>
        <v>4.1247895569215629</v>
      </c>
      <c r="CU35" s="44">
        <f t="shared" si="7"/>
        <v>4.0069384267238046</v>
      </c>
      <c r="CV35" s="44">
        <f t="shared" si="7"/>
        <v>3.8890872965260472</v>
      </c>
      <c r="CW35" s="44">
        <f t="shared" si="7"/>
        <v>3.7712361663282894</v>
      </c>
      <c r="CX35" s="44">
        <f t="shared" si="7"/>
        <v>3.6533850361305422</v>
      </c>
      <c r="CY35" s="44">
        <f t="shared" si="7"/>
        <v>3.5355339059327844</v>
      </c>
      <c r="CZ35" s="45">
        <f t="shared" si="7"/>
        <v>0</v>
      </c>
    </row>
    <row r="36" spans="1:104" x14ac:dyDescent="0.3">
      <c r="A36" s="62" t="s">
        <v>20</v>
      </c>
      <c r="B36" s="18">
        <f>(IF(ISNUMBER(B$26),IF(B$26=B$27,MAX(B$28,B$29,B$30,B$31),(((B$28*(1-((B$25-B$26)/(B$27-B$26))))*((B$27-B$25)/(B$27-B$26)))+((B$29*(1-((B$27-B$25)/(B$27-B$26))))*((B$25-B$26)/(B$27-B$26)))+((B$30*(1-((B$25-B$26)/(B$27-B$26))))*((B$27-B$25)/(B$27-B$26)))+((B$31*(1-((B$27-B$25)/(B$27-B$26))))*((B$25-B$26)/(B$27-B$26))))),0))</f>
        <v>0</v>
      </c>
      <c r="C36" s="44">
        <f t="shared" ref="C36:BN36" si="8">(IF(ISNUMBER(C$26),IF(C$26=C$27,MAX(C$28,C$29,C$30,C$31),(((C$28*(1-((C$25-C$26)/(C$27-C$26))))*((C$27-C$25)/(C$27-C$26)))+((C$29*(1-((C$27-C$25)/(C$27-C$26))))*((C$25-C$26)/(C$27-C$26)))+((C$30*(1-((C$25-C$26)/(C$27-C$26))))*((C$27-C$25)/(C$27-C$26)))+((C$31*(1-((C$27-C$25)/(C$27-C$26))))*((C$25-C$26)/(C$27-C$26))))),0))</f>
        <v>17.677669529663689</v>
      </c>
      <c r="D36" s="44">
        <f t="shared" si="8"/>
        <v>15.998290924345643</v>
      </c>
      <c r="E36" s="44">
        <f t="shared" si="8"/>
        <v>14.495689014324222</v>
      </c>
      <c r="F36" s="44">
        <f t="shared" si="8"/>
        <v>13.169863799599449</v>
      </c>
      <c r="G36" s="44">
        <f t="shared" si="8"/>
        <v>12.020815280171304</v>
      </c>
      <c r="H36" s="44">
        <f t="shared" si="8"/>
        <v>11.048543456039804</v>
      </c>
      <c r="I36" s="44">
        <f t="shared" si="8"/>
        <v>10.253048327204942</v>
      </c>
      <c r="J36" s="44">
        <f t="shared" si="8"/>
        <v>9.6343298936667079</v>
      </c>
      <c r="K36" s="44">
        <f t="shared" si="8"/>
        <v>9.1923881554251192</v>
      </c>
      <c r="L36" s="44">
        <f t="shared" si="8"/>
        <v>8.9272231124801618</v>
      </c>
      <c r="M36" s="44">
        <f t="shared" si="8"/>
        <v>8.8388347648318444</v>
      </c>
      <c r="N36" s="44">
        <f t="shared" si="8"/>
        <v>8.9272231124801635</v>
      </c>
      <c r="O36" s="44">
        <f t="shared" si="8"/>
        <v>9.1923881554251192</v>
      </c>
      <c r="P36" s="44">
        <f t="shared" si="8"/>
        <v>9.6343298936667079</v>
      </c>
      <c r="Q36" s="44">
        <f t="shared" si="8"/>
        <v>10.253048327204938</v>
      </c>
      <c r="R36" s="44">
        <f t="shared" si="8"/>
        <v>11.048543456039713</v>
      </c>
      <c r="S36" s="44">
        <f t="shared" si="8"/>
        <v>12.020815280171199</v>
      </c>
      <c r="T36" s="44">
        <f t="shared" si="8"/>
        <v>13.169863799599323</v>
      </c>
      <c r="U36" s="44">
        <f t="shared" si="8"/>
        <v>14.495689014324084</v>
      </c>
      <c r="V36" s="44">
        <f t="shared" si="8"/>
        <v>15.998290924345481</v>
      </c>
      <c r="W36" s="44">
        <f t="shared" si="8"/>
        <v>17.677669529663508</v>
      </c>
      <c r="X36" s="44">
        <f t="shared" si="8"/>
        <v>16.526656824732363</v>
      </c>
      <c r="Y36" s="44">
        <f t="shared" si="8"/>
        <v>15.430641313893211</v>
      </c>
      <c r="Z36" s="44">
        <f t="shared" si="8"/>
        <v>14.389622997146345</v>
      </c>
      <c r="AA36" s="44">
        <f t="shared" si="8"/>
        <v>13.403601874491761</v>
      </c>
      <c r="AB36" s="44">
        <f t="shared" si="8"/>
        <v>12.472577945929469</v>
      </c>
      <c r="AC36" s="44">
        <f t="shared" si="8"/>
        <v>11.596551211459465</v>
      </c>
      <c r="AD36" s="44">
        <f t="shared" si="8"/>
        <v>10.775521671081748</v>
      </c>
      <c r="AE36" s="44">
        <f t="shared" si="8"/>
        <v>10.009489324796313</v>
      </c>
      <c r="AF36" s="44">
        <f t="shared" si="8"/>
        <v>9.2984541726031686</v>
      </c>
      <c r="AG36" s="44">
        <f t="shared" si="8"/>
        <v>8.6424162145023118</v>
      </c>
      <c r="AH36" s="44">
        <f t="shared" si="8"/>
        <v>8.0413754504937387</v>
      </c>
      <c r="AI36" s="44">
        <f t="shared" si="8"/>
        <v>7.4953318805774556</v>
      </c>
      <c r="AJ36" s="44">
        <f t="shared" si="8"/>
        <v>7.0042855047534589</v>
      </c>
      <c r="AK36" s="44">
        <f t="shared" si="8"/>
        <v>6.5682363230217486</v>
      </c>
      <c r="AL36" s="44">
        <f t="shared" si="8"/>
        <v>6.1871843353823257</v>
      </c>
      <c r="AM36" s="44">
        <f t="shared" si="8"/>
        <v>5.8611295418351901</v>
      </c>
      <c r="AN36" s="44">
        <f t="shared" si="8"/>
        <v>5.5900719423803418</v>
      </c>
      <c r="AO36" s="44">
        <f t="shared" si="8"/>
        <v>5.3740115370177799</v>
      </c>
      <c r="AP36" s="44">
        <f t="shared" si="8"/>
        <v>5.2129483257475062</v>
      </c>
      <c r="AQ36" s="44">
        <f t="shared" si="8"/>
        <v>5.1068823085695181</v>
      </c>
      <c r="AR36" s="44">
        <f t="shared" si="8"/>
        <v>5.0558134854838173</v>
      </c>
      <c r="AS36" s="44">
        <f t="shared" si="8"/>
        <v>5.0597418564904029</v>
      </c>
      <c r="AT36" s="44">
        <f t="shared" si="8"/>
        <v>5.1186674215892687</v>
      </c>
      <c r="AU36" s="44">
        <f t="shared" si="8"/>
        <v>5.2325901807804218</v>
      </c>
      <c r="AV36" s="44">
        <f t="shared" si="8"/>
        <v>5.4015101340638658</v>
      </c>
      <c r="AW36" s="44">
        <f t="shared" si="8"/>
        <v>5.6254272814395945</v>
      </c>
      <c r="AX36" s="44">
        <f t="shared" si="8"/>
        <v>5.9043416229076104</v>
      </c>
      <c r="AY36" s="44">
        <f t="shared" si="8"/>
        <v>6.2382531584679128</v>
      </c>
      <c r="AZ36" s="44">
        <f t="shared" si="8"/>
        <v>6.6271618881205052</v>
      </c>
      <c r="BA36" s="44">
        <f t="shared" si="8"/>
        <v>7.0710678118653796</v>
      </c>
      <c r="BB36" s="44">
        <f t="shared" si="8"/>
        <v>6.3993163697383819</v>
      </c>
      <c r="BC36" s="44">
        <f t="shared" si="8"/>
        <v>5.7982756057298026</v>
      </c>
      <c r="BD36" s="44">
        <f t="shared" si="8"/>
        <v>5.2679455198398779</v>
      </c>
      <c r="BE36" s="44">
        <f t="shared" si="8"/>
        <v>4.8083261120686087</v>
      </c>
      <c r="BF36" s="44">
        <f t="shared" si="8"/>
        <v>4.4194173824159924</v>
      </c>
      <c r="BG36" s="44">
        <f t="shared" si="8"/>
        <v>4.1012193308820315</v>
      </c>
      <c r="BH36" s="44">
        <f t="shared" si="8"/>
        <v>3.8537319574667266</v>
      </c>
      <c r="BI36" s="44">
        <f t="shared" si="8"/>
        <v>3.6769552621700758</v>
      </c>
      <c r="BJ36" s="44">
        <f t="shared" si="8"/>
        <v>3.5708892449920793</v>
      </c>
      <c r="BK36" s="44">
        <f t="shared" si="8"/>
        <v>3.5355339059327378</v>
      </c>
      <c r="BL36" s="44">
        <f t="shared" si="8"/>
        <v>3.5708892449920508</v>
      </c>
      <c r="BM36" s="44">
        <f t="shared" si="8"/>
        <v>3.676955262170019</v>
      </c>
      <c r="BN36" s="44">
        <f t="shared" si="8"/>
        <v>3.8537319574666418</v>
      </c>
      <c r="BO36" s="44">
        <f t="shared" ref="BO36:CZ36" si="9">(IF(ISNUMBER(BO$26),IF(BO$26=BO$27,MAX(BO$28,BO$29,BO$30,BO$31),(((BO$28*(1-((BO$25-BO$26)/(BO$27-BO$26))))*((BO$27-BO$25)/(BO$27-BO$26)))+((BO$29*(1-((BO$27-BO$25)/(BO$27-BO$26))))*((BO$25-BO$26)/(BO$27-BO$26)))+((BO$30*(1-((BO$25-BO$26)/(BO$27-BO$26))))*((BO$27-BO$25)/(BO$27-BO$26)))+((BO$31*(1-((BO$27-BO$25)/(BO$27-BO$26))))*((BO$25-BO$26)/(BO$27-BO$26))))),0))</f>
        <v>4.1012193308819187</v>
      </c>
      <c r="BP36" s="44">
        <f t="shared" si="9"/>
        <v>4.4194173824158511</v>
      </c>
      <c r="BQ36" s="44">
        <f t="shared" si="9"/>
        <v>4.8083261120684391</v>
      </c>
      <c r="BR36" s="44">
        <f t="shared" si="9"/>
        <v>5.267945519839679</v>
      </c>
      <c r="BS36" s="44">
        <f t="shared" si="9"/>
        <v>5.798275605729577</v>
      </c>
      <c r="BT36" s="44">
        <f t="shared" si="9"/>
        <v>6.399316369738127</v>
      </c>
      <c r="BU36" s="44">
        <f t="shared" si="9"/>
        <v>7.0710678118653334</v>
      </c>
      <c r="BV36" s="44">
        <f t="shared" si="9"/>
        <v>6.6114484040943537</v>
      </c>
      <c r="BW36" s="44">
        <f t="shared" si="9"/>
        <v>6.1753992223626435</v>
      </c>
      <c r="BX36" s="44">
        <f t="shared" si="9"/>
        <v>5.7629202666704833</v>
      </c>
      <c r="BY36" s="44">
        <f t="shared" si="9"/>
        <v>5.374011537017874</v>
      </c>
      <c r="BZ36" s="44">
        <f t="shared" si="9"/>
        <v>5.0086730334048175</v>
      </c>
      <c r="CA36" s="44">
        <f t="shared" si="9"/>
        <v>4.6669047558313128</v>
      </c>
      <c r="CB36" s="44">
        <f t="shared" si="9"/>
        <v>4.3487067042973599</v>
      </c>
      <c r="CC36" s="44">
        <f t="shared" si="9"/>
        <v>4.0540788788029571</v>
      </c>
      <c r="CD36" s="44">
        <f t="shared" si="9"/>
        <v>3.7830212793481062</v>
      </c>
      <c r="CE36" s="44">
        <f t="shared" si="9"/>
        <v>3.5355339059328093</v>
      </c>
      <c r="CF36" s="44">
        <f t="shared" si="9"/>
        <v>3.3116167585570615</v>
      </c>
      <c r="CG36" s="44">
        <f t="shared" si="9"/>
        <v>3.1112698372208656</v>
      </c>
      <c r="CH36" s="44">
        <f t="shared" si="9"/>
        <v>2.9344931419242215</v>
      </c>
      <c r="CI36" s="44">
        <f t="shared" si="9"/>
        <v>2.7812866726671288</v>
      </c>
      <c r="CJ36" s="44">
        <f t="shared" si="9"/>
        <v>2.6516504294495888</v>
      </c>
      <c r="CK36" s="44">
        <f t="shared" si="9"/>
        <v>2.5455844122715994</v>
      </c>
      <c r="CL36" s="44">
        <f t="shared" si="9"/>
        <v>2.4630886211331617</v>
      </c>
      <c r="CM36" s="44">
        <f t="shared" si="9"/>
        <v>2.4041630560342755</v>
      </c>
      <c r="CN36" s="44">
        <f t="shared" si="9"/>
        <v>2.3688077169749415</v>
      </c>
      <c r="CO36" s="44">
        <f t="shared" si="9"/>
        <v>2.3570226039551585</v>
      </c>
      <c r="CP36" s="44">
        <f t="shared" si="9"/>
        <v>2.3688077169749269</v>
      </c>
      <c r="CQ36" s="44">
        <f t="shared" si="9"/>
        <v>2.4041630560342475</v>
      </c>
      <c r="CR36" s="44">
        <f t="shared" si="9"/>
        <v>2.4630886211331187</v>
      </c>
      <c r="CS36" s="44">
        <f t="shared" si="9"/>
        <v>2.545584412271543</v>
      </c>
      <c r="CT36" s="44">
        <f t="shared" si="9"/>
        <v>2.6516504294495178</v>
      </c>
      <c r="CU36" s="44">
        <f t="shared" si="9"/>
        <v>2.7812866726670453</v>
      </c>
      <c r="CV36" s="44">
        <f t="shared" si="9"/>
        <v>2.9344931419241234</v>
      </c>
      <c r="CW36" s="44">
        <f t="shared" si="9"/>
        <v>3.1112698372207519</v>
      </c>
      <c r="CX36" s="44">
        <f t="shared" si="9"/>
        <v>3.3116167585569132</v>
      </c>
      <c r="CY36" s="44">
        <f t="shared" si="9"/>
        <v>3.5355339059326432</v>
      </c>
      <c r="CZ36" s="45">
        <f t="shared" si="9"/>
        <v>0</v>
      </c>
    </row>
    <row r="37" spans="1:104" x14ac:dyDescent="0.3">
      <c r="A37" s="62" t="s">
        <v>23</v>
      </c>
      <c r="B37" s="18">
        <f t="shared" ref="B37:BM37" si="10">(IF(ISNUMBER(B$26),IF(B$26=B$27,0,(((B$28*((B$25-B$26)/(B$27-B$26)))*((B$27-B$25)/(B$27-B$26)))+((B$29*((B$27-B$25)/(B$27-B$26)))*((B$25-B$26)/(B$27-B$26)))+((B$30*((B$25-B$26)/(B$27-B$26)))*((B$27-B$25)/(B$27-B$26)))+((B$31*((B$27-B$25)/(B$27-B$26)))*((B$25-B$26)/(B$27-B$26))))),0))</f>
        <v>0</v>
      </c>
      <c r="C37" s="44">
        <f t="shared" si="10"/>
        <v>0</v>
      </c>
      <c r="D37" s="44">
        <f t="shared" si="10"/>
        <v>1.6793786053180448</v>
      </c>
      <c r="E37" s="44">
        <f t="shared" si="10"/>
        <v>3.1819805153394665</v>
      </c>
      <c r="F37" s="44">
        <f t="shared" si="10"/>
        <v>4.5078057300642378</v>
      </c>
      <c r="G37" s="44">
        <f t="shared" si="10"/>
        <v>5.6568542494923832</v>
      </c>
      <c r="H37" s="44">
        <f t="shared" si="10"/>
        <v>6.6291260736238833</v>
      </c>
      <c r="I37" s="44">
        <f t="shared" si="10"/>
        <v>7.4246212024587468</v>
      </c>
      <c r="J37" s="44">
        <f t="shared" si="10"/>
        <v>8.0433396359969791</v>
      </c>
      <c r="K37" s="44">
        <f t="shared" si="10"/>
        <v>8.4852813742385695</v>
      </c>
      <c r="L37" s="44">
        <f t="shared" si="10"/>
        <v>8.7504464171835252</v>
      </c>
      <c r="M37" s="44">
        <f t="shared" si="10"/>
        <v>8.8388347648318444</v>
      </c>
      <c r="N37" s="44">
        <f t="shared" si="10"/>
        <v>8.750446417183527</v>
      </c>
      <c r="O37" s="44">
        <f t="shared" si="10"/>
        <v>8.4852813742385695</v>
      </c>
      <c r="P37" s="44">
        <f t="shared" si="10"/>
        <v>8.0433396359969773</v>
      </c>
      <c r="Q37" s="44">
        <f t="shared" si="10"/>
        <v>7.4246212024587503</v>
      </c>
      <c r="R37" s="44">
        <f t="shared" si="10"/>
        <v>6.6291260736239721</v>
      </c>
      <c r="S37" s="44">
        <f t="shared" si="10"/>
        <v>5.6568542494924863</v>
      </c>
      <c r="T37" s="44">
        <f t="shared" si="10"/>
        <v>4.5078057300643639</v>
      </c>
      <c r="U37" s="44">
        <f t="shared" si="10"/>
        <v>3.1819805153396041</v>
      </c>
      <c r="V37" s="44">
        <f t="shared" si="10"/>
        <v>1.6793786053182072</v>
      </c>
      <c r="W37" s="44">
        <f t="shared" si="10"/>
        <v>1.8056063274863317E-13</v>
      </c>
      <c r="X37" s="44">
        <f t="shared" si="10"/>
        <v>0.79745931433808392</v>
      </c>
      <c r="Y37" s="44">
        <f t="shared" si="10"/>
        <v>1.5399214345839651</v>
      </c>
      <c r="Z37" s="44">
        <f t="shared" si="10"/>
        <v>2.2273863607375595</v>
      </c>
      <c r="AA37" s="44">
        <f t="shared" si="10"/>
        <v>2.8598540927988658</v>
      </c>
      <c r="AB37" s="44">
        <f t="shared" si="10"/>
        <v>3.4373246307678826</v>
      </c>
      <c r="AC37" s="44">
        <f t="shared" si="10"/>
        <v>3.9597979746446157</v>
      </c>
      <c r="AD37" s="44">
        <f t="shared" si="10"/>
        <v>4.4272741244290623</v>
      </c>
      <c r="AE37" s="44">
        <f t="shared" si="10"/>
        <v>4.8397530801212199</v>
      </c>
      <c r="AF37" s="44">
        <f t="shared" si="10"/>
        <v>5.1972348417210918</v>
      </c>
      <c r="AG37" s="44">
        <f t="shared" si="10"/>
        <v>5.4997194092286747</v>
      </c>
      <c r="AH37" s="44">
        <f t="shared" si="10"/>
        <v>5.747206782643973</v>
      </c>
      <c r="AI37" s="44">
        <f t="shared" si="10"/>
        <v>5.9396969619669822</v>
      </c>
      <c r="AJ37" s="44">
        <f t="shared" si="10"/>
        <v>6.0771899471977058</v>
      </c>
      <c r="AK37" s="44">
        <f t="shared" si="10"/>
        <v>6.1596857383361403</v>
      </c>
      <c r="AL37" s="44">
        <f t="shared" si="10"/>
        <v>6.1871843353822911</v>
      </c>
      <c r="AM37" s="44">
        <f t="shared" si="10"/>
        <v>6.1596857383361519</v>
      </c>
      <c r="AN37" s="44">
        <f t="shared" si="10"/>
        <v>6.0771899471977271</v>
      </c>
      <c r="AO37" s="44">
        <f t="shared" si="10"/>
        <v>5.939696961967015</v>
      </c>
      <c r="AP37" s="44">
        <f t="shared" si="10"/>
        <v>5.7472067826440165</v>
      </c>
      <c r="AQ37" s="44">
        <f t="shared" si="10"/>
        <v>5.4997194092287298</v>
      </c>
      <c r="AR37" s="44">
        <f t="shared" si="10"/>
        <v>5.1972348417211558</v>
      </c>
      <c r="AS37" s="44">
        <f t="shared" si="10"/>
        <v>4.8397530801212962</v>
      </c>
      <c r="AT37" s="44">
        <f t="shared" si="10"/>
        <v>4.4272741244291947</v>
      </c>
      <c r="AU37" s="44">
        <f t="shared" si="10"/>
        <v>3.9597979746447636</v>
      </c>
      <c r="AV37" s="44">
        <f t="shared" si="10"/>
        <v>3.4373246307680496</v>
      </c>
      <c r="AW37" s="44">
        <f t="shared" si="10"/>
        <v>2.8598540927990466</v>
      </c>
      <c r="AX37" s="44">
        <f t="shared" si="10"/>
        <v>2.2273863607377566</v>
      </c>
      <c r="AY37" s="44">
        <f t="shared" si="10"/>
        <v>1.5399214345841792</v>
      </c>
      <c r="AZ37" s="44">
        <f t="shared" si="10"/>
        <v>0.79745931433831585</v>
      </c>
      <c r="BA37" s="44">
        <f t="shared" si="10"/>
        <v>1.6852325723205752E-13</v>
      </c>
      <c r="BB37" s="44">
        <f t="shared" si="10"/>
        <v>0.67175144212709359</v>
      </c>
      <c r="BC37" s="44">
        <f t="shared" si="10"/>
        <v>1.2727922061356725</v>
      </c>
      <c r="BD37" s="44">
        <f t="shared" si="10"/>
        <v>1.8031222920255972</v>
      </c>
      <c r="BE37" s="44">
        <f t="shared" si="10"/>
        <v>2.2627416997968672</v>
      </c>
      <c r="BF37" s="44">
        <f t="shared" si="10"/>
        <v>2.6516504294494823</v>
      </c>
      <c r="BG37" s="44">
        <f t="shared" si="10"/>
        <v>2.9698484809834427</v>
      </c>
      <c r="BH37" s="44">
        <f t="shared" si="10"/>
        <v>3.2173358543987489</v>
      </c>
      <c r="BI37" s="44">
        <f t="shared" si="10"/>
        <v>3.3941125496954001</v>
      </c>
      <c r="BJ37" s="44">
        <f t="shared" si="10"/>
        <v>3.5001785668733962</v>
      </c>
      <c r="BK37" s="44">
        <f t="shared" si="10"/>
        <v>3.5355339059327378</v>
      </c>
      <c r="BL37" s="44">
        <f t="shared" si="10"/>
        <v>3.5001785668734242</v>
      </c>
      <c r="BM37" s="44">
        <f t="shared" si="10"/>
        <v>3.3941125496954561</v>
      </c>
      <c r="BN37" s="44">
        <f t="shared" ref="BN37:CZ37" si="11">(IF(ISNUMBER(BN$26),IF(BN$26=BN$27,0,(((BN$28*((BN$25-BN$26)/(BN$27-BN$26)))*((BN$27-BN$25)/(BN$27-BN$26)))+((BN$29*((BN$27-BN$25)/(BN$27-BN$26)))*((BN$25-BN$26)/(BN$27-BN$26)))+((BN$30*((BN$25-BN$26)/(BN$27-BN$26)))*((BN$27-BN$25)/(BN$27-BN$26)))+((BN$31*((BN$27-BN$25)/(BN$27-BN$26)))*((BN$25-BN$26)/(BN$27-BN$26))))),0))</f>
        <v>3.2173358543988337</v>
      </c>
      <c r="BO37" s="44">
        <f t="shared" si="11"/>
        <v>2.9698484809835564</v>
      </c>
      <c r="BP37" s="44">
        <f t="shared" si="11"/>
        <v>2.6516504294496239</v>
      </c>
      <c r="BQ37" s="44">
        <f t="shared" si="11"/>
        <v>2.2627416997970369</v>
      </c>
      <c r="BR37" s="44">
        <f t="shared" si="11"/>
        <v>1.8031222920257952</v>
      </c>
      <c r="BS37" s="44">
        <f t="shared" si="11"/>
        <v>1.2727922061358985</v>
      </c>
      <c r="BT37" s="44">
        <f t="shared" si="11"/>
        <v>0.67175144212734783</v>
      </c>
      <c r="BU37" s="44">
        <f t="shared" si="11"/>
        <v>1.4130832128153832E-13</v>
      </c>
      <c r="BV37" s="44">
        <f t="shared" si="11"/>
        <v>0.34176827757339862</v>
      </c>
      <c r="BW37" s="44">
        <f t="shared" si="11"/>
        <v>0.65996632910735231</v>
      </c>
      <c r="BX37" s="44">
        <f t="shared" si="11"/>
        <v>0.95459415460175467</v>
      </c>
      <c r="BY37" s="44">
        <f t="shared" si="11"/>
        <v>1.225651754056605</v>
      </c>
      <c r="BZ37" s="44">
        <f t="shared" si="11"/>
        <v>1.473139127471903</v>
      </c>
      <c r="CA37" s="44">
        <f t="shared" si="11"/>
        <v>1.6970562748476501</v>
      </c>
      <c r="CB37" s="44">
        <f t="shared" si="11"/>
        <v>1.8974031961838458</v>
      </c>
      <c r="CC37" s="44">
        <f t="shared" si="11"/>
        <v>2.0741798914804894</v>
      </c>
      <c r="CD37" s="44">
        <f t="shared" si="11"/>
        <v>2.2273863607375821</v>
      </c>
      <c r="CE37" s="44">
        <f t="shared" si="11"/>
        <v>2.357022603955123</v>
      </c>
      <c r="CF37" s="44">
        <f t="shared" si="11"/>
        <v>2.4630886211331124</v>
      </c>
      <c r="CG37" s="44">
        <f t="shared" si="11"/>
        <v>2.5455844122715492</v>
      </c>
      <c r="CH37" s="44">
        <f t="shared" si="11"/>
        <v>2.6045099773704359</v>
      </c>
      <c r="CI37" s="44">
        <f t="shared" si="11"/>
        <v>2.6398653164297707</v>
      </c>
      <c r="CJ37" s="44">
        <f t="shared" si="11"/>
        <v>2.6516504294495538</v>
      </c>
      <c r="CK37" s="44">
        <f t="shared" si="11"/>
        <v>2.6398653164297849</v>
      </c>
      <c r="CL37" s="44">
        <f t="shared" si="11"/>
        <v>2.6045099773704639</v>
      </c>
      <c r="CM37" s="44">
        <f t="shared" si="11"/>
        <v>2.5455844122715918</v>
      </c>
      <c r="CN37" s="44">
        <f t="shared" si="11"/>
        <v>2.4630886211331688</v>
      </c>
      <c r="CO37" s="44">
        <f t="shared" si="11"/>
        <v>2.357022603955194</v>
      </c>
      <c r="CP37" s="44">
        <f t="shared" si="11"/>
        <v>2.227386360737666</v>
      </c>
      <c r="CQ37" s="44">
        <f t="shared" si="11"/>
        <v>2.0741798914805885</v>
      </c>
      <c r="CR37" s="44">
        <f t="shared" si="11"/>
        <v>1.8974031961839599</v>
      </c>
      <c r="CS37" s="44">
        <f t="shared" si="11"/>
        <v>1.6970562748477775</v>
      </c>
      <c r="CT37" s="44">
        <f t="shared" si="11"/>
        <v>1.4731391274720453</v>
      </c>
      <c r="CU37" s="44">
        <f t="shared" si="11"/>
        <v>1.2256517540567595</v>
      </c>
      <c r="CV37" s="44">
        <f t="shared" si="11"/>
        <v>0.95459415460192421</v>
      </c>
      <c r="CW37" s="44">
        <f t="shared" si="11"/>
        <v>0.65996632910753761</v>
      </c>
      <c r="CX37" s="44">
        <f t="shared" si="11"/>
        <v>0.34176827757362871</v>
      </c>
      <c r="CY37" s="44">
        <f t="shared" si="11"/>
        <v>1.4130832128153787E-13</v>
      </c>
      <c r="CZ37" s="45">
        <f t="shared" si="11"/>
        <v>0</v>
      </c>
    </row>
    <row r="38" spans="1:104" x14ac:dyDescent="0.3">
      <c r="A38" s="62" t="s">
        <v>22</v>
      </c>
      <c r="B38" s="18">
        <f>(IF(ISNUMBER(B$26),(((IF(B$26=B$27, 1, IF(B$25&lt;=((B$26+(B$27-B$26)/2)), (1-(SQRT(((B$25-B$26)/(B$27-B$26))^2))), (SQRT(((B$25-B$26)/(B$27-B$26))^2)))))-0.5)*2),0))</f>
        <v>0</v>
      </c>
      <c r="C38" s="44">
        <f t="shared" ref="C38:BN38" si="12">(IF(ISNUMBER(C$26),(((IF(C$26=C$27, 1, IF(C$25&lt;=((C$26+(C$27-C$26)/2)), (1-(SQRT(((C$25-C$26)/(C$27-C$26))^2))), (SQRT(((C$25-C$26)/(C$27-C$26))^2)))))-0.5)*2),0))</f>
        <v>1</v>
      </c>
      <c r="D38" s="44">
        <f t="shared" si="12"/>
        <v>0.90000000000000036</v>
      </c>
      <c r="E38" s="44">
        <f t="shared" si="12"/>
        <v>0.79999999999999982</v>
      </c>
      <c r="F38" s="44">
        <f t="shared" si="12"/>
        <v>0.70000000000000018</v>
      </c>
      <c r="G38" s="44">
        <f t="shared" si="12"/>
        <v>0.59999999999999964</v>
      </c>
      <c r="H38" s="44">
        <f t="shared" si="12"/>
        <v>0.5</v>
      </c>
      <c r="I38" s="44">
        <f t="shared" si="12"/>
        <v>0.40000000000000036</v>
      </c>
      <c r="J38" s="44">
        <f t="shared" si="12"/>
        <v>0.29999999999999982</v>
      </c>
      <c r="K38" s="44">
        <f t="shared" si="12"/>
        <v>0.20000000000000018</v>
      </c>
      <c r="L38" s="44">
        <f t="shared" si="12"/>
        <v>9.9999999999999645E-2</v>
      </c>
      <c r="M38" s="44">
        <f t="shared" si="12"/>
        <v>0</v>
      </c>
      <c r="N38" s="44">
        <f t="shared" si="12"/>
        <v>0.10000000000000009</v>
      </c>
      <c r="O38" s="44">
        <f t="shared" si="12"/>
        <v>0.20000000000000018</v>
      </c>
      <c r="P38" s="44">
        <f t="shared" si="12"/>
        <v>0.29999999999999982</v>
      </c>
      <c r="Q38" s="44">
        <f t="shared" si="12"/>
        <v>0.39999999999999991</v>
      </c>
      <c r="R38" s="44">
        <f t="shared" si="12"/>
        <v>0.49999999999998979</v>
      </c>
      <c r="S38" s="44">
        <f t="shared" si="12"/>
        <v>0.59999999999998987</v>
      </c>
      <c r="T38" s="44">
        <f t="shared" si="12"/>
        <v>0.69999999999998996</v>
      </c>
      <c r="U38" s="44">
        <f t="shared" si="12"/>
        <v>0.79999999999999005</v>
      </c>
      <c r="V38" s="44">
        <f t="shared" si="12"/>
        <v>0.89999999999999014</v>
      </c>
      <c r="W38" s="44">
        <f t="shared" si="12"/>
        <v>0.99999999999998979</v>
      </c>
      <c r="X38" s="44">
        <f t="shared" si="12"/>
        <v>0.93333333333334001</v>
      </c>
      <c r="Y38" s="44">
        <f t="shared" si="12"/>
        <v>0.86666666666667336</v>
      </c>
      <c r="Z38" s="44">
        <f t="shared" si="12"/>
        <v>0.80000000000000671</v>
      </c>
      <c r="AA38" s="44">
        <f t="shared" si="12"/>
        <v>0.73333333333333983</v>
      </c>
      <c r="AB38" s="44">
        <f t="shared" si="12"/>
        <v>0.6666666666666734</v>
      </c>
      <c r="AC38" s="44">
        <f t="shared" si="12"/>
        <v>0.60000000000000675</v>
      </c>
      <c r="AD38" s="44">
        <f t="shared" si="12"/>
        <v>0.5333333333333401</v>
      </c>
      <c r="AE38" s="44">
        <f t="shared" si="12"/>
        <v>0.46666666666667345</v>
      </c>
      <c r="AF38" s="44">
        <f t="shared" si="12"/>
        <v>0.40000000000000657</v>
      </c>
      <c r="AG38" s="44">
        <f t="shared" si="12"/>
        <v>0.33333333333334014</v>
      </c>
      <c r="AH38" s="44">
        <f t="shared" si="12"/>
        <v>0.26666666666667327</v>
      </c>
      <c r="AI38" s="44">
        <f t="shared" si="12"/>
        <v>0.20000000000000684</v>
      </c>
      <c r="AJ38" s="44">
        <f t="shared" si="12"/>
        <v>0.13333333333333997</v>
      </c>
      <c r="AK38" s="44">
        <f t="shared" si="12"/>
        <v>6.6666666666673535E-2</v>
      </c>
      <c r="AL38" s="44">
        <f t="shared" si="12"/>
        <v>6.6613381477509392E-15</v>
      </c>
      <c r="AM38" s="44">
        <f t="shared" si="12"/>
        <v>6.6666666666659991E-2</v>
      </c>
      <c r="AN38" s="44">
        <f t="shared" si="12"/>
        <v>0.13333333333332664</v>
      </c>
      <c r="AO38" s="44">
        <f t="shared" si="12"/>
        <v>0.19999999999999329</v>
      </c>
      <c r="AP38" s="44">
        <f t="shared" si="12"/>
        <v>0.26666666666665995</v>
      </c>
      <c r="AQ38" s="44">
        <f t="shared" si="12"/>
        <v>0.3333333333333266</v>
      </c>
      <c r="AR38" s="44">
        <f t="shared" si="12"/>
        <v>0.39999999999999325</v>
      </c>
      <c r="AS38" s="44">
        <f t="shared" si="12"/>
        <v>0.4666666666666599</v>
      </c>
      <c r="AT38" s="44">
        <f t="shared" si="12"/>
        <v>0.53333333333331989</v>
      </c>
      <c r="AU38" s="44">
        <f t="shared" si="12"/>
        <v>0.59999999999998654</v>
      </c>
      <c r="AV38" s="44">
        <f t="shared" si="12"/>
        <v>0.66666666666665342</v>
      </c>
      <c r="AW38" s="44">
        <f t="shared" si="12"/>
        <v>0.73333333333332007</v>
      </c>
      <c r="AX38" s="44">
        <f t="shared" si="12"/>
        <v>0.79999999999998672</v>
      </c>
      <c r="AY38" s="44">
        <f t="shared" si="12"/>
        <v>0.86666666666665315</v>
      </c>
      <c r="AZ38" s="44">
        <f t="shared" si="12"/>
        <v>0.93333333333332003</v>
      </c>
      <c r="BA38" s="44">
        <f t="shared" si="12"/>
        <v>0.99999999999998646</v>
      </c>
      <c r="BB38" s="44">
        <f t="shared" si="12"/>
        <v>0.9000000000000199</v>
      </c>
      <c r="BC38" s="44">
        <f t="shared" si="12"/>
        <v>0.80000000000002003</v>
      </c>
      <c r="BD38" s="44">
        <f t="shared" si="12"/>
        <v>0.70000000000001994</v>
      </c>
      <c r="BE38" s="44">
        <f t="shared" si="12"/>
        <v>0.60000000000002007</v>
      </c>
      <c r="BF38" s="44">
        <f t="shared" si="12"/>
        <v>0.50000000000001998</v>
      </c>
      <c r="BG38" s="44">
        <f t="shared" si="12"/>
        <v>0.4000000000000199</v>
      </c>
      <c r="BH38" s="44">
        <f t="shared" si="12"/>
        <v>0.30000000000002003</v>
      </c>
      <c r="BI38" s="44">
        <f t="shared" si="12"/>
        <v>0.20000000000002016</v>
      </c>
      <c r="BJ38" s="44">
        <f t="shared" si="12"/>
        <v>0.10000000000002007</v>
      </c>
      <c r="BK38" s="44">
        <f t="shared" si="12"/>
        <v>1.9984014443252818E-14</v>
      </c>
      <c r="BL38" s="44">
        <f t="shared" si="12"/>
        <v>9.9999999999980105E-2</v>
      </c>
      <c r="BM38" s="44">
        <f t="shared" si="12"/>
        <v>0.19999999999997997</v>
      </c>
      <c r="BN38" s="44">
        <f t="shared" si="12"/>
        <v>0.29999999999998006</v>
      </c>
      <c r="BO38" s="44">
        <f t="shared" ref="BO38:CZ38" si="13">(IF(ISNUMBER(BO$26),(((IF(BO$26=BO$27, 1, IF(BO$25&lt;=((BO$26+(BO$27-BO$26)/2)), (1-(SQRT(((BO$25-BO$26)/(BO$27-BO$26))^2))), (SQRT(((BO$25-BO$26)/(BO$27-BO$26))^2)))))-0.5)*2),0))</f>
        <v>0.39999999999997993</v>
      </c>
      <c r="BP38" s="44">
        <f t="shared" si="13"/>
        <v>0.49999999999998002</v>
      </c>
      <c r="BQ38" s="44">
        <f t="shared" si="13"/>
        <v>0.5999999999999801</v>
      </c>
      <c r="BR38" s="44">
        <f t="shared" si="13"/>
        <v>0.69999999999997997</v>
      </c>
      <c r="BS38" s="44">
        <f t="shared" si="13"/>
        <v>0.79999999999998006</v>
      </c>
      <c r="BT38" s="44">
        <f t="shared" si="13"/>
        <v>0.89999999999997993</v>
      </c>
      <c r="BU38" s="44">
        <f t="shared" si="13"/>
        <v>0.99999999999998002</v>
      </c>
      <c r="BV38" s="44">
        <f t="shared" si="13"/>
        <v>0.93333333333335333</v>
      </c>
      <c r="BW38" s="44">
        <f t="shared" si="13"/>
        <v>0.86666666666668668</v>
      </c>
      <c r="BX38" s="44">
        <f t="shared" si="13"/>
        <v>0.80000000000002003</v>
      </c>
      <c r="BY38" s="44">
        <f t="shared" si="13"/>
        <v>0.73333333333335315</v>
      </c>
      <c r="BZ38" s="44">
        <f t="shared" si="13"/>
        <v>0.66666666666668672</v>
      </c>
      <c r="CA38" s="44">
        <f t="shared" si="13"/>
        <v>0.60000000000002007</v>
      </c>
      <c r="CB38" s="44">
        <f t="shared" si="13"/>
        <v>0.53333333333335342</v>
      </c>
      <c r="CC38" s="44">
        <f t="shared" si="13"/>
        <v>0.46666666666668677</v>
      </c>
      <c r="CD38" s="44">
        <f t="shared" si="13"/>
        <v>0.4000000000000199</v>
      </c>
      <c r="CE38" s="44">
        <f t="shared" si="13"/>
        <v>0.33333333333335347</v>
      </c>
      <c r="CF38" s="44">
        <f t="shared" si="13"/>
        <v>0.26666666666668659</v>
      </c>
      <c r="CG38" s="44">
        <f t="shared" si="13"/>
        <v>0.20000000000002016</v>
      </c>
      <c r="CH38" s="44">
        <f t="shared" si="13"/>
        <v>0.13333333333335329</v>
      </c>
      <c r="CI38" s="44">
        <f t="shared" si="13"/>
        <v>6.6666666666686414E-2</v>
      </c>
      <c r="CJ38" s="44">
        <f t="shared" si="13"/>
        <v>1.9984014443252818E-14</v>
      </c>
      <c r="CK38" s="44">
        <f t="shared" si="13"/>
        <v>6.6666666666646668E-2</v>
      </c>
      <c r="CL38" s="44">
        <f t="shared" si="13"/>
        <v>0.13333333333331332</v>
      </c>
      <c r="CM38" s="44">
        <f t="shared" si="13"/>
        <v>0.19999999999997997</v>
      </c>
      <c r="CN38" s="44">
        <f t="shared" si="13"/>
        <v>0.26666666666664685</v>
      </c>
      <c r="CO38" s="44">
        <f t="shared" si="13"/>
        <v>0.33333333333331328</v>
      </c>
      <c r="CP38" s="44">
        <f t="shared" si="13"/>
        <v>0.39999999999998015</v>
      </c>
      <c r="CQ38" s="44">
        <f t="shared" si="13"/>
        <v>0.46666666666664658</v>
      </c>
      <c r="CR38" s="44">
        <f t="shared" si="13"/>
        <v>0.53333333333331301</v>
      </c>
      <c r="CS38" s="44">
        <f t="shared" si="13"/>
        <v>0.5999999999999801</v>
      </c>
      <c r="CT38" s="44">
        <f t="shared" si="13"/>
        <v>0.66666666666664653</v>
      </c>
      <c r="CU38" s="44">
        <f t="shared" si="13"/>
        <v>0.73333333333331363</v>
      </c>
      <c r="CV38" s="44">
        <f t="shared" si="13"/>
        <v>0.79999999999998006</v>
      </c>
      <c r="CW38" s="44">
        <f t="shared" si="13"/>
        <v>0.86666666666664649</v>
      </c>
      <c r="CX38" s="44">
        <f t="shared" si="13"/>
        <v>0.93333333333330692</v>
      </c>
      <c r="CY38" s="44">
        <f t="shared" si="13"/>
        <v>0.99999999999997335</v>
      </c>
      <c r="CZ38" s="45">
        <f t="shared" si="13"/>
        <v>0</v>
      </c>
    </row>
    <row r="39" spans="1:104" x14ac:dyDescent="0.3">
      <c r="A39" s="62" t="s">
        <v>27</v>
      </c>
      <c r="B39" s="18">
        <f>(IF(B$26="OOR",0,((((B$36*((1-B$38)*IF(B$26=B$27,1,(1-((B$27-B$26)/($B$18-$B$17))))))+((B$36+((B$37/IF(B$26=B$27,1,(1-((B$27-B$26)/($B$18-$B$17)))))*B38))*B$38))*(1-((1-B$38)*IF(B$26=B$27,1,((B$27-B$26)/($B18-$B17))))))+((B$35-(((B$36*((1-B$38)*IF(B$26=B$27,1,(1-((B$27-B$26)/($B$18-$B$17))))))+((B$36+((B$37/IF(B$26=B$27,1,(1-((B$27-B$26)/($B$18-$B$17)))))*B38))*B$38))*(1-((1-B$38)*IF(B$26=B$27,1,((B$27-B$26)/($B18-$B17)))))))*(1-((B$27-B$26)/($B$18-$B$17)))))))</f>
        <v>0</v>
      </c>
      <c r="C39" s="44">
        <f t="shared" ref="C39:BN39" si="14">(IF(C$26="OOR",0,((((C$36*((1-C$38)*IF(C$26=C$27,1,(1-((C$27-C$26)/($B$18-$B$17))))))+((C$36+((C$37/IF(C$26=C$27,1,(1-((C$27-C$26)/($B$18-$B$17)))))*C38))*C$38))*(1-((1-C$38)*IF(C$26=C$27,1,((C$27-C$26)/($B18-$B17))))))+((C$35-(((C$36*((1-C$38)*IF(C$26=C$27,1,(1-((C$27-C$26)/($B$18-$B$17))))))+((C$36+((C$37/IF(C$26=C$27,1,(1-((C$27-C$26)/($B$18-$B$17)))))*C38))*C$38))*(1-((1-C$38)*IF(C$26=C$27,1,((C$27-C$26)/($B18-$B17)))))))*(1-((C$27-C$26)/($B$18-$B$17)))))))</f>
        <v>17.677669529663689</v>
      </c>
      <c r="D39" s="44">
        <f t="shared" si="14"/>
        <v>17.548360028704629</v>
      </c>
      <c r="E39" s="44">
        <f t="shared" si="14"/>
        <v>17.302733230007334</v>
      </c>
      <c r="F39" s="44">
        <f t="shared" si="14"/>
        <v>16.988587784213063</v>
      </c>
      <c r="G39" s="44">
        <f t="shared" si="14"/>
        <v>16.645406766216318</v>
      </c>
      <c r="H39" s="44">
        <f t="shared" si="14"/>
        <v>16.304888005250742</v>
      </c>
      <c r="I39" s="44">
        <f t="shared" si="14"/>
        <v>15.991474414975002</v>
      </c>
      <c r="J39" s="44">
        <f t="shared" si="14"/>
        <v>15.722884323558672</v>
      </c>
      <c r="K39" s="44">
        <f t="shared" si="14"/>
        <v>15.510641803768149</v>
      </c>
      <c r="L39" s="44">
        <f t="shared" si="14"/>
        <v>15.360607003052509</v>
      </c>
      <c r="M39" s="44">
        <f t="shared" si="14"/>
        <v>15.273506473629428</v>
      </c>
      <c r="N39" s="44">
        <f t="shared" si="14"/>
        <v>15.360607003052511</v>
      </c>
      <c r="O39" s="44">
        <f t="shared" si="14"/>
        <v>15.510641803768149</v>
      </c>
      <c r="P39" s="44">
        <f t="shared" si="14"/>
        <v>15.722884323558672</v>
      </c>
      <c r="Q39" s="44">
        <f t="shared" si="14"/>
        <v>15.991474414975</v>
      </c>
      <c r="R39" s="44">
        <f t="shared" si="14"/>
        <v>16.30488800525071</v>
      </c>
      <c r="S39" s="44">
        <f t="shared" si="14"/>
        <v>16.645406766216283</v>
      </c>
      <c r="T39" s="44">
        <f t="shared" si="14"/>
        <v>16.988587784213028</v>
      </c>
      <c r="U39" s="44">
        <f t="shared" si="14"/>
        <v>17.302733230007306</v>
      </c>
      <c r="V39" s="44">
        <f t="shared" si="14"/>
        <v>17.548360028704607</v>
      </c>
      <c r="W39" s="44">
        <f t="shared" si="14"/>
        <v>17.677669529663682</v>
      </c>
      <c r="X39" s="44">
        <f t="shared" si="14"/>
        <v>17.180305442830388</v>
      </c>
      <c r="Y39" s="44">
        <f t="shared" si="14"/>
        <v>16.621537355440964</v>
      </c>
      <c r="Z39" s="44">
        <f t="shared" si="14"/>
        <v>16.020591658010762</v>
      </c>
      <c r="AA39" s="44">
        <f t="shared" si="14"/>
        <v>15.394259779570357</v>
      </c>
      <c r="AB39" s="44">
        <f t="shared" si="14"/>
        <v>14.757023895537817</v>
      </c>
      <c r="AC39" s="44">
        <f t="shared" si="14"/>
        <v>14.121182635590895</v>
      </c>
      <c r="AD39" s="44">
        <f t="shared" si="14"/>
        <v>13.496976791539257</v>
      </c>
      <c r="AE39" s="44">
        <f t="shared" si="14"/>
        <v>12.892715025196683</v>
      </c>
      <c r="AF39" s="44">
        <f t="shared" si="14"/>
        <v>12.314899576253286</v>
      </c>
      <c r="AG39" s="44">
        <f t="shared" si="14"/>
        <v>11.768351970147719</v>
      </c>
      <c r="AH39" s="44">
        <f t="shared" si="14"/>
        <v>11.256338725939383</v>
      </c>
      <c r="AI39" s="44">
        <f t="shared" si="14"/>
        <v>10.780697064180636</v>
      </c>
      <c r="AJ39" s="44">
        <f t="shared" si="14"/>
        <v>10.341960614789018</v>
      </c>
      <c r="AK39" s="44">
        <f t="shared" si="14"/>
        <v>9.9394851249194485</v>
      </c>
      <c r="AL39" s="44">
        <f t="shared" si="14"/>
        <v>9.571574166836438</v>
      </c>
      <c r="AM39" s="44">
        <f t="shared" si="14"/>
        <v>9.3345411314787157</v>
      </c>
      <c r="AN39" s="44">
        <f t="shared" si="14"/>
        <v>9.1196841171011798</v>
      </c>
      <c r="AO39" s="44">
        <f t="shared" si="14"/>
        <v>8.9281904345568428</v>
      </c>
      <c r="AP39" s="44">
        <f t="shared" si="14"/>
        <v>8.7601952198083399</v>
      </c>
      <c r="AQ39" s="44">
        <f t="shared" si="14"/>
        <v>8.6146557260556786</v>
      </c>
      <c r="AR39" s="44">
        <f t="shared" si="14"/>
        <v>8.48922561586404</v>
      </c>
      <c r="AS39" s="44">
        <f t="shared" si="14"/>
        <v>8.380129253291571</v>
      </c>
      <c r="AT39" s="44">
        <f t="shared" si="14"/>
        <v>8.2820359960171768</v>
      </c>
      <c r="AU39" s="44">
        <f t="shared" si="14"/>
        <v>8.1879344874682687</v>
      </c>
      <c r="AV39" s="44">
        <f t="shared" si="14"/>
        <v>8.0890069489486311</v>
      </c>
      <c r="AW39" s="44">
        <f t="shared" si="14"/>
        <v>7.9745034717661341</v>
      </c>
      <c r="AX39" s="44">
        <f t="shared" si="14"/>
        <v>7.8316163093605722</v>
      </c>
      <c r="AY39" s="44">
        <f t="shared" si="14"/>
        <v>7.6453541694314264</v>
      </c>
      <c r="AZ39" s="44">
        <f t="shared" si="14"/>
        <v>7.398416506065673</v>
      </c>
      <c r="BA39" s="44">
        <f t="shared" si="14"/>
        <v>7.0710678118655519</v>
      </c>
      <c r="BB39" s="44">
        <f t="shared" si="14"/>
        <v>7.0193440114818664</v>
      </c>
      <c r="BC39" s="44">
        <f t="shared" si="14"/>
        <v>6.921093292002956</v>
      </c>
      <c r="BD39" s="44">
        <f t="shared" si="14"/>
        <v>6.7954351136852518</v>
      </c>
      <c r="BE39" s="44">
        <f t="shared" si="14"/>
        <v>6.6581627064865554</v>
      </c>
      <c r="BF39" s="44">
        <f t="shared" si="14"/>
        <v>6.5219552021003242</v>
      </c>
      <c r="BG39" s="44">
        <f t="shared" si="14"/>
        <v>6.3965897659900222</v>
      </c>
      <c r="BH39" s="44">
        <f t="shared" si="14"/>
        <v>6.2891537294234885</v>
      </c>
      <c r="BI39" s="44">
        <f t="shared" si="14"/>
        <v>6.2042567215072744</v>
      </c>
      <c r="BJ39" s="44">
        <f t="shared" si="14"/>
        <v>6.1442428012210133</v>
      </c>
      <c r="BK39" s="44">
        <f t="shared" si="14"/>
        <v>6.1094025894517756</v>
      </c>
      <c r="BL39" s="44">
        <f t="shared" si="14"/>
        <v>6.1442428012209946</v>
      </c>
      <c r="BM39" s="44">
        <f t="shared" si="14"/>
        <v>6.2042567215072442</v>
      </c>
      <c r="BN39" s="44">
        <f t="shared" si="14"/>
        <v>6.2891537294234503</v>
      </c>
      <c r="BO39" s="44">
        <f t="shared" ref="BO39:BP39" si="15">(IF(BO$26="OOR",0,((((BO$36*((1-BO$38)*IF(BO$26=BO$27,1,(1-((BO$27-BO$26)/($B$18-$B$17))))))+((BO$36+((BO$37/IF(BO$26=BO$27,1,(1-((BO$27-BO$26)/($B$18-$B$17)))))*BO38))*BO$38))*(1-((1-BO$38)*IF(BO$26=BO$27,1,((BO$27-BO$26)/($B18-$B17))))))+((BO$35-(((BO$36*((1-BO$38)*IF(BO$26=BO$27,1,(1-((BO$27-BO$26)/($B$18-$B$17))))))+((BO$36+((BO$37/IF(BO$26=BO$27,1,(1-((BO$27-BO$26)/($B$18-$B$17)))))*BO38))*BO$38))*(1-((1-BO$38)*IF(BO$26=BO$27,1,((BO$27-BO$26)/($B18-$B17)))))))*(1-((BO$27-BO$26)/($B$18-$B$17)))))))</f>
        <v>6.396589765989976</v>
      </c>
      <c r="BP39" s="44">
        <f t="shared" si="15"/>
        <v>6.5219552021002709</v>
      </c>
      <c r="BQ39" s="44">
        <f t="shared" ref="BQ39:CZ39" si="16">(IF(BQ$26="OOR",0,((((BQ$36*((1-BQ$38)*IF(BQ$26=BQ$27,1,(1-((BQ$27-BQ$26)/($B$18-$B$17))))))+((BQ$36+((BQ$37/IF(BQ$26=BQ$27,1,(1-((BQ$27-BQ$26)/($B$18-$B$17)))))*BQ38))*BQ$38))*(1-((1-BQ$38)*IF(BQ$26=BQ$27,1,((BQ$27-BQ$26)/($B18-$B17))))))+((BQ$35-(((BQ$36*((1-BQ$38)*IF(BQ$26=BQ$27,1,(1-((BQ$27-BQ$26)/($B$18-$B$17))))))+((BQ$36+((BQ$37/IF(BQ$26=BQ$27,1,(1-((BQ$27-BQ$26)/($B$18-$B$17)))))*BQ38))*BQ$38))*(1-((1-BQ$38)*IF(BQ$26=BQ$27,1,((BQ$27-BQ$26)/($B18-$B17)))))))*(1-((BQ$27-BQ$26)/($B$18-$B$17)))))))</f>
        <v>6.6581627064865003</v>
      </c>
      <c r="BR39" s="44">
        <f t="shared" si="16"/>
        <v>6.7954351136851976</v>
      </c>
      <c r="BS39" s="44">
        <f t="shared" si="16"/>
        <v>6.9210932920029107</v>
      </c>
      <c r="BT39" s="44">
        <f t="shared" si="16"/>
        <v>7.0193440114818353</v>
      </c>
      <c r="BU39" s="44">
        <f t="shared" si="16"/>
        <v>7.0710678118654711</v>
      </c>
      <c r="BV39" s="44">
        <f t="shared" si="16"/>
        <v>6.8971838118433082</v>
      </c>
      <c r="BW39" s="44">
        <f t="shared" si="16"/>
        <v>6.6960787149028551</v>
      </c>
      <c r="BX39" s="44">
        <f t="shared" si="16"/>
        <v>6.4760166463546467</v>
      </c>
      <c r="BY39" s="44">
        <f t="shared" si="16"/>
        <v>6.2442181765871396</v>
      </c>
      <c r="BZ39" s="44">
        <f t="shared" si="16"/>
        <v>6.0069141958691494</v>
      </c>
      <c r="CA39" s="44">
        <f t="shared" si="16"/>
        <v>5.7693997891522084</v>
      </c>
      <c r="CB39" s="44">
        <f t="shared" si="16"/>
        <v>5.53608811087296</v>
      </c>
      <c r="CC39" s="44">
        <f t="shared" si="16"/>
        <v>5.3105642597555205</v>
      </c>
      <c r="CD39" s="44">
        <f t="shared" si="16"/>
        <v>5.095639153613865</v>
      </c>
      <c r="CE39" s="44">
        <f t="shared" si="16"/>
        <v>4.8934034041542018</v>
      </c>
      <c r="CF39" s="44">
        <f t="shared" si="16"/>
        <v>4.7052811917773401</v>
      </c>
      <c r="CG39" s="44">
        <f t="shared" si="16"/>
        <v>4.532084140381075</v>
      </c>
      <c r="CH39" s="44">
        <f t="shared" si="16"/>
        <v>4.3740651921625675</v>
      </c>
      <c r="CI39" s="44">
        <f t="shared" si="16"/>
        <v>4.2309724824207064</v>
      </c>
      <c r="CJ39" s="44">
        <f t="shared" si="16"/>
        <v>4.102103214358495</v>
      </c>
      <c r="CK39" s="44">
        <f t="shared" si="16"/>
        <v>4.0293244846071143</v>
      </c>
      <c r="CL39" s="44">
        <f t="shared" si="16"/>
        <v>3.966639692933267</v>
      </c>
      <c r="CM39" s="44">
        <f t="shared" si="16"/>
        <v>3.9145819305064511</v>
      </c>
      <c r="CN39" s="44">
        <f t="shared" si="16"/>
        <v>3.8732333564002936</v>
      </c>
      <c r="CO39" s="44">
        <f t="shared" si="16"/>
        <v>3.8421713227901502</v>
      </c>
      <c r="CP39" s="44">
        <f t="shared" si="16"/>
        <v>3.8204145001507404</v>
      </c>
      <c r="CQ39" s="44">
        <f t="shared" si="16"/>
        <v>3.8063690024537702</v>
      </c>
      <c r="CR39" s="44">
        <f t="shared" si="16"/>
        <v>3.7977745123655477</v>
      </c>
      <c r="CS39" s="44">
        <f t="shared" si="16"/>
        <v>3.7916504064446146</v>
      </c>
      <c r="CT39" s="44">
        <f t="shared" si="16"/>
        <v>3.7842418803393665</v>
      </c>
      <c r="CU39" s="44">
        <f t="shared" si="16"/>
        <v>3.7709660739856803</v>
      </c>
      <c r="CV39" s="44">
        <f t="shared" si="16"/>
        <v>3.7463581968045347</v>
      </c>
      <c r="CW39" s="44">
        <f t="shared" si="16"/>
        <v>3.7040176528996351</v>
      </c>
      <c r="CX39" s="44">
        <f t="shared" si="16"/>
        <v>3.6365541662550456</v>
      </c>
      <c r="CY39" s="44">
        <f t="shared" si="16"/>
        <v>3.5355339059327857</v>
      </c>
      <c r="CZ39" s="45">
        <f t="shared" si="16"/>
        <v>0</v>
      </c>
    </row>
    <row r="40" spans="1:104" x14ac:dyDescent="0.3">
      <c r="A40" s="62" t="s">
        <v>28</v>
      </c>
      <c r="B40" s="18">
        <f>(4*IF(B$39&lt;0,0,(IF(B$39&gt;50,50,B$39))))</f>
        <v>0</v>
      </c>
      <c r="C40" s="44">
        <f t="shared" ref="C40:BN40" si="17">(4*IF(C$39&lt;0,0,(IF(C$39&gt;50,50,C$39))))</f>
        <v>70.710678118654755</v>
      </c>
      <c r="D40" s="44">
        <f t="shared" si="17"/>
        <v>70.193440114818515</v>
      </c>
      <c r="E40" s="44">
        <f t="shared" si="17"/>
        <v>69.210932920029336</v>
      </c>
      <c r="F40" s="44">
        <f t="shared" si="17"/>
        <v>67.954351136852253</v>
      </c>
      <c r="G40" s="44">
        <f t="shared" si="17"/>
        <v>66.581627064865273</v>
      </c>
      <c r="H40" s="44">
        <f t="shared" si="17"/>
        <v>65.219552021002968</v>
      </c>
      <c r="I40" s="44">
        <f t="shared" si="17"/>
        <v>63.965897659900008</v>
      </c>
      <c r="J40" s="44">
        <f t="shared" si="17"/>
        <v>62.891537294234688</v>
      </c>
      <c r="K40" s="44">
        <f t="shared" si="17"/>
        <v>62.042567215072594</v>
      </c>
      <c r="L40" s="44">
        <f t="shared" si="17"/>
        <v>61.442428012210037</v>
      </c>
      <c r="M40" s="44">
        <f t="shared" si="17"/>
        <v>61.094025894517713</v>
      </c>
      <c r="N40" s="44">
        <f t="shared" si="17"/>
        <v>61.442428012210044</v>
      </c>
      <c r="O40" s="44">
        <f t="shared" si="17"/>
        <v>62.042567215072594</v>
      </c>
      <c r="P40" s="44">
        <f t="shared" si="17"/>
        <v>62.891537294234688</v>
      </c>
      <c r="Q40" s="44">
        <f t="shared" si="17"/>
        <v>63.965897659900001</v>
      </c>
      <c r="R40" s="44">
        <f t="shared" si="17"/>
        <v>65.219552021002841</v>
      </c>
      <c r="S40" s="44">
        <f t="shared" si="17"/>
        <v>66.581627064865131</v>
      </c>
      <c r="T40" s="44">
        <f t="shared" si="17"/>
        <v>67.954351136852111</v>
      </c>
      <c r="U40" s="44">
        <f t="shared" si="17"/>
        <v>69.210932920029222</v>
      </c>
      <c r="V40" s="44">
        <f t="shared" si="17"/>
        <v>70.193440114818429</v>
      </c>
      <c r="W40" s="44">
        <f t="shared" si="17"/>
        <v>70.710678118654727</v>
      </c>
      <c r="X40" s="44">
        <f t="shared" si="17"/>
        <v>68.721221771321552</v>
      </c>
      <c r="Y40" s="44">
        <f t="shared" si="17"/>
        <v>66.486149421763855</v>
      </c>
      <c r="Z40" s="44">
        <f t="shared" si="17"/>
        <v>64.082366632043048</v>
      </c>
      <c r="AA40" s="44">
        <f t="shared" si="17"/>
        <v>61.577039118281427</v>
      </c>
      <c r="AB40" s="44">
        <f t="shared" si="17"/>
        <v>59.028095582151266</v>
      </c>
      <c r="AC40" s="44">
        <f t="shared" si="17"/>
        <v>56.484730542363579</v>
      </c>
      <c r="AD40" s="44">
        <f t="shared" si="17"/>
        <v>53.987907166157029</v>
      </c>
      <c r="AE40" s="44">
        <f t="shared" si="17"/>
        <v>51.570860100786732</v>
      </c>
      <c r="AF40" s="44">
        <f t="shared" si="17"/>
        <v>49.259598305013142</v>
      </c>
      <c r="AG40" s="44">
        <f t="shared" si="17"/>
        <v>47.073407880590878</v>
      </c>
      <c r="AH40" s="44">
        <f t="shared" si="17"/>
        <v>45.025354903757531</v>
      </c>
      <c r="AI40" s="44">
        <f t="shared" si="17"/>
        <v>43.122788256722544</v>
      </c>
      <c r="AJ40" s="44">
        <f t="shared" si="17"/>
        <v>41.367842459156073</v>
      </c>
      <c r="AK40" s="44">
        <f t="shared" si="17"/>
        <v>39.757940499677794</v>
      </c>
      <c r="AL40" s="44">
        <f t="shared" si="17"/>
        <v>38.286296667345752</v>
      </c>
      <c r="AM40" s="44">
        <f t="shared" si="17"/>
        <v>37.338164525914863</v>
      </c>
      <c r="AN40" s="44">
        <f t="shared" si="17"/>
        <v>36.478736468404719</v>
      </c>
      <c r="AO40" s="44">
        <f t="shared" si="17"/>
        <v>35.712761738227371</v>
      </c>
      <c r="AP40" s="44">
        <f t="shared" si="17"/>
        <v>35.04078087923336</v>
      </c>
      <c r="AQ40" s="44">
        <f t="shared" si="17"/>
        <v>34.458622904222715</v>
      </c>
      <c r="AR40" s="44">
        <f t="shared" si="17"/>
        <v>33.95690246345616</v>
      </c>
      <c r="AS40" s="44">
        <f t="shared" si="17"/>
        <v>33.520517013166284</v>
      </c>
      <c r="AT40" s="44">
        <f t="shared" si="17"/>
        <v>33.128143984068707</v>
      </c>
      <c r="AU40" s="44">
        <f t="shared" si="17"/>
        <v>32.751737949873075</v>
      </c>
      <c r="AV40" s="44">
        <f t="shared" si="17"/>
        <v>32.356027795794525</v>
      </c>
      <c r="AW40" s="44">
        <f t="shared" si="17"/>
        <v>31.898013887064536</v>
      </c>
      <c r="AX40" s="44">
        <f t="shared" si="17"/>
        <v>31.326465237442289</v>
      </c>
      <c r="AY40" s="44">
        <f t="shared" si="17"/>
        <v>30.581416677725706</v>
      </c>
      <c r="AZ40" s="44">
        <f t="shared" si="17"/>
        <v>29.593666024262692</v>
      </c>
      <c r="BA40" s="44">
        <f t="shared" si="17"/>
        <v>28.284271247462208</v>
      </c>
      <c r="BB40" s="44">
        <f t="shared" si="17"/>
        <v>28.077376045927465</v>
      </c>
      <c r="BC40" s="44">
        <f t="shared" si="17"/>
        <v>27.684373168011824</v>
      </c>
      <c r="BD40" s="44">
        <f t="shared" si="17"/>
        <v>27.181740454741007</v>
      </c>
      <c r="BE40" s="44">
        <f t="shared" si="17"/>
        <v>26.632650825946222</v>
      </c>
      <c r="BF40" s="44">
        <f t="shared" si="17"/>
        <v>26.087820808401297</v>
      </c>
      <c r="BG40" s="44">
        <f t="shared" si="17"/>
        <v>25.586359063960089</v>
      </c>
      <c r="BH40" s="44">
        <f t="shared" si="17"/>
        <v>25.156614917693954</v>
      </c>
      <c r="BI40" s="44">
        <f t="shared" si="17"/>
        <v>24.817026886029097</v>
      </c>
      <c r="BJ40" s="44">
        <f t="shared" si="17"/>
        <v>24.576971204884053</v>
      </c>
      <c r="BK40" s="44">
        <f t="shared" si="17"/>
        <v>24.437610357807102</v>
      </c>
      <c r="BL40" s="44">
        <f t="shared" si="17"/>
        <v>24.576971204883979</v>
      </c>
      <c r="BM40" s="44">
        <f t="shared" si="17"/>
        <v>24.817026886028977</v>
      </c>
      <c r="BN40" s="44">
        <f t="shared" si="17"/>
        <v>25.156614917693801</v>
      </c>
      <c r="BO40" s="44">
        <f t="shared" ref="BO40:CZ40" si="18">(4*IF(BO$39&lt;0,0,(IF(BO$39&gt;50,50,BO$39))))</f>
        <v>25.586359063959904</v>
      </c>
      <c r="BP40" s="44">
        <f t="shared" si="18"/>
        <v>26.087820808401084</v>
      </c>
      <c r="BQ40" s="44">
        <f t="shared" si="18"/>
        <v>26.632650825946001</v>
      </c>
      <c r="BR40" s="44">
        <f t="shared" si="18"/>
        <v>27.18174045474079</v>
      </c>
      <c r="BS40" s="44">
        <f t="shared" si="18"/>
        <v>27.684373168011643</v>
      </c>
      <c r="BT40" s="44">
        <f t="shared" si="18"/>
        <v>28.077376045927341</v>
      </c>
      <c r="BU40" s="44">
        <f t="shared" si="18"/>
        <v>28.284271247461884</v>
      </c>
      <c r="BV40" s="44">
        <f t="shared" si="18"/>
        <v>27.588735247373233</v>
      </c>
      <c r="BW40" s="44">
        <f t="shared" si="18"/>
        <v>26.78431485961142</v>
      </c>
      <c r="BX40" s="44">
        <f t="shared" si="18"/>
        <v>25.904066585418587</v>
      </c>
      <c r="BY40" s="44">
        <f t="shared" si="18"/>
        <v>24.976872706348558</v>
      </c>
      <c r="BZ40" s="44">
        <f t="shared" si="18"/>
        <v>24.027656783476598</v>
      </c>
      <c r="CA40" s="44">
        <f t="shared" si="18"/>
        <v>23.077599156608834</v>
      </c>
      <c r="CB40" s="44">
        <f t="shared" si="18"/>
        <v>22.14435244349184</v>
      </c>
      <c r="CC40" s="44">
        <f t="shared" si="18"/>
        <v>21.242257039022082</v>
      </c>
      <c r="CD40" s="44">
        <f t="shared" si="18"/>
        <v>20.38255661445546</v>
      </c>
      <c r="CE40" s="44">
        <f t="shared" si="18"/>
        <v>19.573613616616807</v>
      </c>
      <c r="CF40" s="44">
        <f t="shared" si="18"/>
        <v>18.82112476710936</v>
      </c>
      <c r="CG40" s="44">
        <f t="shared" si="18"/>
        <v>18.1283365615243</v>
      </c>
      <c r="CH40" s="44">
        <f t="shared" si="18"/>
        <v>17.49626076865027</v>
      </c>
      <c r="CI40" s="44">
        <f t="shared" si="18"/>
        <v>16.923889929682826</v>
      </c>
      <c r="CJ40" s="44">
        <f t="shared" si="18"/>
        <v>16.40841285743398</v>
      </c>
      <c r="CK40" s="44">
        <f t="shared" si="18"/>
        <v>16.117297938428457</v>
      </c>
      <c r="CL40" s="44">
        <f t="shared" si="18"/>
        <v>15.866558771733068</v>
      </c>
      <c r="CM40" s="44">
        <f t="shared" si="18"/>
        <v>15.658327722025804</v>
      </c>
      <c r="CN40" s="44">
        <f t="shared" si="18"/>
        <v>15.492933425601175</v>
      </c>
      <c r="CO40" s="44">
        <f t="shared" si="18"/>
        <v>15.368685291160601</v>
      </c>
      <c r="CP40" s="44">
        <f t="shared" si="18"/>
        <v>15.281658000602961</v>
      </c>
      <c r="CQ40" s="44">
        <f t="shared" si="18"/>
        <v>15.225476009815081</v>
      </c>
      <c r="CR40" s="44">
        <f t="shared" si="18"/>
        <v>15.191098049462191</v>
      </c>
      <c r="CS40" s="44">
        <f t="shared" si="18"/>
        <v>15.166601625778458</v>
      </c>
      <c r="CT40" s="44">
        <f t="shared" si="18"/>
        <v>15.136967521357466</v>
      </c>
      <c r="CU40" s="44">
        <f t="shared" si="18"/>
        <v>15.083864295942721</v>
      </c>
      <c r="CV40" s="44">
        <f t="shared" si="18"/>
        <v>14.985432787218139</v>
      </c>
      <c r="CW40" s="44">
        <f t="shared" si="18"/>
        <v>14.816070611598541</v>
      </c>
      <c r="CX40" s="44">
        <f t="shared" si="18"/>
        <v>14.546216665020182</v>
      </c>
      <c r="CY40" s="44">
        <f t="shared" si="18"/>
        <v>14.142135623731143</v>
      </c>
      <c r="CZ40" s="45">
        <f t="shared" si="18"/>
        <v>0</v>
      </c>
    </row>
    <row r="41" spans="1:104" ht="15" thickBot="1" x14ac:dyDescent="0.35">
      <c r="A41" s="63" t="s">
        <v>29</v>
      </c>
      <c r="B41" s="19">
        <f>(100-B$40)</f>
        <v>100</v>
      </c>
      <c r="C41" s="46">
        <f>(100-C$40)</f>
        <v>29.289321881345245</v>
      </c>
      <c r="D41" s="46">
        <f>(100-D$40)</f>
        <v>29.806559885181485</v>
      </c>
      <c r="E41" s="46">
        <f>(100-E$40)</f>
        <v>30.789067079970664</v>
      </c>
      <c r="F41" s="46">
        <f>(100-F$40)</f>
        <v>32.045648863147747</v>
      </c>
      <c r="G41" s="46">
        <f>(100-G$40)</f>
        <v>33.418372935134727</v>
      </c>
      <c r="H41" s="46">
        <f>(100-H$40)</f>
        <v>34.780447978997032</v>
      </c>
      <c r="I41" s="46">
        <f>(100-I$40)</f>
        <v>36.034102340099992</v>
      </c>
      <c r="J41" s="46">
        <f>(100-J$40)</f>
        <v>37.108462705765312</v>
      </c>
      <c r="K41" s="46">
        <f>(100-K$40)</f>
        <v>37.957432784927406</v>
      </c>
      <c r="L41" s="46">
        <f>(100-L$40)</f>
        <v>38.557571987789963</v>
      </c>
      <c r="M41" s="46">
        <f>(100-M$40)</f>
        <v>38.905974105482287</v>
      </c>
      <c r="N41" s="46">
        <f>(100-N$40)</f>
        <v>38.557571987789956</v>
      </c>
      <c r="O41" s="46">
        <f>(100-O$40)</f>
        <v>37.957432784927406</v>
      </c>
      <c r="P41" s="46">
        <f>(100-P$40)</f>
        <v>37.108462705765312</v>
      </c>
      <c r="Q41" s="46">
        <f>(100-Q$40)</f>
        <v>36.034102340099999</v>
      </c>
      <c r="R41" s="46">
        <f>(100-R$40)</f>
        <v>34.780447978997159</v>
      </c>
      <c r="S41" s="46">
        <f>(100-S$40)</f>
        <v>33.418372935134869</v>
      </c>
      <c r="T41" s="46">
        <f>(100-T$40)</f>
        <v>32.045648863147889</v>
      </c>
      <c r="U41" s="46">
        <f>(100-U$40)</f>
        <v>30.789067079970778</v>
      </c>
      <c r="V41" s="46">
        <f>(100-V$40)</f>
        <v>29.806559885181571</v>
      </c>
      <c r="W41" s="46">
        <f>(100-W$40)</f>
        <v>29.289321881345273</v>
      </c>
      <c r="X41" s="46">
        <f>(100-X$40)</f>
        <v>31.278778228678448</v>
      </c>
      <c r="Y41" s="46">
        <f>(100-Y$40)</f>
        <v>33.513850578236145</v>
      </c>
      <c r="Z41" s="46">
        <f>(100-Z$40)</f>
        <v>35.917633367956952</v>
      </c>
      <c r="AA41" s="46">
        <f>(100-AA$40)</f>
        <v>38.422960881718573</v>
      </c>
      <c r="AB41" s="46">
        <f>(100-AB$40)</f>
        <v>40.971904417848734</v>
      </c>
      <c r="AC41" s="46">
        <f>(100-AC$40)</f>
        <v>43.515269457636421</v>
      </c>
      <c r="AD41" s="46">
        <f>(100-AD$40)</f>
        <v>46.012092833842971</v>
      </c>
      <c r="AE41" s="46">
        <f>(100-AE$40)</f>
        <v>48.429139899213268</v>
      </c>
      <c r="AF41" s="46">
        <f>(100-AF$40)</f>
        <v>50.740401694986858</v>
      </c>
      <c r="AG41" s="46">
        <f>(100-AG$40)</f>
        <v>52.926592119409122</v>
      </c>
      <c r="AH41" s="46">
        <f>(100-AH$40)</f>
        <v>54.974645096242469</v>
      </c>
      <c r="AI41" s="46">
        <f>(100-AI$40)</f>
        <v>56.877211743277456</v>
      </c>
      <c r="AJ41" s="46">
        <f>(100-AJ$40)</f>
        <v>58.632157540843927</v>
      </c>
      <c r="AK41" s="46">
        <f>(100-AK$40)</f>
        <v>60.242059500322206</v>
      </c>
      <c r="AL41" s="46">
        <f>(100-AL$40)</f>
        <v>61.713703332654248</v>
      </c>
      <c r="AM41" s="46">
        <f>(100-AM$40)</f>
        <v>62.661835474085137</v>
      </c>
      <c r="AN41" s="46">
        <f>(100-AN$40)</f>
        <v>63.521263531595281</v>
      </c>
      <c r="AO41" s="46">
        <f>(100-AO$40)</f>
        <v>64.287238261772629</v>
      </c>
      <c r="AP41" s="46">
        <f>(100-AP$40)</f>
        <v>64.959219120766647</v>
      </c>
      <c r="AQ41" s="46">
        <f>(100-AQ$40)</f>
        <v>65.541377095777278</v>
      </c>
      <c r="AR41" s="46">
        <f>(100-AR$40)</f>
        <v>66.04309753654384</v>
      </c>
      <c r="AS41" s="46">
        <f>(100-AS$40)</f>
        <v>66.479482986833716</v>
      </c>
      <c r="AT41" s="46">
        <f>(100-AT$40)</f>
        <v>66.871856015931286</v>
      </c>
      <c r="AU41" s="46">
        <f>(100-AU$40)</f>
        <v>67.248262050126925</v>
      </c>
      <c r="AV41" s="46">
        <f>(100-AV$40)</f>
        <v>67.643972204205483</v>
      </c>
      <c r="AW41" s="46">
        <f>(100-AW$40)</f>
        <v>68.101986112935464</v>
      </c>
      <c r="AX41" s="46">
        <f>(100-AX$40)</f>
        <v>68.673534762557708</v>
      </c>
      <c r="AY41" s="46">
        <f>(100-AY$40)</f>
        <v>69.418583322274287</v>
      </c>
      <c r="AZ41" s="46">
        <f>(100-AZ$40)</f>
        <v>70.406333975737311</v>
      </c>
      <c r="BA41" s="46">
        <f>(100-BA$40)</f>
        <v>71.715728752537785</v>
      </c>
      <c r="BB41" s="46">
        <f>(100-BB$40)</f>
        <v>71.922623954072535</v>
      </c>
      <c r="BC41" s="46">
        <f>(100-BC$40)</f>
        <v>72.315626831988169</v>
      </c>
      <c r="BD41" s="46">
        <f>(100-BD$40)</f>
        <v>72.818259545258996</v>
      </c>
      <c r="BE41" s="46">
        <f>(100-BE$40)</f>
        <v>73.367349174053771</v>
      </c>
      <c r="BF41" s="46">
        <f>(100-BF$40)</f>
        <v>73.91217919159871</v>
      </c>
      <c r="BG41" s="46">
        <f>(100-BG$40)</f>
        <v>74.413640936039911</v>
      </c>
      <c r="BH41" s="46">
        <f>(100-BH$40)</f>
        <v>74.843385082306042</v>
      </c>
      <c r="BI41" s="46">
        <f>(100-BI$40)</f>
        <v>75.182973113970903</v>
      </c>
      <c r="BJ41" s="46">
        <f>(100-BJ$40)</f>
        <v>75.423028795115954</v>
      </c>
      <c r="BK41" s="46">
        <f>(100-BK$40)</f>
        <v>75.562389642192898</v>
      </c>
      <c r="BL41" s="46">
        <f>(100-BL$40)</f>
        <v>75.423028795116025</v>
      </c>
      <c r="BM41" s="46">
        <f>(100-BM$40)</f>
        <v>75.18297311397103</v>
      </c>
      <c r="BN41" s="46">
        <f>(100-BN$40)</f>
        <v>74.843385082306199</v>
      </c>
      <c r="BO41" s="46">
        <f t="shared" ref="BO41:CZ41" si="19">(100-BO$40)</f>
        <v>74.413640936040096</v>
      </c>
      <c r="BP41" s="46">
        <f t="shared" si="19"/>
        <v>73.912179191598909</v>
      </c>
      <c r="BQ41" s="46">
        <f t="shared" si="19"/>
        <v>73.367349174053999</v>
      </c>
      <c r="BR41" s="46">
        <f t="shared" si="19"/>
        <v>72.81825954525921</v>
      </c>
      <c r="BS41" s="46">
        <f t="shared" si="19"/>
        <v>72.315626831988354</v>
      </c>
      <c r="BT41" s="46">
        <f t="shared" si="19"/>
        <v>71.922623954072662</v>
      </c>
      <c r="BU41" s="46">
        <f t="shared" si="19"/>
        <v>71.715728752538112</v>
      </c>
      <c r="BV41" s="46">
        <f t="shared" si="19"/>
        <v>72.411264752626764</v>
      </c>
      <c r="BW41" s="46">
        <f t="shared" si="19"/>
        <v>73.215685140388587</v>
      </c>
      <c r="BX41" s="46">
        <f t="shared" si="19"/>
        <v>74.09593341458141</v>
      </c>
      <c r="BY41" s="46">
        <f t="shared" si="19"/>
        <v>75.023127293651442</v>
      </c>
      <c r="BZ41" s="46">
        <f t="shared" si="19"/>
        <v>75.972343216523399</v>
      </c>
      <c r="CA41" s="46">
        <f t="shared" si="19"/>
        <v>76.922400843391159</v>
      </c>
      <c r="CB41" s="46">
        <f t="shared" si="19"/>
        <v>77.85564755650816</v>
      </c>
      <c r="CC41" s="46">
        <f t="shared" si="19"/>
        <v>78.757742960977922</v>
      </c>
      <c r="CD41" s="46">
        <f t="shared" si="19"/>
        <v>79.617443385544533</v>
      </c>
      <c r="CE41" s="46">
        <f t="shared" si="19"/>
        <v>80.426386383383189</v>
      </c>
      <c r="CF41" s="46">
        <f t="shared" si="19"/>
        <v>81.178875232890647</v>
      </c>
      <c r="CG41" s="46">
        <f t="shared" si="19"/>
        <v>81.871663438475707</v>
      </c>
      <c r="CH41" s="46">
        <f t="shared" si="19"/>
        <v>82.503739231349726</v>
      </c>
      <c r="CI41" s="46">
        <f t="shared" si="19"/>
        <v>83.076110070317171</v>
      </c>
      <c r="CJ41" s="46">
        <f t="shared" si="19"/>
        <v>83.591587142566027</v>
      </c>
      <c r="CK41" s="46">
        <f t="shared" si="19"/>
        <v>83.882702061571536</v>
      </c>
      <c r="CL41" s="46">
        <f t="shared" si="19"/>
        <v>84.133441228266932</v>
      </c>
      <c r="CM41" s="46">
        <f t="shared" si="19"/>
        <v>84.341672277974197</v>
      </c>
      <c r="CN41" s="46">
        <f t="shared" si="19"/>
        <v>84.50706657439882</v>
      </c>
      <c r="CO41" s="46">
        <f t="shared" si="19"/>
        <v>84.631314708839398</v>
      </c>
      <c r="CP41" s="46">
        <f t="shared" si="19"/>
        <v>84.71834199939704</v>
      </c>
      <c r="CQ41" s="46">
        <f t="shared" si="19"/>
        <v>84.774523990184917</v>
      </c>
      <c r="CR41" s="46">
        <f t="shared" si="19"/>
        <v>84.808901950537802</v>
      </c>
      <c r="CS41" s="46">
        <f t="shared" si="19"/>
        <v>84.833398374221545</v>
      </c>
      <c r="CT41" s="46">
        <f t="shared" si="19"/>
        <v>84.863032478642538</v>
      </c>
      <c r="CU41" s="46">
        <f t="shared" si="19"/>
        <v>84.916135704057282</v>
      </c>
      <c r="CV41" s="46">
        <f t="shared" si="19"/>
        <v>85.014567212781856</v>
      </c>
      <c r="CW41" s="46">
        <f t="shared" si="19"/>
        <v>85.183929388401452</v>
      </c>
      <c r="CX41" s="46">
        <f t="shared" si="19"/>
        <v>85.453783334979818</v>
      </c>
      <c r="CY41" s="46">
        <f t="shared" si="19"/>
        <v>85.85786437626885</v>
      </c>
      <c r="CZ41" s="47">
        <f t="shared" si="19"/>
        <v>100</v>
      </c>
    </row>
    <row r="42" spans="1:104" x14ac:dyDescent="0.3">
      <c r="A42" s="17" t="s">
        <v>57</v>
      </c>
      <c r="B42" s="1"/>
      <c r="C42" s="1"/>
      <c r="D42" s="1"/>
      <c r="E42" s="1"/>
      <c r="F42" s="1"/>
      <c r="BK42" s="10"/>
      <c r="BL42" s="10"/>
      <c r="BM42" s="10"/>
      <c r="BN42" s="10"/>
      <c r="BO42" s="10"/>
      <c r="BP42" s="10"/>
      <c r="BQ42" s="10"/>
    </row>
    <row r="43" spans="1:104" x14ac:dyDescent="0.3">
      <c r="B43" s="1"/>
      <c r="C43" s="1"/>
      <c r="D43" s="1"/>
      <c r="E43" s="1"/>
      <c r="BK43" s="10"/>
      <c r="BL43" s="10"/>
      <c r="BM43" s="10"/>
      <c r="BN43" s="10"/>
      <c r="BO43" s="10"/>
      <c r="BP43" s="10"/>
      <c r="BQ43" s="10"/>
    </row>
    <row r="44" spans="1:104" x14ac:dyDescent="0.3">
      <c r="A44" s="1"/>
      <c r="B44" s="1"/>
      <c r="C44" s="1"/>
      <c r="D44" s="1"/>
      <c r="E44" s="1"/>
    </row>
    <row r="45" spans="1:104" ht="15" customHeight="1" x14ac:dyDescent="0.3">
      <c r="A45" s="2"/>
      <c r="B45" s="1"/>
      <c r="C45" s="1"/>
      <c r="D45" s="1"/>
      <c r="E45" s="1"/>
      <c r="H45" s="73"/>
      <c r="I45" s="73"/>
      <c r="J45" s="73"/>
      <c r="K45" s="73"/>
      <c r="L45" s="73"/>
      <c r="M45" s="73"/>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70"/>
    </row>
    <row r="46" spans="1:104" x14ac:dyDescent="0.3">
      <c r="A46" s="1"/>
      <c r="H46" s="73"/>
      <c r="I46" s="73"/>
      <c r="J46" s="73"/>
      <c r="K46" s="73"/>
      <c r="L46" s="73"/>
      <c r="M46" s="73"/>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spans="1:104" x14ac:dyDescent="0.3">
      <c r="H47" s="73"/>
      <c r="I47" s="73"/>
      <c r="J47" s="73"/>
      <c r="K47" s="73"/>
      <c r="L47" s="73"/>
      <c r="M47" s="73"/>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spans="1:104" x14ac:dyDescent="0.3">
      <c r="H48" s="73"/>
      <c r="I48" s="73"/>
      <c r="J48" s="73"/>
      <c r="K48" s="73"/>
      <c r="L48" s="73"/>
      <c r="M48" s="73"/>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row>
    <row r="49" spans="1:60" x14ac:dyDescent="0.3">
      <c r="H49" s="73"/>
      <c r="I49" s="73"/>
      <c r="J49" s="7"/>
      <c r="K49" s="73"/>
      <c r="L49" s="73"/>
      <c r="M49" s="73"/>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row>
    <row r="50" spans="1:60" x14ac:dyDescent="0.3">
      <c r="H50" s="15"/>
      <c r="I50" s="15"/>
      <c r="J50" s="7"/>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row>
    <row r="51" spans="1:60" x14ac:dyDescent="0.3">
      <c r="H51" s="15"/>
      <c r="I51" s="15"/>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row>
    <row r="52" spans="1:60" x14ac:dyDescent="0.3">
      <c r="H52" s="15"/>
      <c r="J52" s="74"/>
    </row>
    <row r="53" spans="1:60" x14ac:dyDescent="0.3">
      <c r="H53" s="15"/>
    </row>
    <row r="54" spans="1:60" x14ac:dyDescent="0.3">
      <c r="H54" s="15"/>
    </row>
    <row r="55" spans="1:60" x14ac:dyDescent="0.3">
      <c r="H55" s="15"/>
    </row>
    <row r="56" spans="1:60" x14ac:dyDescent="0.3">
      <c r="H56" s="15"/>
    </row>
    <row r="57" spans="1:60" x14ac:dyDescent="0.3">
      <c r="H57" s="15"/>
    </row>
    <row r="58" spans="1:60" x14ac:dyDescent="0.3">
      <c r="H58" s="15"/>
    </row>
    <row r="59" spans="1:60" x14ac:dyDescent="0.3">
      <c r="A59" s="17" t="s">
        <v>31</v>
      </c>
      <c r="H59" s="15"/>
    </row>
    <row r="60" spans="1:60" x14ac:dyDescent="0.3">
      <c r="A60" s="60"/>
      <c r="H60" s="15"/>
    </row>
    <row r="61" spans="1:60" ht="15" thickBot="1" x14ac:dyDescent="0.35"/>
    <row r="62" spans="1:60" ht="18.600000000000001" thickBot="1" x14ac:dyDescent="0.4">
      <c r="A62" s="89" t="s">
        <v>15</v>
      </c>
      <c r="B62" s="90"/>
      <c r="C62" s="90"/>
      <c r="D62" s="90"/>
      <c r="E62" s="90"/>
      <c r="F62" s="90"/>
      <c r="G62" s="90"/>
      <c r="H62" s="90"/>
      <c r="I62" s="90"/>
      <c r="J62" s="90"/>
      <c r="K62" s="90"/>
      <c r="L62" s="90"/>
      <c r="M62" s="90"/>
      <c r="N62" s="90"/>
      <c r="O62" s="91"/>
    </row>
    <row r="63" spans="1:60" x14ac:dyDescent="0.3">
      <c r="A63" s="86" t="s">
        <v>39</v>
      </c>
      <c r="B63" s="87"/>
      <c r="C63" s="87"/>
      <c r="D63" s="87"/>
      <c r="E63" s="87"/>
      <c r="F63" s="87"/>
      <c r="G63" s="87"/>
      <c r="H63" s="87"/>
      <c r="I63" s="87"/>
      <c r="J63" s="87"/>
      <c r="K63" s="87"/>
      <c r="L63" s="87"/>
      <c r="M63" s="87"/>
      <c r="N63" s="87"/>
      <c r="O63" s="88"/>
    </row>
    <row r="64" spans="1:60" ht="15" customHeight="1" x14ac:dyDescent="0.3">
      <c r="A64" s="75" t="s">
        <v>48</v>
      </c>
      <c r="B64" s="76"/>
      <c r="C64" s="76"/>
      <c r="D64" s="76"/>
      <c r="E64" s="76"/>
      <c r="F64" s="76"/>
      <c r="G64" s="76"/>
      <c r="H64" s="76"/>
      <c r="I64" s="76"/>
      <c r="J64" s="76"/>
      <c r="K64" s="76"/>
      <c r="L64" s="76"/>
      <c r="M64" s="76"/>
      <c r="N64" s="76"/>
      <c r="O64" s="77"/>
    </row>
    <row r="65" spans="1:15" ht="15" customHeight="1" x14ac:dyDescent="0.3">
      <c r="A65" s="75" t="s">
        <v>38</v>
      </c>
      <c r="B65" s="76"/>
      <c r="C65" s="76"/>
      <c r="D65" s="76"/>
      <c r="E65" s="76"/>
      <c r="F65" s="76"/>
      <c r="G65" s="76"/>
      <c r="H65" s="76"/>
      <c r="I65" s="76"/>
      <c r="J65" s="76"/>
      <c r="K65" s="76"/>
      <c r="L65" s="76"/>
      <c r="M65" s="76"/>
      <c r="N65" s="76"/>
      <c r="O65" s="77"/>
    </row>
    <row r="66" spans="1:15" ht="15" customHeight="1" x14ac:dyDescent="0.3">
      <c r="A66" s="75" t="s">
        <v>37</v>
      </c>
      <c r="B66" s="76"/>
      <c r="C66" s="76"/>
      <c r="D66" s="76"/>
      <c r="E66" s="76"/>
      <c r="F66" s="76"/>
      <c r="G66" s="76"/>
      <c r="H66" s="76"/>
      <c r="I66" s="76"/>
      <c r="J66" s="76"/>
      <c r="K66" s="76"/>
      <c r="L66" s="76"/>
      <c r="M66" s="76"/>
      <c r="N66" s="76"/>
      <c r="O66" s="77"/>
    </row>
    <row r="67" spans="1:15" x14ac:dyDescent="0.3">
      <c r="A67" s="75" t="s">
        <v>36</v>
      </c>
      <c r="B67" s="76"/>
      <c r="C67" s="76"/>
      <c r="D67" s="76"/>
      <c r="E67" s="76"/>
      <c r="F67" s="76"/>
      <c r="G67" s="76"/>
      <c r="H67" s="76"/>
      <c r="I67" s="76"/>
      <c r="J67" s="76"/>
      <c r="K67" s="76"/>
      <c r="L67" s="76"/>
      <c r="M67" s="76"/>
      <c r="N67" s="76"/>
      <c r="O67" s="77"/>
    </row>
    <row r="68" spans="1:15" x14ac:dyDescent="0.3">
      <c r="A68" s="75" t="s">
        <v>45</v>
      </c>
      <c r="B68" s="76"/>
      <c r="C68" s="76"/>
      <c r="D68" s="76"/>
      <c r="E68" s="76"/>
      <c r="F68" s="76"/>
      <c r="G68" s="76"/>
      <c r="H68" s="76"/>
      <c r="I68" s="76"/>
      <c r="J68" s="76"/>
      <c r="K68" s="76"/>
      <c r="L68" s="76"/>
      <c r="M68" s="76"/>
      <c r="N68" s="76"/>
      <c r="O68" s="77"/>
    </row>
    <row r="69" spans="1:15" x14ac:dyDescent="0.3">
      <c r="A69" s="98" t="s">
        <v>40</v>
      </c>
      <c r="B69" s="99"/>
      <c r="C69" s="99"/>
      <c r="D69" s="99"/>
      <c r="E69" s="99"/>
      <c r="F69" s="99"/>
      <c r="G69" s="99"/>
      <c r="H69" s="99"/>
      <c r="I69" s="99"/>
      <c r="J69" s="99"/>
      <c r="K69" s="99"/>
      <c r="L69" s="99"/>
      <c r="M69" s="99"/>
      <c r="N69" s="99"/>
      <c r="O69" s="100"/>
    </row>
    <row r="70" spans="1:15" ht="15" customHeight="1" x14ac:dyDescent="0.3">
      <c r="A70" s="75" t="s">
        <v>35</v>
      </c>
      <c r="B70" s="76"/>
      <c r="C70" s="76"/>
      <c r="D70" s="76"/>
      <c r="E70" s="76"/>
      <c r="F70" s="76"/>
      <c r="G70" s="76"/>
      <c r="H70" s="76"/>
      <c r="I70" s="76"/>
      <c r="J70" s="76"/>
      <c r="K70" s="76"/>
      <c r="L70" s="76"/>
      <c r="M70" s="76"/>
      <c r="N70" s="76"/>
      <c r="O70" s="77"/>
    </row>
    <row r="71" spans="1:15" ht="15" customHeight="1" x14ac:dyDescent="0.3">
      <c r="A71" s="75" t="s">
        <v>46</v>
      </c>
      <c r="B71" s="76"/>
      <c r="C71" s="76"/>
      <c r="D71" s="76"/>
      <c r="E71" s="76"/>
      <c r="F71" s="76"/>
      <c r="G71" s="76"/>
      <c r="H71" s="76"/>
      <c r="I71" s="76"/>
      <c r="J71" s="76"/>
      <c r="K71" s="76"/>
      <c r="L71" s="76"/>
      <c r="M71" s="76"/>
      <c r="N71" s="76"/>
      <c r="O71" s="77"/>
    </row>
    <row r="72" spans="1:15" ht="15" customHeight="1" x14ac:dyDescent="0.3">
      <c r="A72" s="75" t="s">
        <v>47</v>
      </c>
      <c r="B72" s="76"/>
      <c r="C72" s="76"/>
      <c r="D72" s="76"/>
      <c r="E72" s="76"/>
      <c r="F72" s="76"/>
      <c r="G72" s="76"/>
      <c r="H72" s="76"/>
      <c r="I72" s="76"/>
      <c r="J72" s="76"/>
      <c r="K72" s="76"/>
      <c r="L72" s="76"/>
      <c r="M72" s="76"/>
      <c r="N72" s="76"/>
      <c r="O72" s="77"/>
    </row>
    <row r="73" spans="1:15" ht="15.75" customHeight="1" thickBot="1" x14ac:dyDescent="0.35">
      <c r="A73" s="95" t="s">
        <v>34</v>
      </c>
      <c r="B73" s="96"/>
      <c r="C73" s="96"/>
      <c r="D73" s="96"/>
      <c r="E73" s="96"/>
      <c r="F73" s="96"/>
      <c r="G73" s="96"/>
      <c r="H73" s="96"/>
      <c r="I73" s="96"/>
      <c r="J73" s="96"/>
      <c r="K73" s="96"/>
      <c r="L73" s="96"/>
      <c r="M73" s="96"/>
      <c r="N73" s="96"/>
      <c r="O73" s="97"/>
    </row>
  </sheetData>
  <mergeCells count="16">
    <mergeCell ref="A72:O72"/>
    <mergeCell ref="A73:O73"/>
    <mergeCell ref="A71:O71"/>
    <mergeCell ref="A70:O70"/>
    <mergeCell ref="A68:O68"/>
    <mergeCell ref="A69:O69"/>
    <mergeCell ref="A67:O67"/>
    <mergeCell ref="B7:D7"/>
    <mergeCell ref="E7:G7"/>
    <mergeCell ref="H7:J7"/>
    <mergeCell ref="A66:O66"/>
    <mergeCell ref="A65:O65"/>
    <mergeCell ref="A64:O64"/>
    <mergeCell ref="A63:O63"/>
    <mergeCell ref="A62:O62"/>
    <mergeCell ref="B24:CZ24"/>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2021-12-02T19:59:07Z</dcterms:modified>
</cp:coreProperties>
</file>