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annieAnhieTrannie\Anh\anhdemo\test2\"/>
    </mc:Choice>
  </mc:AlternateContent>
  <xr:revisionPtr revIDLastSave="0" documentId="13_ncr:1_{F3D8DD7D-2B41-423D-A15A-E79E5D48B2AB}" xr6:coauthVersionLast="47" xr6:coauthVersionMax="47" xr10:uidLastSave="{00000000-0000-0000-0000-000000000000}"/>
  <bookViews>
    <workbookView xWindow="28680" yWindow="-120" windowWidth="16440" windowHeight="28440" activeTab="1" xr2:uid="{00000000-000D-0000-FFFF-FFFF00000000}"/>
  </bookViews>
  <sheets>
    <sheet name="Raw Data" sheetId="1" r:id="rId1"/>
    <sheet name="Estimation" sheetId="4" r:id="rId2"/>
    <sheet name="Forecast" sheetId="3" r:id="rId3"/>
    <sheet name="fomular" sheetId="2" state="hidden" r:id="rId4"/>
  </sheets>
  <definedNames>
    <definedName name="_xlnm._FilterDatabase" localSheetId="3" hidden="1">fomular!$A$1:$G$99</definedName>
    <definedName name="_xlnm._FilterDatabase" localSheetId="0" hidden="1">'Raw Data'!$A$1:$F$99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5" i="4"/>
  <c r="E2" i="4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6" i="3"/>
  <c r="G5" i="3"/>
  <c r="G108" i="3"/>
  <c r="G107" i="3"/>
  <c r="G106" i="3"/>
  <c r="G105" i="3"/>
  <c r="G104" i="3"/>
  <c r="G103" i="3"/>
  <c r="G102" i="3"/>
  <c r="G101" i="3"/>
  <c r="G100" i="3"/>
  <c r="A100" i="3"/>
  <c r="A101" i="3" s="1"/>
  <c r="G97" i="3"/>
  <c r="G98" i="3"/>
  <c r="G99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I19" i="3"/>
  <c r="I82" i="3"/>
  <c r="I50" i="3"/>
  <c r="I18" i="3"/>
  <c r="I89" i="3"/>
  <c r="I57" i="3"/>
  <c r="I25" i="3"/>
  <c r="I96" i="3"/>
  <c r="I64" i="3"/>
  <c r="I32" i="3"/>
  <c r="I71" i="3"/>
  <c r="I39" i="3"/>
  <c r="I7" i="3"/>
  <c r="I78" i="3"/>
  <c r="I46" i="3"/>
  <c r="I14" i="3"/>
  <c r="I85" i="3"/>
  <c r="I53" i="3"/>
  <c r="I21" i="3"/>
  <c r="I92" i="3"/>
  <c r="I60" i="3"/>
  <c r="I28" i="3"/>
  <c r="I91" i="3"/>
  <c r="I59" i="3"/>
  <c r="I27" i="3"/>
  <c r="I74" i="3"/>
  <c r="I42" i="3"/>
  <c r="I10" i="3"/>
  <c r="I81" i="3"/>
  <c r="I49" i="3"/>
  <c r="I17" i="3"/>
  <c r="I88" i="3"/>
  <c r="I56" i="3"/>
  <c r="I24" i="3"/>
  <c r="I95" i="3"/>
  <c r="I63" i="3"/>
  <c r="I31" i="3"/>
  <c r="I70" i="3"/>
  <c r="I38" i="3"/>
  <c r="I6" i="3"/>
  <c r="I77" i="3"/>
  <c r="I45" i="3"/>
  <c r="I13" i="3"/>
  <c r="I84" i="3"/>
  <c r="I52" i="3"/>
  <c r="I20" i="3"/>
  <c r="I83" i="3"/>
  <c r="I51" i="3"/>
  <c r="I11" i="3"/>
  <c r="I90" i="3"/>
  <c r="I26" i="3"/>
  <c r="I97" i="3"/>
  <c r="I33" i="3"/>
  <c r="I72" i="3"/>
  <c r="I8" i="3"/>
  <c r="I79" i="3"/>
  <c r="I15" i="3"/>
  <c r="I54" i="3"/>
  <c r="I22" i="3"/>
  <c r="I61" i="3"/>
  <c r="I29" i="3"/>
  <c r="I68" i="3"/>
  <c r="I36" i="3"/>
  <c r="I67" i="3"/>
  <c r="I35" i="3"/>
  <c r="I98" i="3"/>
  <c r="I66" i="3"/>
  <c r="I34" i="3"/>
  <c r="I73" i="3"/>
  <c r="I41" i="3"/>
  <c r="I9" i="3"/>
  <c r="I80" i="3"/>
  <c r="I48" i="3"/>
  <c r="I16" i="3"/>
  <c r="I87" i="3"/>
  <c r="I55" i="3"/>
  <c r="I23" i="3"/>
  <c r="I94" i="3"/>
  <c r="I62" i="3"/>
  <c r="I30" i="3"/>
  <c r="I69" i="3"/>
  <c r="I37" i="3"/>
  <c r="I76" i="3"/>
  <c r="I44" i="3"/>
  <c r="I12" i="3"/>
  <c r="I75" i="3"/>
  <c r="I43" i="3"/>
  <c r="I5" i="3"/>
  <c r="I58" i="3"/>
  <c r="I65" i="3"/>
  <c r="I40" i="3"/>
  <c r="I47" i="3"/>
  <c r="I86" i="3"/>
  <c r="I93" i="3"/>
  <c r="I100" i="3"/>
  <c r="I99" i="3"/>
  <c r="A102" i="3" l="1"/>
  <c r="E6" i="4"/>
  <c r="G99" i="2"/>
  <c r="F99" i="2"/>
  <c r="C99" i="2"/>
  <c r="G98" i="2"/>
  <c r="F98" i="2"/>
  <c r="C98" i="2"/>
  <c r="G97" i="2"/>
  <c r="F97" i="2"/>
  <c r="C97" i="2"/>
  <c r="B97" i="2" s="1"/>
  <c r="G96" i="2"/>
  <c r="F96" i="2"/>
  <c r="C96" i="2"/>
  <c r="G95" i="2"/>
  <c r="F95" i="2"/>
  <c r="C95" i="2"/>
  <c r="B95" i="2" s="1"/>
  <c r="G94" i="2"/>
  <c r="F94" i="2"/>
  <c r="C94" i="2"/>
  <c r="G93" i="2"/>
  <c r="F93" i="2"/>
  <c r="C93" i="2"/>
  <c r="B93" i="2" s="1"/>
  <c r="G92" i="2"/>
  <c r="F92" i="2"/>
  <c r="C92" i="2"/>
  <c r="B92" i="2" s="1"/>
  <c r="G91" i="2"/>
  <c r="F91" i="2"/>
  <c r="C91" i="2"/>
  <c r="G90" i="2"/>
  <c r="F90" i="2"/>
  <c r="C90" i="2"/>
  <c r="G89" i="2"/>
  <c r="F89" i="2"/>
  <c r="C89" i="2"/>
  <c r="B89" i="2" s="1"/>
  <c r="G88" i="2"/>
  <c r="F88" i="2"/>
  <c r="C88" i="2"/>
  <c r="B88" i="2" s="1"/>
  <c r="G87" i="2"/>
  <c r="F87" i="2"/>
  <c r="C87" i="2"/>
  <c r="B87" i="2" s="1"/>
  <c r="G86" i="2"/>
  <c r="F86" i="2"/>
  <c r="C86" i="2"/>
  <c r="G85" i="2"/>
  <c r="F85" i="2"/>
  <c r="C85" i="2"/>
  <c r="B85" i="2" s="1"/>
  <c r="G84" i="2"/>
  <c r="F84" i="2"/>
  <c r="C84" i="2"/>
  <c r="B84" i="2" s="1"/>
  <c r="G83" i="2"/>
  <c r="F83" i="2"/>
  <c r="C83" i="2"/>
  <c r="B83" i="2" s="1"/>
  <c r="G82" i="2"/>
  <c r="F82" i="2"/>
  <c r="C82" i="2"/>
  <c r="G81" i="2"/>
  <c r="F81" i="2"/>
  <c r="C81" i="2"/>
  <c r="B81" i="2" s="1"/>
  <c r="G80" i="2"/>
  <c r="F80" i="2"/>
  <c r="C80" i="2"/>
  <c r="B80" i="2" s="1"/>
  <c r="G79" i="2"/>
  <c r="F79" i="2"/>
  <c r="C79" i="2"/>
  <c r="G78" i="2"/>
  <c r="F78" i="2"/>
  <c r="C78" i="2"/>
  <c r="G77" i="2"/>
  <c r="F77" i="2"/>
  <c r="C77" i="2"/>
  <c r="B77" i="2" s="1"/>
  <c r="G76" i="2"/>
  <c r="F76" i="2"/>
  <c r="C76" i="2"/>
  <c r="G75" i="2"/>
  <c r="F75" i="2"/>
  <c r="C75" i="2"/>
  <c r="B75" i="2" s="1"/>
  <c r="G74" i="2"/>
  <c r="F74" i="2"/>
  <c r="C74" i="2"/>
  <c r="G73" i="2"/>
  <c r="F73" i="2"/>
  <c r="C73" i="2"/>
  <c r="B73" i="2" s="1"/>
  <c r="G72" i="2"/>
  <c r="F72" i="2"/>
  <c r="C72" i="2"/>
  <c r="B72" i="2" s="1"/>
  <c r="G71" i="2"/>
  <c r="F71" i="2"/>
  <c r="C71" i="2"/>
  <c r="B71" i="2" s="1"/>
  <c r="G70" i="2"/>
  <c r="F70" i="2"/>
  <c r="C70" i="2"/>
  <c r="G69" i="2"/>
  <c r="F69" i="2"/>
  <c r="C69" i="2"/>
  <c r="B69" i="2" s="1"/>
  <c r="G68" i="2"/>
  <c r="F68" i="2"/>
  <c r="C68" i="2"/>
  <c r="B68" i="2" s="1"/>
  <c r="G67" i="2"/>
  <c r="F67" i="2"/>
  <c r="C67" i="2"/>
  <c r="B67" i="2" s="1"/>
  <c r="G66" i="2"/>
  <c r="F66" i="2"/>
  <c r="C66" i="2"/>
  <c r="G65" i="2"/>
  <c r="F65" i="2"/>
  <c r="C65" i="2"/>
  <c r="B65" i="2" s="1"/>
  <c r="G64" i="2"/>
  <c r="F64" i="2"/>
  <c r="C64" i="2"/>
  <c r="G63" i="2"/>
  <c r="F63" i="2"/>
  <c r="C63" i="2"/>
  <c r="B63" i="2" s="1"/>
  <c r="G62" i="2"/>
  <c r="F62" i="2"/>
  <c r="C62" i="2"/>
  <c r="G61" i="2"/>
  <c r="F61" i="2"/>
  <c r="C61" i="2"/>
  <c r="B61" i="2" s="1"/>
  <c r="G60" i="2"/>
  <c r="F60" i="2"/>
  <c r="C60" i="2"/>
  <c r="B60" i="2" s="1"/>
  <c r="G59" i="2"/>
  <c r="F59" i="2"/>
  <c r="C59" i="2"/>
  <c r="G58" i="2"/>
  <c r="F58" i="2"/>
  <c r="C58" i="2"/>
  <c r="G57" i="2"/>
  <c r="F57" i="2"/>
  <c r="C57" i="2"/>
  <c r="B57" i="2" s="1"/>
  <c r="G56" i="2"/>
  <c r="F56" i="2"/>
  <c r="C56" i="2"/>
  <c r="B56" i="2" s="1"/>
  <c r="G55" i="2"/>
  <c r="F55" i="2"/>
  <c r="C55" i="2"/>
  <c r="B55" i="2" s="1"/>
  <c r="G54" i="2"/>
  <c r="F54" i="2"/>
  <c r="C54" i="2"/>
  <c r="G53" i="2"/>
  <c r="F53" i="2"/>
  <c r="C53" i="2"/>
  <c r="B53" i="2" s="1"/>
  <c r="G52" i="2"/>
  <c r="F52" i="2"/>
  <c r="C52" i="2"/>
  <c r="B52" i="2" s="1"/>
  <c r="G51" i="2"/>
  <c r="F51" i="2"/>
  <c r="C51" i="2"/>
  <c r="B51" i="2" s="1"/>
  <c r="G50" i="2"/>
  <c r="F50" i="2"/>
  <c r="C50" i="2"/>
  <c r="G49" i="2"/>
  <c r="F49" i="2"/>
  <c r="C49" i="2"/>
  <c r="B49" i="2" s="1"/>
  <c r="G48" i="2"/>
  <c r="F48" i="2"/>
  <c r="C48" i="2"/>
  <c r="B48" i="2" s="1"/>
  <c r="G47" i="2"/>
  <c r="F47" i="2"/>
  <c r="C47" i="2"/>
  <c r="G46" i="2"/>
  <c r="F46" i="2"/>
  <c r="C46" i="2"/>
  <c r="G45" i="2"/>
  <c r="F45" i="2"/>
  <c r="C45" i="2"/>
  <c r="B45" i="2" s="1"/>
  <c r="G44" i="2"/>
  <c r="F44" i="2"/>
  <c r="C44" i="2"/>
  <c r="G43" i="2"/>
  <c r="F43" i="2"/>
  <c r="C43" i="2"/>
  <c r="B43" i="2" s="1"/>
  <c r="G42" i="2"/>
  <c r="F42" i="2"/>
  <c r="C42" i="2"/>
  <c r="G41" i="2"/>
  <c r="F41" i="2"/>
  <c r="C41" i="2"/>
  <c r="B41" i="2" s="1"/>
  <c r="G40" i="2"/>
  <c r="F40" i="2"/>
  <c r="C40" i="2"/>
  <c r="B40" i="2" s="1"/>
  <c r="G39" i="2"/>
  <c r="F39" i="2"/>
  <c r="C39" i="2"/>
  <c r="B39" i="2" s="1"/>
  <c r="G38" i="2"/>
  <c r="F38" i="2"/>
  <c r="C38" i="2"/>
  <c r="G37" i="2"/>
  <c r="F37" i="2"/>
  <c r="C37" i="2"/>
  <c r="B37" i="2" s="1"/>
  <c r="G36" i="2"/>
  <c r="F36" i="2"/>
  <c r="C36" i="2"/>
  <c r="B36" i="2" s="1"/>
  <c r="G35" i="2"/>
  <c r="F35" i="2"/>
  <c r="C35" i="2"/>
  <c r="B35" i="2" s="1"/>
  <c r="G34" i="2"/>
  <c r="F34" i="2"/>
  <c r="C34" i="2"/>
  <c r="G33" i="2"/>
  <c r="F33" i="2"/>
  <c r="C33" i="2"/>
  <c r="B33" i="2" s="1"/>
  <c r="G32" i="2"/>
  <c r="F32" i="2"/>
  <c r="C32" i="2"/>
  <c r="G31" i="2"/>
  <c r="F31" i="2"/>
  <c r="C31" i="2"/>
  <c r="B31" i="2" s="1"/>
  <c r="G30" i="2"/>
  <c r="F30" i="2"/>
  <c r="C30" i="2"/>
  <c r="G29" i="2"/>
  <c r="F29" i="2"/>
  <c r="C29" i="2"/>
  <c r="B29" i="2" s="1"/>
  <c r="G28" i="2"/>
  <c r="F28" i="2"/>
  <c r="C28" i="2"/>
  <c r="B28" i="2" s="1"/>
  <c r="G27" i="2"/>
  <c r="F27" i="2"/>
  <c r="C27" i="2"/>
  <c r="G26" i="2"/>
  <c r="F26" i="2"/>
  <c r="C26" i="2"/>
  <c r="G25" i="2"/>
  <c r="F25" i="2"/>
  <c r="C25" i="2"/>
  <c r="B25" i="2" s="1"/>
  <c r="G24" i="2"/>
  <c r="F24" i="2"/>
  <c r="C24" i="2"/>
  <c r="B24" i="2" s="1"/>
  <c r="G23" i="2"/>
  <c r="F23" i="2"/>
  <c r="C23" i="2"/>
  <c r="B23" i="2" s="1"/>
  <c r="G22" i="2"/>
  <c r="F22" i="2"/>
  <c r="C22" i="2"/>
  <c r="G21" i="2"/>
  <c r="F21" i="2"/>
  <c r="C21" i="2"/>
  <c r="B21" i="2" s="1"/>
  <c r="G20" i="2"/>
  <c r="F20" i="2"/>
  <c r="C20" i="2"/>
  <c r="B20" i="2" s="1"/>
  <c r="G19" i="2"/>
  <c r="F19" i="2"/>
  <c r="C19" i="2"/>
  <c r="B19" i="2" s="1"/>
  <c r="G18" i="2"/>
  <c r="F18" i="2"/>
  <c r="C18" i="2"/>
  <c r="G17" i="2"/>
  <c r="F17" i="2"/>
  <c r="C17" i="2"/>
  <c r="B17" i="2" s="1"/>
  <c r="G16" i="2"/>
  <c r="F16" i="2"/>
  <c r="C16" i="2"/>
  <c r="B16" i="2" s="1"/>
  <c r="G15" i="2"/>
  <c r="F15" i="2"/>
  <c r="C15" i="2"/>
  <c r="B15" i="2" s="1"/>
  <c r="G14" i="2"/>
  <c r="F14" i="2"/>
  <c r="C14" i="2"/>
  <c r="G13" i="2"/>
  <c r="F13" i="2"/>
  <c r="C13" i="2"/>
  <c r="B13" i="2" s="1"/>
  <c r="G12" i="2"/>
  <c r="F12" i="2"/>
  <c r="C12" i="2"/>
  <c r="G11" i="2"/>
  <c r="F11" i="2"/>
  <c r="C11" i="2"/>
  <c r="B11" i="2" s="1"/>
  <c r="G10" i="2"/>
  <c r="F10" i="2"/>
  <c r="C10" i="2"/>
  <c r="G9" i="2"/>
  <c r="F9" i="2"/>
  <c r="C9" i="2"/>
  <c r="B9" i="2" s="1"/>
  <c r="G8" i="2"/>
  <c r="F8" i="2"/>
  <c r="C8" i="2"/>
  <c r="B8" i="2" s="1"/>
  <c r="G7" i="2"/>
  <c r="F7" i="2"/>
  <c r="C7" i="2"/>
  <c r="B7" i="2" s="1"/>
  <c r="G6" i="2"/>
  <c r="F6" i="2"/>
  <c r="C6" i="2"/>
  <c r="G5" i="2"/>
  <c r="F5" i="2"/>
  <c r="C5" i="2"/>
  <c r="B5" i="2" s="1"/>
  <c r="G4" i="2"/>
  <c r="F4" i="2"/>
  <c r="C4" i="2"/>
  <c r="B4" i="2" s="1"/>
  <c r="G3" i="2"/>
  <c r="F3" i="2"/>
  <c r="C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G2" i="2"/>
  <c r="F2" i="2"/>
  <c r="C2" i="2"/>
  <c r="I101" i="3"/>
  <c r="A103" i="3" l="1"/>
  <c r="D30" i="2"/>
  <c r="D91" i="2"/>
  <c r="D65" i="2"/>
  <c r="D5" i="2"/>
  <c r="D96" i="2"/>
  <c r="D49" i="2"/>
  <c r="D17" i="2"/>
  <c r="D19" i="2"/>
  <c r="D76" i="2"/>
  <c r="D81" i="2"/>
  <c r="D29" i="2"/>
  <c r="D74" i="2"/>
  <c r="D79" i="2"/>
  <c r="D61" i="2"/>
  <c r="D64" i="2"/>
  <c r="D37" i="2"/>
  <c r="D42" i="2"/>
  <c r="D47" i="2"/>
  <c r="D59" i="2"/>
  <c r="D97" i="2"/>
  <c r="D69" i="2"/>
  <c r="D9" i="2"/>
  <c r="D33" i="2"/>
  <c r="D62" i="2"/>
  <c r="D12" i="2"/>
  <c r="D93" i="2"/>
  <c r="D10" i="2"/>
  <c r="D94" i="2"/>
  <c r="D3" i="2"/>
  <c r="D27" i="2"/>
  <c r="D32" i="2"/>
  <c r="D44" i="2"/>
  <c r="D8" i="2"/>
  <c r="D23" i="2"/>
  <c r="D25" i="2"/>
  <c r="D38" i="2"/>
  <c r="D40" i="2"/>
  <c r="D55" i="2"/>
  <c r="D57" i="2"/>
  <c r="D70" i="2"/>
  <c r="D72" i="2"/>
  <c r="D87" i="2"/>
  <c r="D89" i="2"/>
  <c r="D6" i="2"/>
  <c r="D2" i="2"/>
  <c r="D4" i="2"/>
  <c r="D21" i="2"/>
  <c r="B32" i="2"/>
  <c r="D34" i="2"/>
  <c r="D36" i="2"/>
  <c r="B47" i="2"/>
  <c r="D51" i="2"/>
  <c r="D53" i="2"/>
  <c r="B64" i="2"/>
  <c r="D66" i="2"/>
  <c r="D68" i="2"/>
  <c r="B79" i="2"/>
  <c r="D83" i="2"/>
  <c r="D85" i="2"/>
  <c r="B96" i="2"/>
  <c r="D98" i="2"/>
  <c r="D11" i="2"/>
  <c r="D13" i="2"/>
  <c r="D15" i="2"/>
  <c r="D26" i="2"/>
  <c r="D28" i="2"/>
  <c r="D43" i="2"/>
  <c r="D45" i="2"/>
  <c r="D58" i="2"/>
  <c r="D60" i="2"/>
  <c r="D75" i="2"/>
  <c r="D77" i="2"/>
  <c r="D90" i="2"/>
  <c r="D92" i="2"/>
  <c r="D7" i="2"/>
  <c r="D22" i="2"/>
  <c r="D24" i="2"/>
  <c r="D39" i="2"/>
  <c r="D41" i="2"/>
  <c r="D54" i="2"/>
  <c r="D56" i="2"/>
  <c r="D71" i="2"/>
  <c r="D73" i="2"/>
  <c r="D86" i="2"/>
  <c r="D88" i="2"/>
  <c r="D99" i="2"/>
  <c r="D18" i="2"/>
  <c r="D20" i="2"/>
  <c r="D35" i="2"/>
  <c r="D50" i="2"/>
  <c r="D52" i="2"/>
  <c r="D67" i="2"/>
  <c r="D82" i="2"/>
  <c r="D84" i="2"/>
  <c r="B12" i="2"/>
  <c r="D14" i="2"/>
  <c r="D16" i="2"/>
  <c r="B27" i="2"/>
  <c r="D31" i="2"/>
  <c r="B44" i="2"/>
  <c r="D46" i="2"/>
  <c r="D48" i="2"/>
  <c r="B59" i="2"/>
  <c r="D63" i="2"/>
  <c r="B76" i="2"/>
  <c r="D78" i="2"/>
  <c r="D80" i="2"/>
  <c r="B91" i="2"/>
  <c r="D95" i="2"/>
  <c r="B99" i="2"/>
  <c r="B3" i="2"/>
  <c r="B2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I102" i="3"/>
  <c r="A104" i="3" l="1"/>
  <c r="I103" i="3"/>
  <c r="A105" i="3" l="1"/>
  <c r="I104" i="3"/>
  <c r="A106" i="3" l="1"/>
  <c r="I105" i="3"/>
  <c r="A107" i="3" l="1"/>
  <c r="I106" i="3"/>
  <c r="A108" i="3" l="1"/>
  <c r="I108" i="3"/>
  <c r="I107" i="3"/>
</calcChain>
</file>

<file path=xl/sharedStrings.xml><?xml version="1.0" encoding="utf-8"?>
<sst xmlns="http://schemas.openxmlformats.org/spreadsheetml/2006/main" count="67" uniqueCount="37">
  <si>
    <t>Sales</t>
  </si>
  <si>
    <t>Count_customers</t>
  </si>
  <si>
    <t>Traffic</t>
  </si>
  <si>
    <t>Weather</t>
  </si>
  <si>
    <t>Estimation</t>
  </si>
  <si>
    <t>Neighbour business</t>
  </si>
  <si>
    <t>Population</t>
  </si>
  <si>
    <t>Price</t>
  </si>
  <si>
    <t>Date</t>
  </si>
  <si>
    <t>competitor</t>
  </si>
  <si>
    <t>substitute</t>
  </si>
  <si>
    <t>traffic</t>
  </si>
  <si>
    <t>baristas</t>
  </si>
  <si>
    <t>coffee</t>
  </si>
  <si>
    <t>buy business</t>
  </si>
  <si>
    <t>negotiate</t>
  </si>
  <si>
    <t>build menu</t>
  </si>
  <si>
    <t>price point</t>
  </si>
  <si>
    <t>age</t>
  </si>
  <si>
    <t>edu</t>
  </si>
  <si>
    <t>income</t>
  </si>
  <si>
    <t>same price coffee shop</t>
  </si>
  <si>
    <t>Weather, 1 rain 0 no rain</t>
  </si>
  <si>
    <t>Traffic, not busy 1, busy 0</t>
  </si>
  <si>
    <t>Forecast_1</t>
  </si>
  <si>
    <t>Forecast_2</t>
  </si>
  <si>
    <t>Forecast_3</t>
  </si>
  <si>
    <t>Weight</t>
  </si>
  <si>
    <t>Competitor</t>
  </si>
  <si>
    <t>Substitute</t>
  </si>
  <si>
    <t>&lt;= 22</t>
  </si>
  <si>
    <t>22-40</t>
  </si>
  <si>
    <t>40-60</t>
  </si>
  <si>
    <t>&gt;=60</t>
  </si>
  <si>
    <t>Age_Group</t>
  </si>
  <si>
    <t>Age_Count</t>
  </si>
  <si>
    <t>Estimation Sales/Day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</si>
</sst>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/mm/dd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18" fillId="0" borderId="10" xfId="0" applyNumberFormat="1" applyFont="1" applyBorder="1" applyAlignment="1">
      <alignment horizontal="left" vertical="center" indent="1"/>
    </xf>
    <xf numFmtId="0" fontId="0" fillId="33" borderId="0" xfId="0" applyFill="1"/>
    <xf numFmtId="165" fontId="0" fillId="0" borderId="0" xfId="42" applyNumberFormat="1" applyFont="1"/>
    <xf numFmtId="0" fontId="19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Forecast Method 1: Moving Average Sales Of The Last 3 Days</a:t>
            </a:r>
            <a:endParaRPr lang="en-US" sz="1200" b="1">
              <a:effectLst/>
            </a:endParaRPr>
          </a:p>
          <a:p>
            <a:pPr marL="0" marR="0" lvl="0" indent="0" algn="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/>
          </a:p>
        </c:rich>
      </c:tx>
      <c:layout>
        <c:manualLayout>
          <c:xMode val="edge"/>
          <c:yMode val="edge"/>
          <c:x val="0.1788973177133346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Forecast!$A$77:$A$96</c:f>
              <c:numCache>
                <c:formatCode>yyyy/mm/dd</c:formatCode>
                <c:ptCount val="20"/>
                <c:pt idx="0">
                  <c:v>45153</c:v>
                </c:pt>
                <c:pt idx="1">
                  <c:v>45154</c:v>
                </c:pt>
                <c:pt idx="2">
                  <c:v>45155</c:v>
                </c:pt>
                <c:pt idx="3">
                  <c:v>45156</c:v>
                </c:pt>
                <c:pt idx="4">
                  <c:v>45157</c:v>
                </c:pt>
                <c:pt idx="5">
                  <c:v>45158</c:v>
                </c:pt>
                <c:pt idx="6">
                  <c:v>45159</c:v>
                </c:pt>
                <c:pt idx="7">
                  <c:v>45160</c:v>
                </c:pt>
                <c:pt idx="8">
                  <c:v>45161</c:v>
                </c:pt>
                <c:pt idx="9">
                  <c:v>45162</c:v>
                </c:pt>
                <c:pt idx="10">
                  <c:v>45163</c:v>
                </c:pt>
                <c:pt idx="11">
                  <c:v>45164</c:v>
                </c:pt>
                <c:pt idx="12">
                  <c:v>45165</c:v>
                </c:pt>
                <c:pt idx="13">
                  <c:v>45166</c:v>
                </c:pt>
                <c:pt idx="14">
                  <c:v>45167</c:v>
                </c:pt>
                <c:pt idx="15">
                  <c:v>45168</c:v>
                </c:pt>
                <c:pt idx="16">
                  <c:v>45169</c:v>
                </c:pt>
                <c:pt idx="17">
                  <c:v>45170</c:v>
                </c:pt>
                <c:pt idx="18">
                  <c:v>45171</c:v>
                </c:pt>
                <c:pt idx="19">
                  <c:v>45172</c:v>
                </c:pt>
              </c:numCache>
            </c:numRef>
          </c:cat>
          <c:val>
            <c:numRef>
              <c:f>Forecast!$B$77:$B$96</c:f>
              <c:numCache>
                <c:formatCode>_(* #,##0_);_(* \(#,##0\);_(* "-"??_);_(@_)</c:formatCode>
                <c:ptCount val="20"/>
                <c:pt idx="0">
                  <c:v>207.48000000000002</c:v>
                </c:pt>
                <c:pt idx="1">
                  <c:v>450.87</c:v>
                </c:pt>
                <c:pt idx="2">
                  <c:v>239.4</c:v>
                </c:pt>
                <c:pt idx="3">
                  <c:v>387.03000000000003</c:v>
                </c:pt>
                <c:pt idx="4">
                  <c:v>518.70000000000005</c:v>
                </c:pt>
                <c:pt idx="5">
                  <c:v>307.23</c:v>
                </c:pt>
                <c:pt idx="6">
                  <c:v>518.70000000000005</c:v>
                </c:pt>
                <c:pt idx="7">
                  <c:v>482.79</c:v>
                </c:pt>
                <c:pt idx="8">
                  <c:v>307.23</c:v>
                </c:pt>
                <c:pt idx="9">
                  <c:v>359.1</c:v>
                </c:pt>
                <c:pt idx="10">
                  <c:v>494.76000000000005</c:v>
                </c:pt>
                <c:pt idx="11">
                  <c:v>211.47</c:v>
                </c:pt>
                <c:pt idx="12">
                  <c:v>171.57000000000002</c:v>
                </c:pt>
                <c:pt idx="13">
                  <c:v>287.28000000000003</c:v>
                </c:pt>
                <c:pt idx="14">
                  <c:v>295.26</c:v>
                </c:pt>
                <c:pt idx="15">
                  <c:v>331.17</c:v>
                </c:pt>
                <c:pt idx="16">
                  <c:v>474.81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6-40FE-A2CE-A6723853122B}"/>
            </c:ext>
          </c:extLst>
        </c:ser>
        <c:ser>
          <c:idx val="1"/>
          <c:order val="1"/>
          <c:tx>
            <c:strRef>
              <c:f>Forecast!$G$1</c:f>
              <c:strCache>
                <c:ptCount val="1"/>
                <c:pt idx="0">
                  <c:v>Forecast_1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Forecast!$A$77:$A$96</c:f>
              <c:numCache>
                <c:formatCode>yyyy/mm/dd</c:formatCode>
                <c:ptCount val="20"/>
                <c:pt idx="0">
                  <c:v>45153</c:v>
                </c:pt>
                <c:pt idx="1">
                  <c:v>45154</c:v>
                </c:pt>
                <c:pt idx="2">
                  <c:v>45155</c:v>
                </c:pt>
                <c:pt idx="3">
                  <c:v>45156</c:v>
                </c:pt>
                <c:pt idx="4">
                  <c:v>45157</c:v>
                </c:pt>
                <c:pt idx="5">
                  <c:v>45158</c:v>
                </c:pt>
                <c:pt idx="6">
                  <c:v>45159</c:v>
                </c:pt>
                <c:pt idx="7">
                  <c:v>45160</c:v>
                </c:pt>
                <c:pt idx="8">
                  <c:v>45161</c:v>
                </c:pt>
                <c:pt idx="9">
                  <c:v>45162</c:v>
                </c:pt>
                <c:pt idx="10">
                  <c:v>45163</c:v>
                </c:pt>
                <c:pt idx="11">
                  <c:v>45164</c:v>
                </c:pt>
                <c:pt idx="12">
                  <c:v>45165</c:v>
                </c:pt>
                <c:pt idx="13">
                  <c:v>45166</c:v>
                </c:pt>
                <c:pt idx="14">
                  <c:v>45167</c:v>
                </c:pt>
                <c:pt idx="15">
                  <c:v>45168</c:v>
                </c:pt>
                <c:pt idx="16">
                  <c:v>45169</c:v>
                </c:pt>
                <c:pt idx="17">
                  <c:v>45170</c:v>
                </c:pt>
                <c:pt idx="18">
                  <c:v>45171</c:v>
                </c:pt>
                <c:pt idx="19">
                  <c:v>45172</c:v>
                </c:pt>
              </c:numCache>
            </c:numRef>
          </c:cat>
          <c:val>
            <c:numRef>
              <c:f>Forecast!$G$77:$G$96</c:f>
              <c:numCache>
                <c:formatCode>_(* #,##0_);_(* \(#,##0\);_(* "-"??_);_(@_)</c:formatCode>
                <c:ptCount val="20"/>
                <c:pt idx="0">
                  <c:v>513.38</c:v>
                </c:pt>
                <c:pt idx="1">
                  <c:v>414.96000000000004</c:v>
                </c:pt>
                <c:pt idx="2">
                  <c:v>416.28999999999996</c:v>
                </c:pt>
                <c:pt idx="3">
                  <c:v>299.25</c:v>
                </c:pt>
                <c:pt idx="4">
                  <c:v>359.09999999999997</c:v>
                </c:pt>
                <c:pt idx="5">
                  <c:v>381.71000000000004</c:v>
                </c:pt>
                <c:pt idx="6">
                  <c:v>404.32</c:v>
                </c:pt>
                <c:pt idx="7">
                  <c:v>448.21000000000004</c:v>
                </c:pt>
                <c:pt idx="8">
                  <c:v>436.24</c:v>
                </c:pt>
                <c:pt idx="9">
                  <c:v>436.24</c:v>
                </c:pt>
                <c:pt idx="10">
                  <c:v>383.03999999999996</c:v>
                </c:pt>
                <c:pt idx="11">
                  <c:v>387.03000000000003</c:v>
                </c:pt>
                <c:pt idx="12">
                  <c:v>355.11000000000007</c:v>
                </c:pt>
                <c:pt idx="13">
                  <c:v>292.60000000000002</c:v>
                </c:pt>
                <c:pt idx="14">
                  <c:v>223.44000000000003</c:v>
                </c:pt>
                <c:pt idx="15">
                  <c:v>251.37</c:v>
                </c:pt>
                <c:pt idx="16">
                  <c:v>304.57</c:v>
                </c:pt>
                <c:pt idx="17">
                  <c:v>367.08</c:v>
                </c:pt>
                <c:pt idx="18">
                  <c:v>402.99</c:v>
                </c:pt>
                <c:pt idx="19">
                  <c:v>474.81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6-40FE-A2CE-A6723853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40488"/>
        <c:axId val="732040816"/>
      </c:lineChart>
      <c:dateAx>
        <c:axId val="732040488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40816"/>
        <c:crosses val="autoZero"/>
        <c:auto val="1"/>
        <c:lblOffset val="100"/>
        <c:baseTimeUnit val="days"/>
      </c:dateAx>
      <c:valAx>
        <c:axId val="732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4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Forecast Method 2: Weighted Moving Average Sales Of The Last 3 Days</a:t>
            </a:r>
            <a:endParaRPr lang="en-US" sz="1200" b="1">
              <a:effectLst/>
            </a:endParaRPr>
          </a:p>
          <a:p>
            <a:pPr marL="0" marR="0" lvl="0" indent="0" algn="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/>
          </a:p>
        </c:rich>
      </c:tx>
      <c:layout>
        <c:manualLayout>
          <c:xMode val="edge"/>
          <c:yMode val="edge"/>
          <c:x val="0.1687347160873183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Forecast!$A$77:$A$96</c:f>
              <c:numCache>
                <c:formatCode>yyyy/mm/dd</c:formatCode>
                <c:ptCount val="20"/>
                <c:pt idx="0">
                  <c:v>45153</c:v>
                </c:pt>
                <c:pt idx="1">
                  <c:v>45154</c:v>
                </c:pt>
                <c:pt idx="2">
                  <c:v>45155</c:v>
                </c:pt>
                <c:pt idx="3">
                  <c:v>45156</c:v>
                </c:pt>
                <c:pt idx="4">
                  <c:v>45157</c:v>
                </c:pt>
                <c:pt idx="5">
                  <c:v>45158</c:v>
                </c:pt>
                <c:pt idx="6">
                  <c:v>45159</c:v>
                </c:pt>
                <c:pt idx="7">
                  <c:v>45160</c:v>
                </c:pt>
                <c:pt idx="8">
                  <c:v>45161</c:v>
                </c:pt>
                <c:pt idx="9">
                  <c:v>45162</c:v>
                </c:pt>
                <c:pt idx="10">
                  <c:v>45163</c:v>
                </c:pt>
                <c:pt idx="11">
                  <c:v>45164</c:v>
                </c:pt>
                <c:pt idx="12">
                  <c:v>45165</c:v>
                </c:pt>
                <c:pt idx="13">
                  <c:v>45166</c:v>
                </c:pt>
                <c:pt idx="14">
                  <c:v>45167</c:v>
                </c:pt>
                <c:pt idx="15">
                  <c:v>45168</c:v>
                </c:pt>
                <c:pt idx="16">
                  <c:v>45169</c:v>
                </c:pt>
                <c:pt idx="17">
                  <c:v>45170</c:v>
                </c:pt>
                <c:pt idx="18">
                  <c:v>45171</c:v>
                </c:pt>
                <c:pt idx="19">
                  <c:v>45172</c:v>
                </c:pt>
              </c:numCache>
            </c:numRef>
          </c:cat>
          <c:val>
            <c:numRef>
              <c:f>Forecast!$B$77:$B$96</c:f>
              <c:numCache>
                <c:formatCode>_(* #,##0_);_(* \(#,##0\);_(* "-"??_);_(@_)</c:formatCode>
                <c:ptCount val="20"/>
                <c:pt idx="0">
                  <c:v>207.48000000000002</c:v>
                </c:pt>
                <c:pt idx="1">
                  <c:v>450.87</c:v>
                </c:pt>
                <c:pt idx="2">
                  <c:v>239.4</c:v>
                </c:pt>
                <c:pt idx="3">
                  <c:v>387.03000000000003</c:v>
                </c:pt>
                <c:pt idx="4">
                  <c:v>518.70000000000005</c:v>
                </c:pt>
                <c:pt idx="5">
                  <c:v>307.23</c:v>
                </c:pt>
                <c:pt idx="6">
                  <c:v>518.70000000000005</c:v>
                </c:pt>
                <c:pt idx="7">
                  <c:v>482.79</c:v>
                </c:pt>
                <c:pt idx="8">
                  <c:v>307.23</c:v>
                </c:pt>
                <c:pt idx="9">
                  <c:v>359.1</c:v>
                </c:pt>
                <c:pt idx="10">
                  <c:v>494.76000000000005</c:v>
                </c:pt>
                <c:pt idx="11">
                  <c:v>211.47</c:v>
                </c:pt>
                <c:pt idx="12">
                  <c:v>171.57000000000002</c:v>
                </c:pt>
                <c:pt idx="13">
                  <c:v>287.28000000000003</c:v>
                </c:pt>
                <c:pt idx="14">
                  <c:v>295.26</c:v>
                </c:pt>
                <c:pt idx="15">
                  <c:v>331.17</c:v>
                </c:pt>
                <c:pt idx="16">
                  <c:v>474.81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9-4273-96E2-594416E16B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Forecast!$A$77:$A$96</c:f>
              <c:numCache>
                <c:formatCode>yyyy/mm/dd</c:formatCode>
                <c:ptCount val="20"/>
                <c:pt idx="0">
                  <c:v>45153</c:v>
                </c:pt>
                <c:pt idx="1">
                  <c:v>45154</c:v>
                </c:pt>
                <c:pt idx="2">
                  <c:v>45155</c:v>
                </c:pt>
                <c:pt idx="3">
                  <c:v>45156</c:v>
                </c:pt>
                <c:pt idx="4">
                  <c:v>45157</c:v>
                </c:pt>
                <c:pt idx="5">
                  <c:v>45158</c:v>
                </c:pt>
                <c:pt idx="6">
                  <c:v>45159</c:v>
                </c:pt>
                <c:pt idx="7">
                  <c:v>45160</c:v>
                </c:pt>
                <c:pt idx="8">
                  <c:v>45161</c:v>
                </c:pt>
                <c:pt idx="9">
                  <c:v>45162</c:v>
                </c:pt>
                <c:pt idx="10">
                  <c:v>45163</c:v>
                </c:pt>
                <c:pt idx="11">
                  <c:v>45164</c:v>
                </c:pt>
                <c:pt idx="12">
                  <c:v>45165</c:v>
                </c:pt>
                <c:pt idx="13">
                  <c:v>45166</c:v>
                </c:pt>
                <c:pt idx="14">
                  <c:v>45167</c:v>
                </c:pt>
                <c:pt idx="15">
                  <c:v>45168</c:v>
                </c:pt>
                <c:pt idx="16">
                  <c:v>45169</c:v>
                </c:pt>
                <c:pt idx="17">
                  <c:v>45170</c:v>
                </c:pt>
                <c:pt idx="18">
                  <c:v>45171</c:v>
                </c:pt>
                <c:pt idx="19">
                  <c:v>45172</c:v>
                </c:pt>
              </c:numCache>
            </c:numRef>
          </c:cat>
          <c:val>
            <c:numRef>
              <c:f>Forecast!$H$77:$H$96</c:f>
              <c:numCache>
                <c:formatCode>_(* #,##0_);_(* \(#,##0\);_(* "-"??_);_(@_)</c:formatCode>
                <c:ptCount val="20"/>
                <c:pt idx="0">
                  <c:v>553.01400000000001</c:v>
                </c:pt>
                <c:pt idx="1">
                  <c:v>308.02800000000002</c:v>
                </c:pt>
                <c:pt idx="2">
                  <c:v>416.15699999999998</c:v>
                </c:pt>
                <c:pt idx="3">
                  <c:v>278.50200000000001</c:v>
                </c:pt>
                <c:pt idx="4">
                  <c:v>363.88800000000003</c:v>
                </c:pt>
                <c:pt idx="5">
                  <c:v>464.43600000000004</c:v>
                </c:pt>
                <c:pt idx="6">
                  <c:v>357.50400000000002</c:v>
                </c:pt>
                <c:pt idx="7">
                  <c:v>476.40600000000006</c:v>
                </c:pt>
                <c:pt idx="8">
                  <c:v>472.416</c:v>
                </c:pt>
                <c:pt idx="9">
                  <c:v>363.48900000000003</c:v>
                </c:pt>
                <c:pt idx="10">
                  <c:v>361.09500000000003</c:v>
                </c:pt>
                <c:pt idx="11">
                  <c:v>448.875</c:v>
                </c:pt>
                <c:pt idx="12">
                  <c:v>282.89100000000002</c:v>
                </c:pt>
                <c:pt idx="13">
                  <c:v>211.86900000000003</c:v>
                </c:pt>
                <c:pt idx="14">
                  <c:v>256.55700000000002</c:v>
                </c:pt>
                <c:pt idx="15">
                  <c:v>281.29500000000002</c:v>
                </c:pt>
                <c:pt idx="16">
                  <c:v>319.59899999999999</c:v>
                </c:pt>
                <c:pt idx="17">
                  <c:v>428.12699999999995</c:v>
                </c:pt>
                <c:pt idx="18">
                  <c:v>128.07900000000001</c:v>
                </c:pt>
                <c:pt idx="19">
                  <c:v>47.481000000000002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9-4273-96E2-594416E1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40488"/>
        <c:axId val="732040816"/>
      </c:lineChart>
      <c:dateAx>
        <c:axId val="732040488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40816"/>
        <c:crosses val="autoZero"/>
        <c:auto val="1"/>
        <c:lblOffset val="100"/>
        <c:baseTimeUnit val="days"/>
      </c:dateAx>
      <c:valAx>
        <c:axId val="732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4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Forecast Method 3: </a:t>
            </a:r>
            <a:r>
              <a:rPr lang="en-US" sz="1200" b="1" i="0">
                <a:effectLst/>
              </a:rPr>
              <a:t>Holt-Winters Method</a:t>
            </a:r>
          </a:p>
          <a:p>
            <a:pPr marL="0" marR="0" lvl="0" indent="0" algn="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/>
          </a:p>
        </c:rich>
      </c:tx>
      <c:layout>
        <c:manualLayout>
          <c:xMode val="edge"/>
          <c:yMode val="edge"/>
          <c:x val="0.3354013827539850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Forecast!$A$77:$A$96</c:f>
              <c:numCache>
                <c:formatCode>yyyy/mm/dd</c:formatCode>
                <c:ptCount val="20"/>
                <c:pt idx="0">
                  <c:v>45153</c:v>
                </c:pt>
                <c:pt idx="1">
                  <c:v>45154</c:v>
                </c:pt>
                <c:pt idx="2">
                  <c:v>45155</c:v>
                </c:pt>
                <c:pt idx="3">
                  <c:v>45156</c:v>
                </c:pt>
                <c:pt idx="4">
                  <c:v>45157</c:v>
                </c:pt>
                <c:pt idx="5">
                  <c:v>45158</c:v>
                </c:pt>
                <c:pt idx="6">
                  <c:v>45159</c:v>
                </c:pt>
                <c:pt idx="7">
                  <c:v>45160</c:v>
                </c:pt>
                <c:pt idx="8">
                  <c:v>45161</c:v>
                </c:pt>
                <c:pt idx="9">
                  <c:v>45162</c:v>
                </c:pt>
                <c:pt idx="10">
                  <c:v>45163</c:v>
                </c:pt>
                <c:pt idx="11">
                  <c:v>45164</c:v>
                </c:pt>
                <c:pt idx="12">
                  <c:v>45165</c:v>
                </c:pt>
                <c:pt idx="13">
                  <c:v>45166</c:v>
                </c:pt>
                <c:pt idx="14">
                  <c:v>45167</c:v>
                </c:pt>
                <c:pt idx="15">
                  <c:v>45168</c:v>
                </c:pt>
                <c:pt idx="16">
                  <c:v>45169</c:v>
                </c:pt>
                <c:pt idx="17">
                  <c:v>45170</c:v>
                </c:pt>
                <c:pt idx="18">
                  <c:v>45171</c:v>
                </c:pt>
                <c:pt idx="19">
                  <c:v>45172</c:v>
                </c:pt>
              </c:numCache>
            </c:numRef>
          </c:cat>
          <c:val>
            <c:numRef>
              <c:f>Forecast!$B$77:$B$96</c:f>
              <c:numCache>
                <c:formatCode>_(* #,##0_);_(* \(#,##0\);_(* "-"??_);_(@_)</c:formatCode>
                <c:ptCount val="20"/>
                <c:pt idx="0">
                  <c:v>207.48000000000002</c:v>
                </c:pt>
                <c:pt idx="1">
                  <c:v>450.87</c:v>
                </c:pt>
                <c:pt idx="2">
                  <c:v>239.4</c:v>
                </c:pt>
                <c:pt idx="3">
                  <c:v>387.03000000000003</c:v>
                </c:pt>
                <c:pt idx="4">
                  <c:v>518.70000000000005</c:v>
                </c:pt>
                <c:pt idx="5">
                  <c:v>307.23</c:v>
                </c:pt>
                <c:pt idx="6">
                  <c:v>518.70000000000005</c:v>
                </c:pt>
                <c:pt idx="7">
                  <c:v>482.79</c:v>
                </c:pt>
                <c:pt idx="8">
                  <c:v>307.23</c:v>
                </c:pt>
                <c:pt idx="9">
                  <c:v>359.1</c:v>
                </c:pt>
                <c:pt idx="10">
                  <c:v>494.76000000000005</c:v>
                </c:pt>
                <c:pt idx="11">
                  <c:v>211.47</c:v>
                </c:pt>
                <c:pt idx="12">
                  <c:v>171.57000000000002</c:v>
                </c:pt>
                <c:pt idx="13">
                  <c:v>287.28000000000003</c:v>
                </c:pt>
                <c:pt idx="14">
                  <c:v>295.26</c:v>
                </c:pt>
                <c:pt idx="15">
                  <c:v>331.17</c:v>
                </c:pt>
                <c:pt idx="16">
                  <c:v>474.81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A-4CB5-88D4-F738BA2AD6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Forecast!$A$77:$A$96</c:f>
              <c:numCache>
                <c:formatCode>yyyy/mm/dd</c:formatCode>
                <c:ptCount val="20"/>
                <c:pt idx="0">
                  <c:v>45153</c:v>
                </c:pt>
                <c:pt idx="1">
                  <c:v>45154</c:v>
                </c:pt>
                <c:pt idx="2">
                  <c:v>45155</c:v>
                </c:pt>
                <c:pt idx="3">
                  <c:v>45156</c:v>
                </c:pt>
                <c:pt idx="4">
                  <c:v>45157</c:v>
                </c:pt>
                <c:pt idx="5">
                  <c:v>45158</c:v>
                </c:pt>
                <c:pt idx="6">
                  <c:v>45159</c:v>
                </c:pt>
                <c:pt idx="7">
                  <c:v>45160</c:v>
                </c:pt>
                <c:pt idx="8">
                  <c:v>45161</c:v>
                </c:pt>
                <c:pt idx="9">
                  <c:v>45162</c:v>
                </c:pt>
                <c:pt idx="10">
                  <c:v>45163</c:v>
                </c:pt>
                <c:pt idx="11">
                  <c:v>45164</c:v>
                </c:pt>
                <c:pt idx="12">
                  <c:v>45165</c:v>
                </c:pt>
                <c:pt idx="13">
                  <c:v>45166</c:v>
                </c:pt>
                <c:pt idx="14">
                  <c:v>45167</c:v>
                </c:pt>
                <c:pt idx="15">
                  <c:v>45168</c:v>
                </c:pt>
                <c:pt idx="16">
                  <c:v>45169</c:v>
                </c:pt>
                <c:pt idx="17">
                  <c:v>45170</c:v>
                </c:pt>
                <c:pt idx="18">
                  <c:v>45171</c:v>
                </c:pt>
                <c:pt idx="19">
                  <c:v>45172</c:v>
                </c:pt>
              </c:numCache>
            </c:numRef>
          </c:cat>
          <c:val>
            <c:numRef>
              <c:f>Forecast!$I$77:$I$96</c:f>
              <c:numCache>
                <c:formatCode>_(* #,##0_);_(* \(#,##0\);_(* "-"??_);_(@_)</c:formatCode>
                <c:ptCount val="20"/>
                <c:pt idx="0">
                  <c:v>608.63469974999998</c:v>
                </c:pt>
                <c:pt idx="1">
                  <c:v>155.82679265999968</c:v>
                </c:pt>
                <c:pt idx="2">
                  <c:v>300.11055721500048</c:v>
                </c:pt>
                <c:pt idx="3">
                  <c:v>314.12768457000033</c:v>
                </c:pt>
                <c:pt idx="4">
                  <c:v>308.71445955000058</c:v>
                </c:pt>
                <c:pt idx="5">
                  <c:v>660.41202402000033</c:v>
                </c:pt>
                <c:pt idx="6">
                  <c:v>311.66351642999973</c:v>
                </c:pt>
                <c:pt idx="7">
                  <c:v>464.05636347000006</c:v>
                </c:pt>
                <c:pt idx="8">
                  <c:v>602.53137231000028</c:v>
                </c:pt>
                <c:pt idx="9">
                  <c:v>219.53771017500048</c:v>
                </c:pt>
                <c:pt idx="10">
                  <c:v>267.87115771500061</c:v>
                </c:pt>
                <c:pt idx="11">
                  <c:v>577.69937389499989</c:v>
                </c:pt>
                <c:pt idx="12">
                  <c:v>191.78313052499951</c:v>
                </c:pt>
                <c:pt idx="13">
                  <c:v>-21.470866304999749</c:v>
                </c:pt>
                <c:pt idx="14">
                  <c:v>305.08026580500007</c:v>
                </c:pt>
                <c:pt idx="15">
                  <c:v>371.02366213500011</c:v>
                </c:pt>
                <c:pt idx="16">
                  <c:v>349.50645796500004</c:v>
                </c:pt>
                <c:pt idx="17">
                  <c:v>550.66633786500006</c:v>
                </c:pt>
                <c:pt idx="18">
                  <c:v>762.08999999999969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A-4CB5-88D4-F738BA2A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40488"/>
        <c:axId val="732040816"/>
      </c:lineChart>
      <c:dateAx>
        <c:axId val="732040488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40816"/>
        <c:crosses val="autoZero"/>
        <c:auto val="1"/>
        <c:lblOffset val="100"/>
        <c:baseTimeUnit val="days"/>
      </c:dateAx>
      <c:valAx>
        <c:axId val="732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4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</xdr:row>
      <xdr:rowOff>9525</xdr:rowOff>
    </xdr:from>
    <xdr:to>
      <xdr:col>23</xdr:col>
      <xdr:colOff>142875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16</xdr:row>
      <xdr:rowOff>9525</xdr:rowOff>
    </xdr:from>
    <xdr:to>
      <xdr:col>23</xdr:col>
      <xdr:colOff>142875</xdr:colOff>
      <xdr:row>30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31</xdr:row>
      <xdr:rowOff>47625</xdr:rowOff>
    </xdr:from>
    <xdr:to>
      <xdr:col>23</xdr:col>
      <xdr:colOff>142875</xdr:colOff>
      <xdr:row>45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"/>
  <sheetViews>
    <sheetView workbookViewId="0">
      <selection activeCell="H31" sqref="H31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18.85546875" bestFit="1" customWidth="1"/>
    <col min="4" max="4" width="7.7109375" bestFit="1" customWidth="1"/>
    <col min="5" max="5" width="11" bestFit="1" customWidth="1"/>
    <col min="6" max="6" width="8.85546875" bestFit="1" customWidth="1"/>
    <col min="17" max="17" width="10.28515625" bestFit="1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7</v>
      </c>
      <c r="E1" t="s">
        <v>3</v>
      </c>
      <c r="F1" t="s">
        <v>2</v>
      </c>
    </row>
    <row r="2" spans="1:6" x14ac:dyDescent="0.25">
      <c r="A2" s="1">
        <v>45078</v>
      </c>
      <c r="B2">
        <v>259.35000000000002</v>
      </c>
      <c r="C2">
        <v>117</v>
      </c>
      <c r="D2">
        <v>3.99</v>
      </c>
      <c r="E2">
        <v>1</v>
      </c>
      <c r="F2">
        <v>1</v>
      </c>
    </row>
    <row r="3" spans="1:6" x14ac:dyDescent="0.25">
      <c r="A3" s="1">
        <v>45079</v>
      </c>
      <c r="B3">
        <v>275.31</v>
      </c>
      <c r="C3">
        <v>58</v>
      </c>
      <c r="D3">
        <v>3.99</v>
      </c>
      <c r="E3">
        <v>0</v>
      </c>
      <c r="F3">
        <v>1</v>
      </c>
    </row>
    <row r="4" spans="1:6" x14ac:dyDescent="0.25">
      <c r="A4" s="1">
        <v>45080</v>
      </c>
      <c r="B4">
        <v>239.4</v>
      </c>
      <c r="C4">
        <v>120</v>
      </c>
      <c r="D4">
        <v>3.99</v>
      </c>
      <c r="E4">
        <v>1</v>
      </c>
      <c r="F4">
        <v>0</v>
      </c>
    </row>
    <row r="5" spans="1:6" x14ac:dyDescent="0.25">
      <c r="A5" s="1">
        <v>45081</v>
      </c>
      <c r="B5">
        <v>339.15000000000003</v>
      </c>
      <c r="C5">
        <v>153</v>
      </c>
      <c r="D5">
        <v>3.99</v>
      </c>
      <c r="E5">
        <v>1</v>
      </c>
      <c r="F5">
        <v>1</v>
      </c>
    </row>
    <row r="6" spans="1:6" x14ac:dyDescent="0.25">
      <c r="A6" s="1">
        <v>45082</v>
      </c>
      <c r="B6">
        <v>383.04</v>
      </c>
      <c r="C6">
        <v>85</v>
      </c>
      <c r="D6">
        <v>3.99</v>
      </c>
      <c r="E6">
        <v>0</v>
      </c>
      <c r="F6">
        <v>1</v>
      </c>
    </row>
    <row r="7" spans="1:6" x14ac:dyDescent="0.25">
      <c r="A7" s="1">
        <v>45083</v>
      </c>
      <c r="B7">
        <v>331.17</v>
      </c>
      <c r="C7">
        <v>83</v>
      </c>
      <c r="D7">
        <v>3.99</v>
      </c>
      <c r="E7">
        <v>0</v>
      </c>
      <c r="F7">
        <v>0</v>
      </c>
    </row>
    <row r="8" spans="1:6" x14ac:dyDescent="0.25">
      <c r="A8" s="1">
        <v>45084</v>
      </c>
      <c r="B8">
        <v>574.56000000000006</v>
      </c>
      <c r="C8">
        <v>278</v>
      </c>
      <c r="D8">
        <v>3.99</v>
      </c>
      <c r="E8">
        <v>1</v>
      </c>
      <c r="F8">
        <v>1</v>
      </c>
    </row>
    <row r="9" spans="1:6" x14ac:dyDescent="0.25">
      <c r="A9" s="1">
        <v>45085</v>
      </c>
      <c r="B9">
        <v>422.94</v>
      </c>
      <c r="C9">
        <v>106</v>
      </c>
      <c r="D9">
        <v>3.99</v>
      </c>
      <c r="E9">
        <v>0</v>
      </c>
      <c r="F9">
        <v>0</v>
      </c>
    </row>
    <row r="10" spans="1:6" x14ac:dyDescent="0.25">
      <c r="A10" s="1">
        <v>45086</v>
      </c>
      <c r="B10">
        <v>195.51000000000002</v>
      </c>
      <c r="C10">
        <v>98</v>
      </c>
      <c r="D10">
        <v>3.99</v>
      </c>
      <c r="E10">
        <v>1</v>
      </c>
      <c r="F10">
        <v>0</v>
      </c>
    </row>
    <row r="11" spans="1:6" x14ac:dyDescent="0.25">
      <c r="A11" s="1">
        <v>45087</v>
      </c>
      <c r="B11">
        <v>347.13</v>
      </c>
      <c r="C11">
        <v>174</v>
      </c>
      <c r="D11">
        <v>3.99</v>
      </c>
      <c r="E11">
        <v>1</v>
      </c>
      <c r="F11">
        <v>0</v>
      </c>
    </row>
    <row r="12" spans="1:6" x14ac:dyDescent="0.25">
      <c r="A12" s="1">
        <v>45088</v>
      </c>
      <c r="B12">
        <v>375.06</v>
      </c>
      <c r="C12">
        <v>75</v>
      </c>
      <c r="D12">
        <v>3.99</v>
      </c>
      <c r="E12">
        <v>0</v>
      </c>
      <c r="F12">
        <v>1</v>
      </c>
    </row>
    <row r="13" spans="1:6" x14ac:dyDescent="0.25">
      <c r="A13" s="1">
        <v>45089</v>
      </c>
      <c r="B13">
        <v>566.58000000000004</v>
      </c>
      <c r="C13">
        <v>284</v>
      </c>
      <c r="D13">
        <v>3.99</v>
      </c>
      <c r="E13">
        <v>1</v>
      </c>
      <c r="F13">
        <v>0</v>
      </c>
    </row>
    <row r="14" spans="1:6" x14ac:dyDescent="0.25">
      <c r="A14" s="1">
        <v>45090</v>
      </c>
      <c r="B14">
        <v>331.17</v>
      </c>
      <c r="C14">
        <v>74</v>
      </c>
      <c r="D14">
        <v>3.99</v>
      </c>
      <c r="E14">
        <v>0</v>
      </c>
      <c r="F14">
        <v>1</v>
      </c>
    </row>
    <row r="15" spans="1:6" x14ac:dyDescent="0.25">
      <c r="A15" s="1">
        <v>45091</v>
      </c>
      <c r="B15">
        <v>442.89000000000004</v>
      </c>
      <c r="C15">
        <v>111</v>
      </c>
      <c r="D15">
        <v>3.99</v>
      </c>
      <c r="E15">
        <v>0</v>
      </c>
      <c r="F15">
        <v>0</v>
      </c>
    </row>
    <row r="16" spans="1:6" x14ac:dyDescent="0.25">
      <c r="A16" s="1">
        <v>45092</v>
      </c>
      <c r="B16">
        <v>590.52</v>
      </c>
      <c r="C16">
        <v>148</v>
      </c>
      <c r="D16">
        <v>3.99</v>
      </c>
      <c r="E16">
        <v>0</v>
      </c>
      <c r="F16">
        <v>0</v>
      </c>
    </row>
    <row r="17" spans="1:17" x14ac:dyDescent="0.25">
      <c r="A17" s="1">
        <v>45093</v>
      </c>
      <c r="B17">
        <v>255.36</v>
      </c>
      <c r="C17">
        <v>56</v>
      </c>
      <c r="D17">
        <v>3.99</v>
      </c>
      <c r="E17">
        <v>0</v>
      </c>
      <c r="F17">
        <v>1</v>
      </c>
    </row>
    <row r="18" spans="1:17" x14ac:dyDescent="0.25">
      <c r="A18" s="1">
        <v>45094</v>
      </c>
      <c r="B18">
        <v>379.05</v>
      </c>
      <c r="C18">
        <v>95</v>
      </c>
      <c r="D18">
        <v>3.99</v>
      </c>
      <c r="E18">
        <v>0</v>
      </c>
      <c r="F18">
        <v>0</v>
      </c>
    </row>
    <row r="19" spans="1:17" x14ac:dyDescent="0.25">
      <c r="A19" s="1">
        <v>45095</v>
      </c>
      <c r="B19">
        <v>171.57000000000002</v>
      </c>
      <c r="C19">
        <v>86</v>
      </c>
      <c r="D19">
        <v>3.99</v>
      </c>
      <c r="E19">
        <v>1</v>
      </c>
      <c r="F19">
        <v>0</v>
      </c>
    </row>
    <row r="20" spans="1:17" x14ac:dyDescent="0.25">
      <c r="A20" s="1">
        <v>45096</v>
      </c>
      <c r="B20">
        <v>534.66000000000008</v>
      </c>
      <c r="C20">
        <v>134</v>
      </c>
      <c r="D20">
        <v>3.99</v>
      </c>
      <c r="E20">
        <v>0</v>
      </c>
      <c r="F20">
        <v>0</v>
      </c>
    </row>
    <row r="21" spans="1:17" x14ac:dyDescent="0.25">
      <c r="A21" s="1">
        <v>45097</v>
      </c>
      <c r="B21">
        <v>578.55000000000007</v>
      </c>
      <c r="C21">
        <v>272</v>
      </c>
      <c r="D21">
        <v>3.99</v>
      </c>
      <c r="E21">
        <v>1</v>
      </c>
      <c r="F21">
        <v>1</v>
      </c>
    </row>
    <row r="22" spans="1:17" x14ac:dyDescent="0.25">
      <c r="A22" s="1">
        <v>45098</v>
      </c>
      <c r="B22">
        <v>399</v>
      </c>
      <c r="C22">
        <v>200</v>
      </c>
      <c r="D22">
        <v>3.99</v>
      </c>
      <c r="E22">
        <v>1</v>
      </c>
      <c r="F22">
        <v>0</v>
      </c>
    </row>
    <row r="23" spans="1:17" x14ac:dyDescent="0.25">
      <c r="A23" s="1">
        <v>45099</v>
      </c>
      <c r="B23">
        <v>343.14000000000004</v>
      </c>
      <c r="C23">
        <v>66</v>
      </c>
      <c r="D23">
        <v>3.99</v>
      </c>
      <c r="E23">
        <v>0</v>
      </c>
      <c r="F23">
        <v>1</v>
      </c>
    </row>
    <row r="24" spans="1:17" x14ac:dyDescent="0.25">
      <c r="A24" s="1">
        <v>45100</v>
      </c>
      <c r="B24">
        <v>542.64</v>
      </c>
      <c r="C24">
        <v>129</v>
      </c>
      <c r="D24">
        <v>3.99</v>
      </c>
      <c r="E24">
        <v>0</v>
      </c>
      <c r="F24">
        <v>1</v>
      </c>
    </row>
    <row r="25" spans="1:17" ht="15.75" thickBot="1" x14ac:dyDescent="0.3">
      <c r="A25" s="1">
        <v>45101</v>
      </c>
      <c r="B25">
        <v>263.34000000000003</v>
      </c>
      <c r="C25">
        <v>132</v>
      </c>
      <c r="D25">
        <v>3.99</v>
      </c>
      <c r="E25">
        <v>1</v>
      </c>
      <c r="F25">
        <v>0</v>
      </c>
    </row>
    <row r="26" spans="1:17" ht="15.75" thickBot="1" x14ac:dyDescent="0.3">
      <c r="A26" s="1">
        <v>45102</v>
      </c>
      <c r="B26">
        <v>339.15000000000003</v>
      </c>
      <c r="C26">
        <v>85</v>
      </c>
      <c r="D26">
        <v>3.99</v>
      </c>
      <c r="E26">
        <v>0</v>
      </c>
      <c r="F26">
        <v>0</v>
      </c>
      <c r="Q26" s="2"/>
    </row>
    <row r="27" spans="1:17" x14ac:dyDescent="0.25">
      <c r="A27" s="1">
        <v>45103</v>
      </c>
      <c r="B27">
        <v>494.76000000000005</v>
      </c>
      <c r="C27">
        <v>248</v>
      </c>
      <c r="D27">
        <v>3.99</v>
      </c>
      <c r="E27">
        <v>1</v>
      </c>
      <c r="F27">
        <v>0</v>
      </c>
    </row>
    <row r="28" spans="1:17" x14ac:dyDescent="0.25">
      <c r="A28" s="1">
        <v>45104</v>
      </c>
      <c r="B28">
        <v>399</v>
      </c>
      <c r="C28">
        <v>100</v>
      </c>
      <c r="D28">
        <v>3.99</v>
      </c>
      <c r="E28">
        <v>0</v>
      </c>
      <c r="F28">
        <v>0</v>
      </c>
    </row>
    <row r="29" spans="1:17" x14ac:dyDescent="0.25">
      <c r="A29" s="1">
        <v>45105</v>
      </c>
      <c r="B29">
        <v>179.55</v>
      </c>
      <c r="C29">
        <v>45</v>
      </c>
      <c r="D29">
        <v>3.99</v>
      </c>
      <c r="E29">
        <v>0</v>
      </c>
      <c r="F29">
        <v>0</v>
      </c>
    </row>
    <row r="30" spans="1:17" x14ac:dyDescent="0.25">
      <c r="A30" s="1">
        <v>45106</v>
      </c>
      <c r="B30">
        <v>363.09000000000003</v>
      </c>
      <c r="C30">
        <v>182</v>
      </c>
      <c r="D30">
        <v>3.99</v>
      </c>
      <c r="E30">
        <v>1</v>
      </c>
      <c r="F30">
        <v>0</v>
      </c>
    </row>
    <row r="31" spans="1:17" x14ac:dyDescent="0.25">
      <c r="A31" s="1">
        <v>45107</v>
      </c>
      <c r="B31">
        <v>399</v>
      </c>
      <c r="C31">
        <v>194</v>
      </c>
      <c r="D31">
        <v>3.99</v>
      </c>
      <c r="E31">
        <v>1</v>
      </c>
      <c r="F31">
        <v>1</v>
      </c>
    </row>
    <row r="32" spans="1:17" x14ac:dyDescent="0.25">
      <c r="A32" s="1">
        <v>45108</v>
      </c>
      <c r="B32">
        <v>279.3</v>
      </c>
      <c r="C32">
        <v>124</v>
      </c>
      <c r="D32">
        <v>3.99</v>
      </c>
      <c r="E32">
        <v>1</v>
      </c>
      <c r="F32">
        <v>1</v>
      </c>
    </row>
    <row r="33" spans="1:6" x14ac:dyDescent="0.25">
      <c r="A33" s="1">
        <v>45109</v>
      </c>
      <c r="B33">
        <v>267.33000000000004</v>
      </c>
      <c r="C33">
        <v>126</v>
      </c>
      <c r="D33">
        <v>3.99</v>
      </c>
      <c r="E33">
        <v>1</v>
      </c>
      <c r="F33">
        <v>1</v>
      </c>
    </row>
    <row r="34" spans="1:6" x14ac:dyDescent="0.25">
      <c r="A34" s="1">
        <v>45110</v>
      </c>
      <c r="B34">
        <v>406.98</v>
      </c>
      <c r="C34">
        <v>192</v>
      </c>
      <c r="D34">
        <v>3.99</v>
      </c>
      <c r="E34">
        <v>1</v>
      </c>
      <c r="F34">
        <v>1</v>
      </c>
    </row>
    <row r="35" spans="1:6" x14ac:dyDescent="0.25">
      <c r="A35" s="1">
        <v>45111</v>
      </c>
      <c r="B35">
        <v>379.05</v>
      </c>
      <c r="C35">
        <v>173</v>
      </c>
      <c r="D35">
        <v>3.99</v>
      </c>
      <c r="E35">
        <v>1</v>
      </c>
      <c r="F35">
        <v>1</v>
      </c>
    </row>
    <row r="36" spans="1:6" x14ac:dyDescent="0.25">
      <c r="A36" s="1">
        <v>45112</v>
      </c>
      <c r="B36">
        <v>466.83000000000004</v>
      </c>
      <c r="C36">
        <v>234</v>
      </c>
      <c r="D36">
        <v>3.99</v>
      </c>
      <c r="E36">
        <v>1</v>
      </c>
      <c r="F36">
        <v>0</v>
      </c>
    </row>
    <row r="37" spans="1:6" x14ac:dyDescent="0.25">
      <c r="A37" s="1">
        <v>45113</v>
      </c>
      <c r="B37">
        <v>454.86</v>
      </c>
      <c r="C37">
        <v>104</v>
      </c>
      <c r="D37">
        <v>3.99</v>
      </c>
      <c r="E37">
        <v>0</v>
      </c>
      <c r="F37">
        <v>1</v>
      </c>
    </row>
    <row r="38" spans="1:6" x14ac:dyDescent="0.25">
      <c r="A38" s="1">
        <v>45114</v>
      </c>
      <c r="B38">
        <v>570.57000000000005</v>
      </c>
      <c r="C38">
        <v>286</v>
      </c>
      <c r="D38">
        <v>3.99</v>
      </c>
      <c r="E38">
        <v>1</v>
      </c>
      <c r="F38">
        <v>0</v>
      </c>
    </row>
    <row r="39" spans="1:6" x14ac:dyDescent="0.25">
      <c r="A39" s="1">
        <v>45115</v>
      </c>
      <c r="B39">
        <v>327.18</v>
      </c>
      <c r="C39">
        <v>73</v>
      </c>
      <c r="D39">
        <v>3.99</v>
      </c>
      <c r="E39">
        <v>0</v>
      </c>
      <c r="F39">
        <v>1</v>
      </c>
    </row>
    <row r="40" spans="1:6" x14ac:dyDescent="0.25">
      <c r="A40" s="1">
        <v>45116</v>
      </c>
      <c r="B40">
        <v>199.5</v>
      </c>
      <c r="C40">
        <v>50</v>
      </c>
      <c r="D40">
        <v>3.99</v>
      </c>
      <c r="E40">
        <v>0</v>
      </c>
      <c r="F40">
        <v>0</v>
      </c>
    </row>
    <row r="41" spans="1:6" x14ac:dyDescent="0.25">
      <c r="A41" s="1">
        <v>45117</v>
      </c>
      <c r="B41">
        <v>478.8</v>
      </c>
      <c r="C41">
        <v>110</v>
      </c>
      <c r="D41">
        <v>3.99</v>
      </c>
      <c r="E41">
        <v>0</v>
      </c>
      <c r="F41">
        <v>1</v>
      </c>
    </row>
    <row r="42" spans="1:6" x14ac:dyDescent="0.25">
      <c r="A42" s="1">
        <v>45118</v>
      </c>
      <c r="B42">
        <v>538.65</v>
      </c>
      <c r="C42">
        <v>135</v>
      </c>
      <c r="D42">
        <v>3.99</v>
      </c>
      <c r="E42">
        <v>0</v>
      </c>
      <c r="F42">
        <v>0</v>
      </c>
    </row>
    <row r="43" spans="1:6" x14ac:dyDescent="0.25">
      <c r="A43" s="1">
        <v>45119</v>
      </c>
      <c r="B43">
        <v>562.59</v>
      </c>
      <c r="C43">
        <v>132</v>
      </c>
      <c r="D43">
        <v>3.99</v>
      </c>
      <c r="E43">
        <v>0</v>
      </c>
      <c r="F43">
        <v>1</v>
      </c>
    </row>
    <row r="44" spans="1:6" x14ac:dyDescent="0.25">
      <c r="A44" s="1">
        <v>45120</v>
      </c>
      <c r="B44">
        <v>343.14000000000004</v>
      </c>
      <c r="C44">
        <v>86</v>
      </c>
      <c r="D44">
        <v>3.99</v>
      </c>
      <c r="E44">
        <v>0</v>
      </c>
      <c r="F44">
        <v>0</v>
      </c>
    </row>
    <row r="45" spans="1:6" x14ac:dyDescent="0.25">
      <c r="A45" s="1">
        <v>45121</v>
      </c>
      <c r="B45">
        <v>363.09000000000003</v>
      </c>
      <c r="C45">
        <v>91</v>
      </c>
      <c r="D45">
        <v>3.99</v>
      </c>
      <c r="E45">
        <v>0</v>
      </c>
      <c r="F45">
        <v>0</v>
      </c>
    </row>
    <row r="46" spans="1:6" x14ac:dyDescent="0.25">
      <c r="A46" s="1">
        <v>45122</v>
      </c>
      <c r="B46">
        <v>227.43</v>
      </c>
      <c r="C46">
        <v>96</v>
      </c>
      <c r="D46">
        <v>3.99</v>
      </c>
      <c r="E46">
        <v>1</v>
      </c>
      <c r="F46">
        <v>1</v>
      </c>
    </row>
    <row r="47" spans="1:6" x14ac:dyDescent="0.25">
      <c r="A47" s="1">
        <v>45123</v>
      </c>
      <c r="B47">
        <v>534.66000000000008</v>
      </c>
      <c r="C47">
        <v>123</v>
      </c>
      <c r="D47">
        <v>3.99</v>
      </c>
      <c r="E47">
        <v>0</v>
      </c>
      <c r="F47">
        <v>1</v>
      </c>
    </row>
    <row r="48" spans="1:6" x14ac:dyDescent="0.25">
      <c r="A48" s="1">
        <v>45124</v>
      </c>
      <c r="B48">
        <v>355.11</v>
      </c>
      <c r="C48">
        <v>171</v>
      </c>
      <c r="D48">
        <v>3.99</v>
      </c>
      <c r="E48">
        <v>1</v>
      </c>
      <c r="F48">
        <v>1</v>
      </c>
    </row>
    <row r="49" spans="1:6" x14ac:dyDescent="0.25">
      <c r="A49" s="1">
        <v>45125</v>
      </c>
      <c r="B49">
        <v>231.42000000000002</v>
      </c>
      <c r="C49">
        <v>51</v>
      </c>
      <c r="D49">
        <v>3.99</v>
      </c>
      <c r="E49">
        <v>0</v>
      </c>
      <c r="F49">
        <v>1</v>
      </c>
    </row>
    <row r="50" spans="1:6" x14ac:dyDescent="0.25">
      <c r="A50" s="1">
        <v>45126</v>
      </c>
      <c r="B50">
        <v>267.33000000000004</v>
      </c>
      <c r="C50">
        <v>67</v>
      </c>
      <c r="D50">
        <v>3.99</v>
      </c>
      <c r="E50">
        <v>0</v>
      </c>
      <c r="F50">
        <v>0</v>
      </c>
    </row>
    <row r="51" spans="1:6" x14ac:dyDescent="0.25">
      <c r="A51" s="1">
        <v>45127</v>
      </c>
      <c r="B51">
        <v>590.52</v>
      </c>
      <c r="C51">
        <v>296</v>
      </c>
      <c r="D51">
        <v>3.99</v>
      </c>
      <c r="E51">
        <v>1</v>
      </c>
      <c r="F51">
        <v>0</v>
      </c>
    </row>
    <row r="52" spans="1:6" x14ac:dyDescent="0.25">
      <c r="A52" s="1">
        <v>45128</v>
      </c>
      <c r="B52">
        <v>422.94</v>
      </c>
      <c r="C52">
        <v>204</v>
      </c>
      <c r="D52">
        <v>3.99</v>
      </c>
      <c r="E52">
        <v>1</v>
      </c>
      <c r="F52">
        <v>1</v>
      </c>
    </row>
    <row r="53" spans="1:6" x14ac:dyDescent="0.25">
      <c r="A53" s="1">
        <v>45129</v>
      </c>
      <c r="B53">
        <v>331.17</v>
      </c>
      <c r="C53">
        <v>69</v>
      </c>
      <c r="D53">
        <v>3.99</v>
      </c>
      <c r="E53">
        <v>0</v>
      </c>
      <c r="F53">
        <v>1</v>
      </c>
    </row>
    <row r="54" spans="1:6" x14ac:dyDescent="0.25">
      <c r="A54" s="1">
        <v>45130</v>
      </c>
      <c r="B54">
        <v>171.57000000000002</v>
      </c>
      <c r="C54">
        <v>67</v>
      </c>
      <c r="D54">
        <v>3.99</v>
      </c>
      <c r="E54">
        <v>1</v>
      </c>
      <c r="F54">
        <v>1</v>
      </c>
    </row>
    <row r="55" spans="1:6" x14ac:dyDescent="0.25">
      <c r="A55" s="1">
        <v>45131</v>
      </c>
      <c r="B55">
        <v>371.07</v>
      </c>
      <c r="C55">
        <v>84</v>
      </c>
      <c r="D55">
        <v>3.99</v>
      </c>
      <c r="E55">
        <v>0</v>
      </c>
      <c r="F55">
        <v>1</v>
      </c>
    </row>
    <row r="56" spans="1:6" x14ac:dyDescent="0.25">
      <c r="A56" s="1">
        <v>45132</v>
      </c>
      <c r="B56">
        <v>574.56000000000006</v>
      </c>
      <c r="C56">
        <v>144</v>
      </c>
      <c r="D56">
        <v>3.99</v>
      </c>
      <c r="E56">
        <v>0</v>
      </c>
      <c r="F56">
        <v>0</v>
      </c>
    </row>
    <row r="57" spans="1:6" x14ac:dyDescent="0.25">
      <c r="A57" s="1">
        <v>45133</v>
      </c>
      <c r="B57">
        <v>335.16</v>
      </c>
      <c r="C57">
        <v>159</v>
      </c>
      <c r="D57">
        <v>3.99</v>
      </c>
      <c r="E57">
        <v>1</v>
      </c>
      <c r="F57">
        <v>1</v>
      </c>
    </row>
    <row r="58" spans="1:6" x14ac:dyDescent="0.25">
      <c r="A58" s="1">
        <v>45134</v>
      </c>
      <c r="B58">
        <v>387.03000000000003</v>
      </c>
      <c r="C58">
        <v>80</v>
      </c>
      <c r="D58">
        <v>3.99</v>
      </c>
      <c r="E58">
        <v>0</v>
      </c>
      <c r="F58">
        <v>1</v>
      </c>
    </row>
    <row r="59" spans="1:6" x14ac:dyDescent="0.25">
      <c r="A59" s="1">
        <v>45135</v>
      </c>
      <c r="B59">
        <v>383.04</v>
      </c>
      <c r="C59">
        <v>192</v>
      </c>
      <c r="D59">
        <v>3.99</v>
      </c>
      <c r="E59">
        <v>1</v>
      </c>
      <c r="F59">
        <v>0</v>
      </c>
    </row>
    <row r="60" spans="1:6" x14ac:dyDescent="0.25">
      <c r="A60" s="1">
        <v>45136</v>
      </c>
      <c r="B60">
        <v>383.04</v>
      </c>
      <c r="C60">
        <v>88</v>
      </c>
      <c r="D60">
        <v>3.99</v>
      </c>
      <c r="E60">
        <v>0</v>
      </c>
      <c r="F60">
        <v>1</v>
      </c>
    </row>
    <row r="61" spans="1:6" x14ac:dyDescent="0.25">
      <c r="A61" s="1">
        <v>45137</v>
      </c>
      <c r="B61">
        <v>574.56000000000006</v>
      </c>
      <c r="C61">
        <v>144</v>
      </c>
      <c r="D61">
        <v>3.99</v>
      </c>
      <c r="E61">
        <v>0</v>
      </c>
      <c r="F61">
        <v>0</v>
      </c>
    </row>
    <row r="62" spans="1:6" x14ac:dyDescent="0.25">
      <c r="A62" s="1">
        <v>45138</v>
      </c>
      <c r="B62">
        <v>442.89000000000004</v>
      </c>
      <c r="C62">
        <v>210</v>
      </c>
      <c r="D62">
        <v>3.99</v>
      </c>
      <c r="E62">
        <v>1</v>
      </c>
      <c r="F62">
        <v>1</v>
      </c>
    </row>
    <row r="63" spans="1:6" x14ac:dyDescent="0.25">
      <c r="A63" s="1">
        <v>45139</v>
      </c>
      <c r="B63">
        <v>482.79</v>
      </c>
      <c r="C63">
        <v>233</v>
      </c>
      <c r="D63">
        <v>3.99</v>
      </c>
      <c r="E63">
        <v>1</v>
      </c>
      <c r="F63">
        <v>1</v>
      </c>
    </row>
    <row r="64" spans="1:6" x14ac:dyDescent="0.25">
      <c r="A64" s="1">
        <v>45140</v>
      </c>
      <c r="B64">
        <v>422.94</v>
      </c>
      <c r="C64">
        <v>106</v>
      </c>
      <c r="D64">
        <v>3.99</v>
      </c>
      <c r="E64">
        <v>0</v>
      </c>
      <c r="F64">
        <v>0</v>
      </c>
    </row>
    <row r="65" spans="1:6" x14ac:dyDescent="0.25">
      <c r="A65" s="1">
        <v>45141</v>
      </c>
      <c r="B65">
        <v>371.07</v>
      </c>
      <c r="C65">
        <v>186</v>
      </c>
      <c r="D65">
        <v>3.99</v>
      </c>
      <c r="E65">
        <v>1</v>
      </c>
      <c r="F65">
        <v>0</v>
      </c>
    </row>
    <row r="66" spans="1:6" x14ac:dyDescent="0.25">
      <c r="A66" s="1">
        <v>45142</v>
      </c>
      <c r="B66">
        <v>311.22000000000003</v>
      </c>
      <c r="C66">
        <v>150</v>
      </c>
      <c r="D66">
        <v>3.99</v>
      </c>
      <c r="E66">
        <v>1</v>
      </c>
      <c r="F66">
        <v>1</v>
      </c>
    </row>
    <row r="67" spans="1:6" x14ac:dyDescent="0.25">
      <c r="A67" s="1">
        <v>45143</v>
      </c>
      <c r="B67">
        <v>339.15000000000003</v>
      </c>
      <c r="C67">
        <v>170</v>
      </c>
      <c r="D67">
        <v>3.99</v>
      </c>
      <c r="E67">
        <v>1</v>
      </c>
      <c r="F67">
        <v>0</v>
      </c>
    </row>
    <row r="68" spans="1:6" x14ac:dyDescent="0.25">
      <c r="A68" s="1">
        <v>45144</v>
      </c>
      <c r="B68">
        <v>586.53000000000009</v>
      </c>
      <c r="C68">
        <v>147</v>
      </c>
      <c r="D68">
        <v>3.99</v>
      </c>
      <c r="E68">
        <v>0</v>
      </c>
      <c r="F68">
        <v>0</v>
      </c>
    </row>
    <row r="69" spans="1:6" x14ac:dyDescent="0.25">
      <c r="A69" s="1">
        <v>45145</v>
      </c>
      <c r="B69">
        <v>223.44</v>
      </c>
      <c r="C69">
        <v>56</v>
      </c>
      <c r="D69">
        <v>3.99</v>
      </c>
      <c r="E69">
        <v>0</v>
      </c>
      <c r="F69">
        <v>0</v>
      </c>
    </row>
    <row r="70" spans="1:6" x14ac:dyDescent="0.25">
      <c r="A70" s="1">
        <v>45146</v>
      </c>
      <c r="B70">
        <v>187.53</v>
      </c>
      <c r="C70">
        <v>47</v>
      </c>
      <c r="D70">
        <v>3.99</v>
      </c>
      <c r="E70">
        <v>0</v>
      </c>
      <c r="F70">
        <v>0</v>
      </c>
    </row>
    <row r="71" spans="1:6" x14ac:dyDescent="0.25">
      <c r="A71" s="1">
        <v>45147</v>
      </c>
      <c r="B71">
        <v>582.54000000000008</v>
      </c>
      <c r="C71">
        <v>285</v>
      </c>
      <c r="D71">
        <v>3.99</v>
      </c>
      <c r="E71">
        <v>1</v>
      </c>
      <c r="F71">
        <v>1</v>
      </c>
    </row>
    <row r="72" spans="1:6" x14ac:dyDescent="0.25">
      <c r="A72" s="1">
        <v>45148</v>
      </c>
      <c r="B72">
        <v>562.59</v>
      </c>
      <c r="C72">
        <v>122</v>
      </c>
      <c r="D72">
        <v>3.99</v>
      </c>
      <c r="E72">
        <v>0</v>
      </c>
      <c r="F72">
        <v>1</v>
      </c>
    </row>
    <row r="73" spans="1:6" x14ac:dyDescent="0.25">
      <c r="A73" s="1">
        <v>45149</v>
      </c>
      <c r="B73">
        <v>502.74</v>
      </c>
      <c r="C73">
        <v>252</v>
      </c>
      <c r="D73">
        <v>3.99</v>
      </c>
      <c r="E73">
        <v>1</v>
      </c>
      <c r="F73">
        <v>0</v>
      </c>
    </row>
    <row r="74" spans="1:6" x14ac:dyDescent="0.25">
      <c r="A74" s="1">
        <v>45150</v>
      </c>
      <c r="B74">
        <v>502.74</v>
      </c>
      <c r="C74">
        <v>115</v>
      </c>
      <c r="D74">
        <v>3.99</v>
      </c>
      <c r="E74">
        <v>0</v>
      </c>
      <c r="F74">
        <v>1</v>
      </c>
    </row>
    <row r="75" spans="1:6" x14ac:dyDescent="0.25">
      <c r="A75" s="1">
        <v>45151</v>
      </c>
      <c r="B75">
        <v>446.88</v>
      </c>
      <c r="C75">
        <v>224</v>
      </c>
      <c r="D75">
        <v>3.99</v>
      </c>
      <c r="E75">
        <v>1</v>
      </c>
      <c r="F75">
        <v>0</v>
      </c>
    </row>
    <row r="76" spans="1:6" x14ac:dyDescent="0.25">
      <c r="A76" s="1">
        <v>45152</v>
      </c>
      <c r="B76">
        <v>590.52</v>
      </c>
      <c r="C76">
        <v>280</v>
      </c>
      <c r="D76">
        <v>3.99</v>
      </c>
      <c r="E76">
        <v>1</v>
      </c>
      <c r="F76">
        <v>1</v>
      </c>
    </row>
    <row r="77" spans="1:6" x14ac:dyDescent="0.25">
      <c r="A77" s="1">
        <v>45153</v>
      </c>
      <c r="B77">
        <v>207.48000000000002</v>
      </c>
      <c r="C77">
        <v>32</v>
      </c>
      <c r="D77">
        <v>3.99</v>
      </c>
      <c r="E77">
        <v>0</v>
      </c>
      <c r="F77">
        <v>1</v>
      </c>
    </row>
    <row r="78" spans="1:6" x14ac:dyDescent="0.25">
      <c r="A78" s="1">
        <v>45154</v>
      </c>
      <c r="B78">
        <v>450.87</v>
      </c>
      <c r="C78">
        <v>226</v>
      </c>
      <c r="D78">
        <v>3.99</v>
      </c>
      <c r="E78">
        <v>1</v>
      </c>
      <c r="F78">
        <v>0</v>
      </c>
    </row>
    <row r="79" spans="1:6" x14ac:dyDescent="0.25">
      <c r="A79" s="1">
        <v>45155</v>
      </c>
      <c r="B79">
        <v>239.4</v>
      </c>
      <c r="C79">
        <v>47</v>
      </c>
      <c r="D79">
        <v>3.99</v>
      </c>
      <c r="E79">
        <v>0</v>
      </c>
      <c r="F79">
        <v>1</v>
      </c>
    </row>
    <row r="80" spans="1:6" x14ac:dyDescent="0.25">
      <c r="A80" s="1">
        <v>45156</v>
      </c>
      <c r="B80">
        <v>387.03000000000003</v>
      </c>
      <c r="C80">
        <v>194</v>
      </c>
      <c r="D80">
        <v>3.99</v>
      </c>
      <c r="E80">
        <v>1</v>
      </c>
      <c r="F80">
        <v>0</v>
      </c>
    </row>
    <row r="81" spans="1:6" x14ac:dyDescent="0.25">
      <c r="A81" s="1">
        <v>45157</v>
      </c>
      <c r="B81">
        <v>518.70000000000005</v>
      </c>
      <c r="C81">
        <v>130</v>
      </c>
      <c r="D81">
        <v>3.99</v>
      </c>
      <c r="E81">
        <v>0</v>
      </c>
      <c r="F81">
        <v>0</v>
      </c>
    </row>
    <row r="82" spans="1:6" x14ac:dyDescent="0.25">
      <c r="A82" s="1">
        <v>45158</v>
      </c>
      <c r="B82">
        <v>307.23</v>
      </c>
      <c r="C82">
        <v>154</v>
      </c>
      <c r="D82">
        <v>3.99</v>
      </c>
      <c r="E82">
        <v>1</v>
      </c>
      <c r="F82">
        <v>0</v>
      </c>
    </row>
    <row r="83" spans="1:6" x14ac:dyDescent="0.25">
      <c r="A83" s="1">
        <v>45159</v>
      </c>
      <c r="B83">
        <v>518.70000000000005</v>
      </c>
      <c r="C83">
        <v>113</v>
      </c>
      <c r="D83">
        <v>3.99</v>
      </c>
      <c r="E83">
        <v>0</v>
      </c>
      <c r="F83">
        <v>1</v>
      </c>
    </row>
    <row r="84" spans="1:6" x14ac:dyDescent="0.25">
      <c r="A84" s="1">
        <v>45160</v>
      </c>
      <c r="B84">
        <v>482.79</v>
      </c>
      <c r="C84">
        <v>121</v>
      </c>
      <c r="D84">
        <v>3.99</v>
      </c>
      <c r="E84">
        <v>0</v>
      </c>
      <c r="F84">
        <v>0</v>
      </c>
    </row>
    <row r="85" spans="1:6" x14ac:dyDescent="0.25">
      <c r="A85" s="1">
        <v>45161</v>
      </c>
      <c r="B85">
        <v>307.23</v>
      </c>
      <c r="C85">
        <v>154</v>
      </c>
      <c r="D85">
        <v>3.99</v>
      </c>
      <c r="E85">
        <v>1</v>
      </c>
      <c r="F85">
        <v>0</v>
      </c>
    </row>
    <row r="86" spans="1:6" x14ac:dyDescent="0.25">
      <c r="A86" s="1">
        <v>45162</v>
      </c>
      <c r="B86">
        <v>359.1</v>
      </c>
      <c r="C86">
        <v>80</v>
      </c>
      <c r="D86">
        <v>3.99</v>
      </c>
      <c r="E86">
        <v>0</v>
      </c>
      <c r="F86">
        <v>1</v>
      </c>
    </row>
    <row r="87" spans="1:6" x14ac:dyDescent="0.25">
      <c r="A87" s="1">
        <v>45163</v>
      </c>
      <c r="B87">
        <v>494.76000000000005</v>
      </c>
      <c r="C87">
        <v>248</v>
      </c>
      <c r="D87">
        <v>3.99</v>
      </c>
      <c r="E87">
        <v>1</v>
      </c>
      <c r="F87">
        <v>0</v>
      </c>
    </row>
    <row r="88" spans="1:6" x14ac:dyDescent="0.25">
      <c r="A88" s="1">
        <v>45164</v>
      </c>
      <c r="B88">
        <v>211.47</v>
      </c>
      <c r="C88">
        <v>106</v>
      </c>
      <c r="D88">
        <v>3.99</v>
      </c>
      <c r="E88">
        <v>1</v>
      </c>
      <c r="F88">
        <v>0</v>
      </c>
    </row>
    <row r="89" spans="1:6" x14ac:dyDescent="0.25">
      <c r="A89" s="1">
        <v>45165</v>
      </c>
      <c r="B89">
        <v>171.57000000000002</v>
      </c>
      <c r="C89">
        <v>33</v>
      </c>
      <c r="D89">
        <v>3.99</v>
      </c>
      <c r="E89">
        <v>0</v>
      </c>
      <c r="F89">
        <v>1</v>
      </c>
    </row>
    <row r="90" spans="1:6" x14ac:dyDescent="0.25">
      <c r="A90" s="1">
        <v>45166</v>
      </c>
      <c r="B90">
        <v>287.28000000000003</v>
      </c>
      <c r="C90">
        <v>144</v>
      </c>
      <c r="D90">
        <v>3.99</v>
      </c>
      <c r="E90">
        <v>1</v>
      </c>
      <c r="F90">
        <v>0</v>
      </c>
    </row>
    <row r="91" spans="1:6" x14ac:dyDescent="0.25">
      <c r="A91" s="1">
        <v>45167</v>
      </c>
      <c r="B91">
        <v>295.26</v>
      </c>
      <c r="C91">
        <v>74</v>
      </c>
      <c r="D91">
        <v>3.99</v>
      </c>
      <c r="E91">
        <v>0</v>
      </c>
      <c r="F91">
        <v>0</v>
      </c>
    </row>
    <row r="92" spans="1:6" x14ac:dyDescent="0.25">
      <c r="A92" s="1">
        <v>45168</v>
      </c>
      <c r="B92">
        <v>331.17</v>
      </c>
      <c r="C92">
        <v>152</v>
      </c>
      <c r="D92">
        <v>3.99</v>
      </c>
      <c r="E92">
        <v>1</v>
      </c>
      <c r="F92">
        <v>1</v>
      </c>
    </row>
    <row r="93" spans="1:6" x14ac:dyDescent="0.25">
      <c r="A93" s="1">
        <v>45169</v>
      </c>
      <c r="B93">
        <v>474.81</v>
      </c>
      <c r="C93">
        <v>238</v>
      </c>
      <c r="D93">
        <v>3.99</v>
      </c>
      <c r="E93">
        <v>1</v>
      </c>
      <c r="F93">
        <v>0</v>
      </c>
    </row>
    <row r="94" spans="1:6" x14ac:dyDescent="0.25">
      <c r="A94" s="1">
        <v>45170</v>
      </c>
      <c r="B94">
        <v>363.09000000000003</v>
      </c>
      <c r="C94">
        <v>176</v>
      </c>
      <c r="D94">
        <v>3.99</v>
      </c>
      <c r="E94">
        <v>1</v>
      </c>
      <c r="F94">
        <v>1</v>
      </c>
    </row>
    <row r="95" spans="1:6" x14ac:dyDescent="0.25">
      <c r="A95" s="1">
        <v>45171</v>
      </c>
      <c r="B95">
        <v>287.28000000000003</v>
      </c>
      <c r="C95">
        <v>72</v>
      </c>
      <c r="D95">
        <v>3.99</v>
      </c>
      <c r="E95">
        <v>0</v>
      </c>
      <c r="F95">
        <v>0</v>
      </c>
    </row>
    <row r="96" spans="1:6" x14ac:dyDescent="0.25">
      <c r="A96" s="1">
        <v>45172</v>
      </c>
      <c r="B96">
        <v>267.33000000000004</v>
      </c>
      <c r="C96">
        <v>67</v>
      </c>
      <c r="D96">
        <v>3.99</v>
      </c>
      <c r="E96">
        <v>0</v>
      </c>
      <c r="F96">
        <v>0</v>
      </c>
    </row>
    <row r="97" spans="1:6" x14ac:dyDescent="0.25">
      <c r="A97" s="1">
        <v>45173</v>
      </c>
      <c r="B97">
        <v>566.58000000000004</v>
      </c>
      <c r="C97">
        <v>129</v>
      </c>
      <c r="D97">
        <v>3.99</v>
      </c>
      <c r="E97">
        <v>0</v>
      </c>
      <c r="F97">
        <v>1</v>
      </c>
    </row>
    <row r="98" spans="1:6" x14ac:dyDescent="0.25">
      <c r="A98" s="1">
        <v>45174</v>
      </c>
      <c r="B98">
        <v>578.55000000000007</v>
      </c>
      <c r="C98">
        <v>145</v>
      </c>
      <c r="D98">
        <v>3.99</v>
      </c>
      <c r="E98">
        <v>0</v>
      </c>
      <c r="F98">
        <v>0</v>
      </c>
    </row>
    <row r="99" spans="1:6" x14ac:dyDescent="0.25">
      <c r="A99" s="1">
        <v>45175</v>
      </c>
      <c r="B99">
        <v>434.91</v>
      </c>
      <c r="C99">
        <v>94</v>
      </c>
      <c r="D99">
        <v>3.99</v>
      </c>
      <c r="E99">
        <v>0</v>
      </c>
      <c r="F99">
        <v>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tabSelected="1" workbookViewId="0">
      <selection activeCell="E5" sqref="E5"/>
    </sheetView>
  </sheetViews>
  <sheetFormatPr defaultRowHeight="15" x14ac:dyDescent="0.25"/>
  <cols>
    <col min="1" max="1" width="10.85546875" bestFit="1" customWidth="1"/>
    <col min="2" max="3" width="11.140625" bestFit="1" customWidth="1"/>
    <col min="4" max="4" width="10.140625" customWidth="1"/>
    <col min="5" max="5" width="19.85546875" bestFit="1" customWidth="1"/>
    <col min="14" max="14" width="23.5703125" bestFit="1" customWidth="1"/>
  </cols>
  <sheetData>
    <row r="1" spans="1:19" x14ac:dyDescent="0.25">
      <c r="A1" t="s">
        <v>34</v>
      </c>
      <c r="B1" t="s">
        <v>35</v>
      </c>
      <c r="C1" t="s">
        <v>28</v>
      </c>
      <c r="D1" t="s">
        <v>29</v>
      </c>
      <c r="E1" s="3" t="s">
        <v>36</v>
      </c>
    </row>
    <row r="2" spans="1:19" x14ac:dyDescent="0.25">
      <c r="A2" t="s">
        <v>30</v>
      </c>
      <c r="B2">
        <v>100</v>
      </c>
      <c r="C2">
        <v>0.3</v>
      </c>
      <c r="D2">
        <v>0.5</v>
      </c>
      <c r="E2">
        <f>B2*(1-C2-D2)</f>
        <v>19.999999999999996</v>
      </c>
    </row>
    <row r="3" spans="1:19" x14ac:dyDescent="0.25">
      <c r="A3" t="s">
        <v>31</v>
      </c>
      <c r="B3">
        <v>150</v>
      </c>
      <c r="C3">
        <v>0.5</v>
      </c>
      <c r="D3">
        <v>0.3</v>
      </c>
      <c r="E3">
        <f>B3*(1-C3-D3)</f>
        <v>30</v>
      </c>
    </row>
    <row r="4" spans="1:19" x14ac:dyDescent="0.25">
      <c r="A4" t="s">
        <v>32</v>
      </c>
      <c r="B4">
        <v>200</v>
      </c>
      <c r="C4">
        <v>0.3</v>
      </c>
      <c r="D4">
        <v>0.65</v>
      </c>
      <c r="E4">
        <f>B4*(1-C4-D4)</f>
        <v>9.9999999999999858</v>
      </c>
    </row>
    <row r="5" spans="1:19" x14ac:dyDescent="0.25">
      <c r="A5" t="s">
        <v>33</v>
      </c>
      <c r="B5">
        <v>300</v>
      </c>
      <c r="C5">
        <v>0.1</v>
      </c>
      <c r="D5">
        <v>0.8</v>
      </c>
      <c r="E5">
        <f t="shared" ref="E4:E5" si="0">B5*(1-C5-D5)</f>
        <v>29.999999999999993</v>
      </c>
    </row>
    <row r="6" spans="1:19" x14ac:dyDescent="0.25">
      <c r="E6" s="3">
        <f>SUM(E2:E5)*3.99</f>
        <v>359.09999999999991</v>
      </c>
    </row>
    <row r="9" spans="1:19" x14ac:dyDescent="0.25">
      <c r="L9" s="6"/>
      <c r="M9" s="6"/>
      <c r="N9" s="6"/>
      <c r="O9" s="6"/>
      <c r="P9" s="6"/>
      <c r="Q9" s="6"/>
      <c r="R9" s="6"/>
      <c r="S9" s="6"/>
    </row>
    <row r="10" spans="1:19" x14ac:dyDescent="0.25">
      <c r="K10" s="5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K11" s="5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K12" s="5"/>
      <c r="L12" s="6"/>
      <c r="M12" s="6"/>
      <c r="N12" s="6" t="s">
        <v>4</v>
      </c>
      <c r="O12" s="6"/>
      <c r="P12" s="6"/>
      <c r="Q12" s="6"/>
      <c r="R12" s="6"/>
      <c r="S12" s="6"/>
    </row>
    <row r="13" spans="1:19" x14ac:dyDescent="0.25">
      <c r="K13" s="5"/>
      <c r="L13" s="6"/>
      <c r="M13" s="6"/>
      <c r="N13" s="6" t="s">
        <v>5</v>
      </c>
      <c r="O13" s="6"/>
      <c r="P13" s="6" t="s">
        <v>9</v>
      </c>
      <c r="Q13" s="6"/>
      <c r="R13" s="6"/>
      <c r="S13" s="6"/>
    </row>
    <row r="14" spans="1:19" x14ac:dyDescent="0.25">
      <c r="K14" s="5"/>
      <c r="L14" s="6" t="s">
        <v>12</v>
      </c>
      <c r="M14" s="6"/>
      <c r="N14" s="6"/>
      <c r="O14" s="6"/>
      <c r="P14" s="6" t="s">
        <v>10</v>
      </c>
      <c r="Q14" s="6"/>
      <c r="R14" s="6" t="s">
        <v>14</v>
      </c>
      <c r="S14" s="6"/>
    </row>
    <row r="15" spans="1:19" x14ac:dyDescent="0.25">
      <c r="K15" s="5"/>
      <c r="L15" s="6" t="s">
        <v>13</v>
      </c>
      <c r="M15" s="6"/>
      <c r="N15" s="6" t="s">
        <v>6</v>
      </c>
      <c r="O15" s="6" t="s">
        <v>18</v>
      </c>
      <c r="P15" s="6" t="s">
        <v>19</v>
      </c>
      <c r="Q15" s="6" t="s">
        <v>20</v>
      </c>
      <c r="R15" s="6" t="s">
        <v>15</v>
      </c>
      <c r="S15" s="6"/>
    </row>
    <row r="16" spans="1:19" x14ac:dyDescent="0.25">
      <c r="K16" s="5"/>
      <c r="L16" s="6" t="s">
        <v>16</v>
      </c>
      <c r="M16" s="6"/>
      <c r="N16" s="6" t="s">
        <v>11</v>
      </c>
      <c r="O16" s="6"/>
      <c r="P16" s="6"/>
      <c r="Q16" s="6"/>
      <c r="R16" s="6"/>
      <c r="S16" s="6"/>
    </row>
    <row r="17" spans="11:19" x14ac:dyDescent="0.25">
      <c r="K17" s="5"/>
      <c r="L17" s="6" t="s">
        <v>17</v>
      </c>
      <c r="M17" s="6"/>
      <c r="N17" s="6"/>
      <c r="O17" s="6"/>
      <c r="P17" s="6"/>
      <c r="Q17" s="6"/>
      <c r="R17" s="6"/>
      <c r="S17" s="6"/>
    </row>
    <row r="18" spans="11:19" x14ac:dyDescent="0.25">
      <c r="K18" s="5"/>
      <c r="L18" s="6"/>
      <c r="M18" s="6"/>
      <c r="N18" s="6"/>
      <c r="O18" s="6"/>
      <c r="P18" s="6"/>
      <c r="Q18" s="6"/>
      <c r="R18" s="6"/>
      <c r="S18" s="6"/>
    </row>
    <row r="19" spans="11:19" x14ac:dyDescent="0.25">
      <c r="K19" s="5"/>
      <c r="L19" s="6"/>
      <c r="M19" s="6"/>
      <c r="N19" s="6"/>
      <c r="O19" s="6"/>
      <c r="P19" s="6"/>
      <c r="Q19" s="6"/>
      <c r="R19" s="6"/>
      <c r="S19" s="6"/>
    </row>
    <row r="20" spans="11:19" x14ac:dyDescent="0.25">
      <c r="K20" s="5"/>
      <c r="L20" s="6"/>
      <c r="M20" s="6"/>
      <c r="N20" s="6"/>
      <c r="O20" s="6"/>
      <c r="P20" s="6"/>
      <c r="Q20" s="6"/>
      <c r="R20" s="6"/>
      <c r="S20" s="6"/>
    </row>
    <row r="21" spans="11:19" x14ac:dyDescent="0.25">
      <c r="K21" s="5"/>
      <c r="L21" s="6"/>
      <c r="M21" s="6"/>
      <c r="N21" s="6" t="s">
        <v>23</v>
      </c>
      <c r="O21" s="6"/>
      <c r="P21" s="6"/>
      <c r="Q21" s="6"/>
      <c r="R21" s="6"/>
      <c r="S21" s="6"/>
    </row>
    <row r="22" spans="11:19" x14ac:dyDescent="0.25">
      <c r="K22" s="5"/>
      <c r="L22" s="6"/>
      <c r="M22" s="6"/>
      <c r="N22" s="6" t="s">
        <v>22</v>
      </c>
      <c r="O22" s="6"/>
      <c r="P22" s="6"/>
      <c r="Q22" s="6"/>
      <c r="R22" s="6"/>
      <c r="S22" s="6"/>
    </row>
    <row r="23" spans="11:19" x14ac:dyDescent="0.25">
      <c r="K23" s="5"/>
      <c r="L23" s="6"/>
      <c r="M23" s="6"/>
      <c r="N23" s="6"/>
      <c r="O23" s="6"/>
      <c r="P23" s="6"/>
      <c r="Q23" s="6"/>
      <c r="R23" s="6"/>
      <c r="S23" s="6"/>
    </row>
    <row r="24" spans="11:19" x14ac:dyDescent="0.25">
      <c r="K24" s="5"/>
      <c r="L24" s="6"/>
      <c r="M24" s="6"/>
      <c r="N24" s="6" t="s">
        <v>21</v>
      </c>
      <c r="O24" s="6"/>
      <c r="P24" s="6"/>
      <c r="Q24" s="6"/>
      <c r="R24" s="6"/>
      <c r="S24" s="6"/>
    </row>
    <row r="25" spans="11:19" x14ac:dyDescent="0.25">
      <c r="K25" s="5"/>
      <c r="L25" s="6"/>
      <c r="M25" s="6"/>
      <c r="N25" s="6"/>
      <c r="O25" s="6"/>
      <c r="P25" s="6"/>
      <c r="Q25" s="6"/>
      <c r="R25" s="6"/>
      <c r="S25" s="6"/>
    </row>
    <row r="26" spans="11:19" x14ac:dyDescent="0.25">
      <c r="K26" s="5"/>
      <c r="L26" s="5"/>
      <c r="M26" s="5"/>
      <c r="N26" s="5"/>
      <c r="O26" s="5"/>
      <c r="P26" s="5"/>
      <c r="Q26" s="5"/>
      <c r="R26" s="5"/>
      <c r="S26" s="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8"/>
  <sheetViews>
    <sheetView workbookViewId="0"/>
  </sheetViews>
  <sheetFormatPr defaultRowHeight="15" x14ac:dyDescent="0.25"/>
  <cols>
    <col min="1" max="1" width="10.7109375" bestFit="1" customWidth="1"/>
    <col min="3" max="3" width="16.5703125" bestFit="1" customWidth="1"/>
    <col min="7" max="9" width="10.42578125" bestFit="1" customWidth="1"/>
  </cols>
  <sheetData>
    <row r="1" spans="1:12" x14ac:dyDescent="0.25">
      <c r="A1" t="s">
        <v>8</v>
      </c>
      <c r="B1" t="s">
        <v>0</v>
      </c>
      <c r="C1" t="s">
        <v>1</v>
      </c>
      <c r="D1" t="s">
        <v>7</v>
      </c>
      <c r="E1" t="s">
        <v>3</v>
      </c>
      <c r="F1" t="s">
        <v>2</v>
      </c>
      <c r="G1" s="3" t="s">
        <v>24</v>
      </c>
      <c r="H1" s="3" t="s">
        <v>25</v>
      </c>
      <c r="I1" s="3" t="s">
        <v>26</v>
      </c>
      <c r="L1" s="3" t="s">
        <v>27</v>
      </c>
    </row>
    <row r="2" spans="1:12" x14ac:dyDescent="0.25">
      <c r="A2" s="1">
        <v>45078</v>
      </c>
      <c r="B2" s="4">
        <v>259.35000000000002</v>
      </c>
      <c r="C2">
        <v>117</v>
      </c>
      <c r="D2">
        <v>3.99</v>
      </c>
      <c r="E2">
        <v>1</v>
      </c>
      <c r="F2">
        <v>1</v>
      </c>
      <c r="L2">
        <v>0.1</v>
      </c>
    </row>
    <row r="3" spans="1:12" x14ac:dyDescent="0.25">
      <c r="A3" s="1">
        <v>45079</v>
      </c>
      <c r="B3" s="4">
        <v>275.31</v>
      </c>
      <c r="C3">
        <v>58</v>
      </c>
      <c r="D3">
        <v>3.99</v>
      </c>
      <c r="E3">
        <v>0</v>
      </c>
      <c r="F3">
        <v>1</v>
      </c>
      <c r="L3">
        <v>0.2</v>
      </c>
    </row>
    <row r="4" spans="1:12" x14ac:dyDescent="0.25">
      <c r="A4" s="1">
        <v>45080</v>
      </c>
      <c r="B4" s="4">
        <v>239.4</v>
      </c>
      <c r="C4">
        <v>120</v>
      </c>
      <c r="D4">
        <v>3.99</v>
      </c>
      <c r="E4">
        <v>1</v>
      </c>
      <c r="F4">
        <v>0</v>
      </c>
      <c r="L4">
        <v>0.7</v>
      </c>
    </row>
    <row r="5" spans="1:12" x14ac:dyDescent="0.25">
      <c r="A5" s="1">
        <v>45081</v>
      </c>
      <c r="B5" s="4">
        <v>339.15000000000003</v>
      </c>
      <c r="C5">
        <v>153</v>
      </c>
      <c r="D5">
        <v>3.99</v>
      </c>
      <c r="E5">
        <v>1</v>
      </c>
      <c r="F5">
        <v>1</v>
      </c>
      <c r="G5" s="4">
        <f>AVERAGE(B2:B4)</f>
        <v>258.02000000000004</v>
      </c>
      <c r="H5" s="4">
        <f>SUMPRODUCT(B2:B4,$L$2:$L$4)</f>
        <v>248.577</v>
      </c>
      <c r="I5" s="4">
        <f>_xlfn.FORECAST.ETS(A5,B2:B4,A2:A4)</f>
        <v>236.12657806499996</v>
      </c>
    </row>
    <row r="6" spans="1:12" x14ac:dyDescent="0.25">
      <c r="A6" s="1">
        <v>45082</v>
      </c>
      <c r="B6" s="4">
        <v>383.04</v>
      </c>
      <c r="C6">
        <v>85</v>
      </c>
      <c r="D6">
        <v>3.99</v>
      </c>
      <c r="E6">
        <v>0</v>
      </c>
      <c r="F6">
        <v>1</v>
      </c>
      <c r="G6" s="4">
        <f>AVERAGE(B3:B5)</f>
        <v>284.62000000000006</v>
      </c>
      <c r="H6" s="4">
        <f t="shared" ref="H6:H69" si="0">SUMPRODUCT(B3:B5,$L$2:$L$4)</f>
        <v>312.81600000000003</v>
      </c>
      <c r="I6" s="4">
        <f t="shared" ref="I6:I69" si="1">_xlfn.FORECAST.ETS(A6,B3:B5,A3:A5)</f>
        <v>353.54279582999959</v>
      </c>
    </row>
    <row r="7" spans="1:12" x14ac:dyDescent="0.25">
      <c r="A7" s="1">
        <v>45083</v>
      </c>
      <c r="B7" s="4">
        <v>331.17</v>
      </c>
      <c r="C7">
        <v>83</v>
      </c>
      <c r="D7">
        <v>3.99</v>
      </c>
      <c r="E7">
        <v>0</v>
      </c>
      <c r="F7">
        <v>0</v>
      </c>
      <c r="G7" s="4">
        <f t="shared" ref="G7:G69" si="2">AVERAGE(B4:B6)</f>
        <v>320.53000000000003</v>
      </c>
      <c r="H7" s="4">
        <f t="shared" si="0"/>
        <v>359.89800000000002</v>
      </c>
      <c r="I7" s="4">
        <f t="shared" si="1"/>
        <v>462.07708407000001</v>
      </c>
    </row>
    <row r="8" spans="1:12" x14ac:dyDescent="0.25">
      <c r="A8" s="1">
        <v>45084</v>
      </c>
      <c r="B8" s="4">
        <v>574.56000000000006</v>
      </c>
      <c r="C8">
        <v>278</v>
      </c>
      <c r="D8">
        <v>3.99</v>
      </c>
      <c r="E8">
        <v>1</v>
      </c>
      <c r="F8">
        <v>1</v>
      </c>
      <c r="G8" s="4">
        <f t="shared" si="2"/>
        <v>351.12000000000006</v>
      </c>
      <c r="H8" s="4">
        <f t="shared" si="0"/>
        <v>342.34199999999998</v>
      </c>
      <c r="I8" s="4">
        <f t="shared" si="1"/>
        <v>327.17999999999978</v>
      </c>
    </row>
    <row r="9" spans="1:12" x14ac:dyDescent="0.25">
      <c r="A9" s="1">
        <v>45085</v>
      </c>
      <c r="B9" s="4">
        <v>422.94</v>
      </c>
      <c r="C9">
        <v>106</v>
      </c>
      <c r="D9">
        <v>3.99</v>
      </c>
      <c r="E9">
        <v>0</v>
      </c>
      <c r="F9">
        <v>0</v>
      </c>
      <c r="G9" s="4">
        <f t="shared" si="2"/>
        <v>429.59</v>
      </c>
      <c r="H9" s="4">
        <f t="shared" si="0"/>
        <v>506.73</v>
      </c>
      <c r="I9" s="4">
        <f t="shared" si="1"/>
        <v>632.17255563000049</v>
      </c>
    </row>
    <row r="10" spans="1:12" x14ac:dyDescent="0.25">
      <c r="A10" s="1">
        <v>45086</v>
      </c>
      <c r="B10" s="4">
        <v>195.51000000000002</v>
      </c>
      <c r="C10">
        <v>98</v>
      </c>
      <c r="D10">
        <v>3.99</v>
      </c>
      <c r="E10">
        <v>1</v>
      </c>
      <c r="F10">
        <v>0</v>
      </c>
      <c r="G10" s="4">
        <f t="shared" si="2"/>
        <v>442.89000000000004</v>
      </c>
      <c r="H10" s="4">
        <f t="shared" si="0"/>
        <v>444.08699999999999</v>
      </c>
      <c r="I10" s="4">
        <f t="shared" si="1"/>
        <v>519.86009449499988</v>
      </c>
    </row>
    <row r="11" spans="1:12" x14ac:dyDescent="0.25">
      <c r="A11" s="1">
        <v>45087</v>
      </c>
      <c r="B11" s="4">
        <v>347.13</v>
      </c>
      <c r="C11">
        <v>174</v>
      </c>
      <c r="D11">
        <v>3.99</v>
      </c>
      <c r="E11">
        <v>1</v>
      </c>
      <c r="F11">
        <v>0</v>
      </c>
      <c r="G11" s="4">
        <f t="shared" si="2"/>
        <v>397.67</v>
      </c>
      <c r="H11" s="4">
        <f t="shared" si="0"/>
        <v>278.90100000000001</v>
      </c>
      <c r="I11" s="4">
        <f t="shared" si="1"/>
        <v>15.779614095000602</v>
      </c>
    </row>
    <row r="12" spans="1:12" x14ac:dyDescent="0.25">
      <c r="A12" s="1">
        <v>45088</v>
      </c>
      <c r="B12" s="4">
        <v>375.06</v>
      </c>
      <c r="C12">
        <v>75</v>
      </c>
      <c r="D12">
        <v>3.99</v>
      </c>
      <c r="E12">
        <v>0</v>
      </c>
      <c r="F12">
        <v>1</v>
      </c>
      <c r="G12" s="4">
        <f t="shared" si="2"/>
        <v>321.86</v>
      </c>
      <c r="H12" s="4">
        <f t="shared" si="0"/>
        <v>324.387</v>
      </c>
      <c r="I12" s="4">
        <f t="shared" si="1"/>
        <v>260.25192952499941</v>
      </c>
    </row>
    <row r="13" spans="1:12" x14ac:dyDescent="0.25">
      <c r="A13" s="1">
        <v>45089</v>
      </c>
      <c r="B13" s="4">
        <v>566.58000000000004</v>
      </c>
      <c r="C13">
        <v>284</v>
      </c>
      <c r="D13">
        <v>3.99</v>
      </c>
      <c r="E13">
        <v>1</v>
      </c>
      <c r="F13">
        <v>0</v>
      </c>
      <c r="G13" s="4">
        <f t="shared" si="2"/>
        <v>305.90000000000003</v>
      </c>
      <c r="H13" s="4">
        <f t="shared" si="0"/>
        <v>351.51900000000001</v>
      </c>
      <c r="I13" s="4">
        <f t="shared" si="1"/>
        <v>480.81568615499958</v>
      </c>
    </row>
    <row r="14" spans="1:12" x14ac:dyDescent="0.25">
      <c r="A14" s="1">
        <v>45090</v>
      </c>
      <c r="B14" s="4">
        <v>331.17</v>
      </c>
      <c r="C14">
        <v>74</v>
      </c>
      <c r="D14">
        <v>3.99</v>
      </c>
      <c r="E14">
        <v>0</v>
      </c>
      <c r="F14">
        <v>1</v>
      </c>
      <c r="G14" s="4">
        <f t="shared" si="2"/>
        <v>429.59</v>
      </c>
      <c r="H14" s="4">
        <f t="shared" si="0"/>
        <v>506.33100000000002</v>
      </c>
      <c r="I14" s="4">
        <f t="shared" si="1"/>
        <v>655.1692537950006</v>
      </c>
    </row>
    <row r="15" spans="1:12" x14ac:dyDescent="0.25">
      <c r="A15" s="1">
        <v>45091</v>
      </c>
      <c r="B15" s="4">
        <v>442.89000000000004</v>
      </c>
      <c r="C15">
        <v>111</v>
      </c>
      <c r="D15">
        <v>3.99</v>
      </c>
      <c r="E15">
        <v>0</v>
      </c>
      <c r="F15">
        <v>0</v>
      </c>
      <c r="G15" s="4">
        <f t="shared" si="2"/>
        <v>424.27000000000004</v>
      </c>
      <c r="H15" s="4">
        <f t="shared" si="0"/>
        <v>382.64099999999996</v>
      </c>
      <c r="I15" s="4">
        <f t="shared" si="1"/>
        <v>309.22499999999991</v>
      </c>
    </row>
    <row r="16" spans="1:12" x14ac:dyDescent="0.25">
      <c r="A16" s="1">
        <v>45092</v>
      </c>
      <c r="B16" s="4">
        <v>590.52</v>
      </c>
      <c r="C16">
        <v>148</v>
      </c>
      <c r="D16">
        <v>3.99</v>
      </c>
      <c r="E16">
        <v>0</v>
      </c>
      <c r="F16">
        <v>0</v>
      </c>
      <c r="G16" s="4">
        <f t="shared" si="2"/>
        <v>446.88000000000005</v>
      </c>
      <c r="H16" s="4">
        <f t="shared" si="0"/>
        <v>432.91500000000008</v>
      </c>
      <c r="I16" s="4">
        <f t="shared" si="1"/>
        <v>336.19597756500008</v>
      </c>
    </row>
    <row r="17" spans="1:9" x14ac:dyDescent="0.25">
      <c r="A17" s="1">
        <v>45093</v>
      </c>
      <c r="B17" s="4">
        <v>255.36</v>
      </c>
      <c r="C17">
        <v>56</v>
      </c>
      <c r="D17">
        <v>3.99</v>
      </c>
      <c r="E17">
        <v>0</v>
      </c>
      <c r="F17">
        <v>1</v>
      </c>
      <c r="G17" s="4">
        <f t="shared" si="2"/>
        <v>454.85999999999996</v>
      </c>
      <c r="H17" s="4">
        <f t="shared" si="0"/>
        <v>535.05899999999997</v>
      </c>
      <c r="I17" s="4">
        <f t="shared" si="1"/>
        <v>715.55544595500021</v>
      </c>
    </row>
    <row r="18" spans="1:9" x14ac:dyDescent="0.25">
      <c r="A18" s="1">
        <v>45094</v>
      </c>
      <c r="B18" s="4">
        <v>379.05</v>
      </c>
      <c r="C18">
        <v>95</v>
      </c>
      <c r="D18">
        <v>3.99</v>
      </c>
      <c r="E18">
        <v>0</v>
      </c>
      <c r="F18">
        <v>0</v>
      </c>
      <c r="G18" s="4">
        <f t="shared" si="2"/>
        <v>429.59</v>
      </c>
      <c r="H18" s="4">
        <f t="shared" si="0"/>
        <v>341.14499999999998</v>
      </c>
      <c r="I18" s="4">
        <f t="shared" si="1"/>
        <v>223.97122660500034</v>
      </c>
    </row>
    <row r="19" spans="1:9" x14ac:dyDescent="0.25">
      <c r="A19" s="1">
        <v>45095</v>
      </c>
      <c r="B19" s="4">
        <v>171.57000000000002</v>
      </c>
      <c r="C19">
        <v>86</v>
      </c>
      <c r="D19">
        <v>3.99</v>
      </c>
      <c r="E19">
        <v>1</v>
      </c>
      <c r="F19">
        <v>0</v>
      </c>
      <c r="G19" s="4">
        <f t="shared" si="2"/>
        <v>408.31</v>
      </c>
      <c r="H19" s="4">
        <f t="shared" si="0"/>
        <v>375.45899999999995</v>
      </c>
      <c r="I19" s="4">
        <f t="shared" si="1"/>
        <v>214.03180942500035</v>
      </c>
    </row>
    <row r="20" spans="1:9" x14ac:dyDescent="0.25">
      <c r="A20" s="1">
        <v>45096</v>
      </c>
      <c r="B20" s="4">
        <v>534.66000000000008</v>
      </c>
      <c r="C20">
        <v>134</v>
      </c>
      <c r="D20">
        <v>3.99</v>
      </c>
      <c r="E20">
        <v>0</v>
      </c>
      <c r="F20">
        <v>0</v>
      </c>
      <c r="G20" s="4">
        <f t="shared" si="2"/>
        <v>268.66000000000003</v>
      </c>
      <c r="H20" s="4">
        <f t="shared" si="0"/>
        <v>221.44499999999999</v>
      </c>
      <c r="I20" s="4">
        <f t="shared" si="1"/>
        <v>172.46199841499964</v>
      </c>
    </row>
    <row r="21" spans="1:9" x14ac:dyDescent="0.25">
      <c r="A21" s="1">
        <v>45097</v>
      </c>
      <c r="B21" s="4">
        <v>578.55000000000007</v>
      </c>
      <c r="C21">
        <v>272</v>
      </c>
      <c r="D21">
        <v>3.99</v>
      </c>
      <c r="E21">
        <v>1</v>
      </c>
      <c r="F21">
        <v>1</v>
      </c>
      <c r="G21" s="4">
        <f t="shared" si="2"/>
        <v>361.76000000000005</v>
      </c>
      <c r="H21" s="4">
        <f t="shared" si="0"/>
        <v>446.48100000000005</v>
      </c>
      <c r="I21" s="4">
        <f t="shared" si="1"/>
        <v>538.74764128499953</v>
      </c>
    </row>
    <row r="22" spans="1:9" x14ac:dyDescent="0.25">
      <c r="A22" s="1">
        <v>45098</v>
      </c>
      <c r="B22" s="4">
        <v>399</v>
      </c>
      <c r="C22">
        <v>200</v>
      </c>
      <c r="D22">
        <v>3.99</v>
      </c>
      <c r="E22">
        <v>1</v>
      </c>
      <c r="F22">
        <v>0</v>
      </c>
      <c r="G22" s="4">
        <f t="shared" si="2"/>
        <v>428.26000000000005</v>
      </c>
      <c r="H22" s="4">
        <f t="shared" si="0"/>
        <v>529.07400000000007</v>
      </c>
      <c r="I22" s="4">
        <f t="shared" si="1"/>
        <v>823.28048039999908</v>
      </c>
    </row>
    <row r="23" spans="1:9" x14ac:dyDescent="0.25">
      <c r="A23" s="1">
        <v>45099</v>
      </c>
      <c r="B23" s="4">
        <v>343.14000000000004</v>
      </c>
      <c r="C23">
        <v>66</v>
      </c>
      <c r="D23">
        <v>3.99</v>
      </c>
      <c r="E23">
        <v>0</v>
      </c>
      <c r="F23">
        <v>1</v>
      </c>
      <c r="G23" s="4">
        <f t="shared" si="2"/>
        <v>504.07</v>
      </c>
      <c r="H23" s="4">
        <f t="shared" si="0"/>
        <v>448.476</v>
      </c>
      <c r="I23" s="4">
        <f t="shared" si="1"/>
        <v>360.03833628000041</v>
      </c>
    </row>
    <row r="24" spans="1:9" x14ac:dyDescent="0.25">
      <c r="A24" s="1">
        <v>45100</v>
      </c>
      <c r="B24" s="4">
        <v>542.64</v>
      </c>
      <c r="C24">
        <v>129</v>
      </c>
      <c r="D24">
        <v>3.99</v>
      </c>
      <c r="E24">
        <v>0</v>
      </c>
      <c r="F24">
        <v>1</v>
      </c>
      <c r="G24" s="4">
        <f t="shared" si="2"/>
        <v>440.23</v>
      </c>
      <c r="H24" s="4">
        <f t="shared" si="0"/>
        <v>377.85300000000007</v>
      </c>
      <c r="I24" s="4">
        <f t="shared" si="1"/>
        <v>209.45431384500023</v>
      </c>
    </row>
    <row r="25" spans="1:9" x14ac:dyDescent="0.25">
      <c r="A25" s="1">
        <v>45101</v>
      </c>
      <c r="B25" s="4">
        <v>263.34000000000003</v>
      </c>
      <c r="C25">
        <v>132</v>
      </c>
      <c r="D25">
        <v>3.99</v>
      </c>
      <c r="E25">
        <v>1</v>
      </c>
      <c r="F25">
        <v>0</v>
      </c>
      <c r="G25" s="4">
        <f t="shared" si="2"/>
        <v>428.26000000000005</v>
      </c>
      <c r="H25" s="4">
        <f t="shared" si="0"/>
        <v>488.37599999999998</v>
      </c>
      <c r="I25" s="4">
        <f t="shared" si="1"/>
        <v>581.46761567999965</v>
      </c>
    </row>
    <row r="26" spans="1:9" x14ac:dyDescent="0.25">
      <c r="A26" s="1">
        <v>45102</v>
      </c>
      <c r="B26" s="4">
        <v>339.15000000000003</v>
      </c>
      <c r="C26">
        <v>85</v>
      </c>
      <c r="D26">
        <v>3.99</v>
      </c>
      <c r="E26">
        <v>0</v>
      </c>
      <c r="F26">
        <v>0</v>
      </c>
      <c r="G26" s="4">
        <f t="shared" si="2"/>
        <v>383.03999999999996</v>
      </c>
      <c r="H26" s="4">
        <f t="shared" si="0"/>
        <v>327.18000000000006</v>
      </c>
      <c r="I26" s="4">
        <f t="shared" si="1"/>
        <v>285.30072060000043</v>
      </c>
    </row>
    <row r="27" spans="1:9" x14ac:dyDescent="0.25">
      <c r="A27" s="1">
        <v>45103</v>
      </c>
      <c r="B27" s="4">
        <v>494.76000000000005</v>
      </c>
      <c r="C27">
        <v>248</v>
      </c>
      <c r="D27">
        <v>3.99</v>
      </c>
      <c r="E27">
        <v>1</v>
      </c>
      <c r="F27">
        <v>0</v>
      </c>
      <c r="G27" s="4">
        <f t="shared" si="2"/>
        <v>381.71000000000004</v>
      </c>
      <c r="H27" s="4">
        <f t="shared" si="0"/>
        <v>344.33699999999999</v>
      </c>
      <c r="I27" s="4">
        <f t="shared" si="1"/>
        <v>191.52496555500028</v>
      </c>
    </row>
    <row r="28" spans="1:9" x14ac:dyDescent="0.25">
      <c r="A28" s="1">
        <v>45104</v>
      </c>
      <c r="B28" s="4">
        <v>399</v>
      </c>
      <c r="C28">
        <v>100</v>
      </c>
      <c r="D28">
        <v>3.99</v>
      </c>
      <c r="E28">
        <v>0</v>
      </c>
      <c r="F28">
        <v>0</v>
      </c>
      <c r="G28" s="4">
        <f t="shared" si="2"/>
        <v>365.75</v>
      </c>
      <c r="H28" s="4">
        <f t="shared" si="0"/>
        <v>440.49599999999998</v>
      </c>
      <c r="I28" s="4">
        <f t="shared" si="1"/>
        <v>600.15987990000031</v>
      </c>
    </row>
    <row r="29" spans="1:9" x14ac:dyDescent="0.25">
      <c r="A29" s="1">
        <v>45105</v>
      </c>
      <c r="B29" s="4">
        <v>179.55</v>
      </c>
      <c r="C29">
        <v>45</v>
      </c>
      <c r="D29">
        <v>3.99</v>
      </c>
      <c r="E29">
        <v>0</v>
      </c>
      <c r="F29">
        <v>0</v>
      </c>
      <c r="G29" s="4">
        <f t="shared" si="2"/>
        <v>410.97</v>
      </c>
      <c r="H29" s="4">
        <f t="shared" si="0"/>
        <v>412.16699999999997</v>
      </c>
      <c r="I29" s="4">
        <f t="shared" si="1"/>
        <v>461.40187831499986</v>
      </c>
    </row>
    <row r="30" spans="1:9" x14ac:dyDescent="0.25">
      <c r="A30" s="1">
        <v>45106</v>
      </c>
      <c r="B30" s="4">
        <v>363.09000000000003</v>
      </c>
      <c r="C30">
        <v>182</v>
      </c>
      <c r="D30">
        <v>3.99</v>
      </c>
      <c r="E30">
        <v>1</v>
      </c>
      <c r="F30">
        <v>0</v>
      </c>
      <c r="G30" s="4">
        <f t="shared" si="2"/>
        <v>357.77</v>
      </c>
      <c r="H30" s="4">
        <f t="shared" si="0"/>
        <v>254.96100000000001</v>
      </c>
      <c r="I30" s="4">
        <f t="shared" si="1"/>
        <v>37.925686155000371</v>
      </c>
    </row>
    <row r="31" spans="1:9" x14ac:dyDescent="0.25">
      <c r="A31" s="1">
        <v>45107</v>
      </c>
      <c r="B31" s="4">
        <v>399</v>
      </c>
      <c r="C31">
        <v>194</v>
      </c>
      <c r="D31">
        <v>3.99</v>
      </c>
      <c r="E31">
        <v>1</v>
      </c>
      <c r="F31">
        <v>1</v>
      </c>
      <c r="G31" s="4">
        <f t="shared" si="2"/>
        <v>313.88</v>
      </c>
      <c r="H31" s="4">
        <f t="shared" si="0"/>
        <v>329.97300000000001</v>
      </c>
      <c r="I31" s="4">
        <f t="shared" si="1"/>
        <v>293.06889349499977</v>
      </c>
    </row>
    <row r="32" spans="1:9" x14ac:dyDescent="0.25">
      <c r="A32" s="1">
        <v>45108</v>
      </c>
      <c r="B32" s="4">
        <v>279.3</v>
      </c>
      <c r="C32">
        <v>124</v>
      </c>
      <c r="D32">
        <v>3.99</v>
      </c>
      <c r="E32">
        <v>1</v>
      </c>
      <c r="F32">
        <v>1</v>
      </c>
      <c r="G32" s="4">
        <f t="shared" si="2"/>
        <v>313.88000000000005</v>
      </c>
      <c r="H32" s="4">
        <f t="shared" si="0"/>
        <v>369.87299999999993</v>
      </c>
      <c r="I32" s="4">
        <f t="shared" si="1"/>
        <v>527.79872218500032</v>
      </c>
    </row>
    <row r="33" spans="1:9" x14ac:dyDescent="0.25">
      <c r="A33" s="1">
        <v>45109</v>
      </c>
      <c r="B33" s="4">
        <v>267.33000000000004</v>
      </c>
      <c r="C33">
        <v>126</v>
      </c>
      <c r="D33">
        <v>3.99</v>
      </c>
      <c r="E33">
        <v>1</v>
      </c>
      <c r="F33">
        <v>1</v>
      </c>
      <c r="G33" s="4">
        <f t="shared" si="2"/>
        <v>347.13000000000005</v>
      </c>
      <c r="H33" s="4">
        <f t="shared" si="0"/>
        <v>311.61900000000003</v>
      </c>
      <c r="I33" s="4">
        <f t="shared" si="1"/>
        <v>257.50973419500053</v>
      </c>
    </row>
    <row r="34" spans="1:9" x14ac:dyDescent="0.25">
      <c r="A34" s="1">
        <v>45110</v>
      </c>
      <c r="B34" s="4">
        <v>406.98</v>
      </c>
      <c r="C34">
        <v>192</v>
      </c>
      <c r="D34">
        <v>3.99</v>
      </c>
      <c r="E34">
        <v>1</v>
      </c>
      <c r="F34">
        <v>1</v>
      </c>
      <c r="G34" s="4">
        <f t="shared" si="2"/>
        <v>315.20999999999998</v>
      </c>
      <c r="H34" s="4">
        <f t="shared" si="0"/>
        <v>282.89100000000008</v>
      </c>
      <c r="I34" s="4">
        <f t="shared" si="1"/>
        <v>187.57633786500031</v>
      </c>
    </row>
    <row r="35" spans="1:9" x14ac:dyDescent="0.25">
      <c r="A35" s="1">
        <v>45111</v>
      </c>
      <c r="B35" s="4">
        <v>379.05</v>
      </c>
      <c r="C35">
        <v>173</v>
      </c>
      <c r="D35">
        <v>3.99</v>
      </c>
      <c r="E35">
        <v>1</v>
      </c>
      <c r="F35">
        <v>1</v>
      </c>
      <c r="G35" s="4">
        <f t="shared" si="2"/>
        <v>317.87000000000006</v>
      </c>
      <c r="H35" s="4">
        <f t="shared" si="0"/>
        <v>366.28199999999998</v>
      </c>
      <c r="I35" s="4">
        <f t="shared" si="1"/>
        <v>451.23077181000002</v>
      </c>
    </row>
    <row r="36" spans="1:9" x14ac:dyDescent="0.25">
      <c r="A36" s="1">
        <v>45112</v>
      </c>
      <c r="B36" s="4">
        <v>466.83000000000004</v>
      </c>
      <c r="C36">
        <v>234</v>
      </c>
      <c r="D36">
        <v>3.99</v>
      </c>
      <c r="E36">
        <v>1</v>
      </c>
      <c r="F36">
        <v>0</v>
      </c>
      <c r="G36" s="4">
        <f t="shared" si="2"/>
        <v>351.12000000000006</v>
      </c>
      <c r="H36" s="4">
        <f t="shared" si="0"/>
        <v>373.464</v>
      </c>
      <c r="I36" s="4">
        <f t="shared" si="1"/>
        <v>456.56125220999985</v>
      </c>
    </row>
    <row r="37" spans="1:9" x14ac:dyDescent="0.25">
      <c r="A37" s="1">
        <v>45113</v>
      </c>
      <c r="B37" s="4">
        <v>454.86</v>
      </c>
      <c r="C37">
        <v>104</v>
      </c>
      <c r="D37">
        <v>3.99</v>
      </c>
      <c r="E37">
        <v>0</v>
      </c>
      <c r="F37">
        <v>1</v>
      </c>
      <c r="G37" s="4">
        <f t="shared" si="2"/>
        <v>417.62000000000006</v>
      </c>
      <c r="H37" s="4">
        <f t="shared" si="0"/>
        <v>443.28899999999999</v>
      </c>
      <c r="I37" s="4">
        <f t="shared" si="1"/>
        <v>481.80532585500026</v>
      </c>
    </row>
    <row r="38" spans="1:9" x14ac:dyDescent="0.25">
      <c r="A38" s="1">
        <v>45114</v>
      </c>
      <c r="B38" s="4">
        <v>570.57000000000005</v>
      </c>
      <c r="C38">
        <v>286</v>
      </c>
      <c r="D38">
        <v>3.99</v>
      </c>
      <c r="E38">
        <v>1</v>
      </c>
      <c r="F38">
        <v>0</v>
      </c>
      <c r="G38" s="4">
        <f t="shared" si="2"/>
        <v>433.5800000000001</v>
      </c>
      <c r="H38" s="4">
        <f t="shared" si="0"/>
        <v>449.673</v>
      </c>
      <c r="I38" s="4">
        <f t="shared" si="1"/>
        <v>505.65265012499935</v>
      </c>
    </row>
    <row r="39" spans="1:9" x14ac:dyDescent="0.25">
      <c r="A39" s="1">
        <v>45115</v>
      </c>
      <c r="B39" s="4">
        <v>327.18</v>
      </c>
      <c r="C39">
        <v>73</v>
      </c>
      <c r="D39">
        <v>3.99</v>
      </c>
      <c r="E39">
        <v>0</v>
      </c>
      <c r="F39">
        <v>1</v>
      </c>
      <c r="G39" s="4">
        <f t="shared" si="2"/>
        <v>497.42000000000007</v>
      </c>
      <c r="H39" s="4">
        <f t="shared" si="0"/>
        <v>537.05400000000009</v>
      </c>
      <c r="I39" s="4">
        <f t="shared" si="1"/>
        <v>605.94380783999964</v>
      </c>
    </row>
    <row r="40" spans="1:9" x14ac:dyDescent="0.25">
      <c r="A40" s="1">
        <v>45116</v>
      </c>
      <c r="B40" s="4">
        <v>199.5</v>
      </c>
      <c r="C40">
        <v>50</v>
      </c>
      <c r="D40">
        <v>3.99</v>
      </c>
      <c r="E40">
        <v>0</v>
      </c>
      <c r="F40">
        <v>0</v>
      </c>
      <c r="G40" s="4">
        <f t="shared" si="2"/>
        <v>450.87000000000006</v>
      </c>
      <c r="H40" s="4">
        <f t="shared" si="0"/>
        <v>388.62599999999998</v>
      </c>
      <c r="I40" s="4">
        <f t="shared" si="1"/>
        <v>309.73554044999946</v>
      </c>
    </row>
    <row r="41" spans="1:9" x14ac:dyDescent="0.25">
      <c r="A41" s="1">
        <v>45117</v>
      </c>
      <c r="B41" s="4">
        <v>478.8</v>
      </c>
      <c r="C41">
        <v>110</v>
      </c>
      <c r="D41">
        <v>3.99</v>
      </c>
      <c r="E41">
        <v>0</v>
      </c>
      <c r="F41">
        <v>1</v>
      </c>
      <c r="G41" s="4">
        <f t="shared" si="2"/>
        <v>365.75</v>
      </c>
      <c r="H41" s="4">
        <f t="shared" si="0"/>
        <v>262.14300000000003</v>
      </c>
      <c r="I41" s="4">
        <f t="shared" si="1"/>
        <v>-0.98467414499999306</v>
      </c>
    </row>
    <row r="42" spans="1:9" x14ac:dyDescent="0.25">
      <c r="A42" s="1">
        <v>45118</v>
      </c>
      <c r="B42" s="4">
        <v>538.65</v>
      </c>
      <c r="C42">
        <v>135</v>
      </c>
      <c r="D42">
        <v>3.99</v>
      </c>
      <c r="E42">
        <v>0</v>
      </c>
      <c r="F42">
        <v>0</v>
      </c>
      <c r="G42" s="4">
        <f t="shared" si="2"/>
        <v>335.16</v>
      </c>
      <c r="H42" s="4">
        <f t="shared" si="0"/>
        <v>407.77799999999996</v>
      </c>
      <c r="I42" s="4">
        <f t="shared" si="1"/>
        <v>502.02838748999989</v>
      </c>
    </row>
    <row r="43" spans="1:9" x14ac:dyDescent="0.25">
      <c r="A43" s="1">
        <v>45119</v>
      </c>
      <c r="B43" s="4">
        <v>562.59</v>
      </c>
      <c r="C43">
        <v>132</v>
      </c>
      <c r="D43">
        <v>3.99</v>
      </c>
      <c r="E43">
        <v>0</v>
      </c>
      <c r="F43">
        <v>1</v>
      </c>
      <c r="G43" s="4">
        <f t="shared" si="2"/>
        <v>405.64999999999992</v>
      </c>
      <c r="H43" s="4">
        <f t="shared" si="0"/>
        <v>492.76499999999999</v>
      </c>
      <c r="I43" s="4">
        <f t="shared" si="1"/>
        <v>736.57783027500011</v>
      </c>
    </row>
    <row r="44" spans="1:9" x14ac:dyDescent="0.25">
      <c r="A44" s="1">
        <v>45120</v>
      </c>
      <c r="B44" s="4">
        <v>343.14000000000004</v>
      </c>
      <c r="C44">
        <v>86</v>
      </c>
      <c r="D44">
        <v>3.99</v>
      </c>
      <c r="E44">
        <v>0</v>
      </c>
      <c r="F44">
        <v>0</v>
      </c>
      <c r="G44" s="4">
        <f t="shared" si="2"/>
        <v>526.67999999999995</v>
      </c>
      <c r="H44" s="4">
        <f t="shared" si="0"/>
        <v>549.423</v>
      </c>
      <c r="I44" s="4">
        <f t="shared" si="1"/>
        <v>609.12455404500054</v>
      </c>
    </row>
    <row r="45" spans="1:9" x14ac:dyDescent="0.25">
      <c r="A45" s="1">
        <v>45121</v>
      </c>
      <c r="B45" s="4">
        <v>363.09000000000003</v>
      </c>
      <c r="C45">
        <v>91</v>
      </c>
      <c r="D45">
        <v>3.99</v>
      </c>
      <c r="E45">
        <v>0</v>
      </c>
      <c r="F45">
        <v>0</v>
      </c>
      <c r="G45" s="4">
        <f t="shared" si="2"/>
        <v>481.46000000000004</v>
      </c>
      <c r="H45" s="4">
        <f t="shared" si="0"/>
        <v>406.58100000000002</v>
      </c>
      <c r="I45" s="4">
        <f t="shared" si="1"/>
        <v>276.83086630499957</v>
      </c>
    </row>
    <row r="46" spans="1:9" x14ac:dyDescent="0.25">
      <c r="A46" s="1">
        <v>45122</v>
      </c>
      <c r="B46" s="4">
        <v>227.43</v>
      </c>
      <c r="C46">
        <v>96</v>
      </c>
      <c r="D46">
        <v>3.99</v>
      </c>
      <c r="E46">
        <v>1</v>
      </c>
      <c r="F46">
        <v>1</v>
      </c>
      <c r="G46" s="4">
        <f t="shared" si="2"/>
        <v>422.94000000000005</v>
      </c>
      <c r="H46" s="4">
        <f t="shared" si="0"/>
        <v>379.05000000000007</v>
      </c>
      <c r="I46" s="4">
        <f t="shared" si="1"/>
        <v>232.40963970000004</v>
      </c>
    </row>
    <row r="47" spans="1:9" x14ac:dyDescent="0.25">
      <c r="A47" s="1">
        <v>45123</v>
      </c>
      <c r="B47" s="4">
        <v>534.66000000000008</v>
      </c>
      <c r="C47">
        <v>123</v>
      </c>
      <c r="D47">
        <v>3.99</v>
      </c>
      <c r="E47">
        <v>0</v>
      </c>
      <c r="F47">
        <v>1</v>
      </c>
      <c r="G47" s="4">
        <f t="shared" si="2"/>
        <v>311.22000000000003</v>
      </c>
      <c r="H47" s="4">
        <f t="shared" si="0"/>
        <v>266.13300000000004</v>
      </c>
      <c r="I47" s="4">
        <f t="shared" si="1"/>
        <v>189.67973419499958</v>
      </c>
    </row>
    <row r="48" spans="1:9" x14ac:dyDescent="0.25">
      <c r="A48" s="1">
        <v>45124</v>
      </c>
      <c r="B48" s="4">
        <v>355.11</v>
      </c>
      <c r="C48">
        <v>171</v>
      </c>
      <c r="D48">
        <v>3.99</v>
      </c>
      <c r="E48">
        <v>1</v>
      </c>
      <c r="F48">
        <v>1</v>
      </c>
      <c r="G48" s="4">
        <f t="shared" si="2"/>
        <v>375.06</v>
      </c>
      <c r="H48" s="4">
        <f t="shared" si="0"/>
        <v>456.05700000000007</v>
      </c>
      <c r="I48" s="4">
        <f t="shared" si="1"/>
        <v>563.22383344500054</v>
      </c>
    </row>
    <row r="49" spans="1:9" x14ac:dyDescent="0.25">
      <c r="A49" s="1">
        <v>45125</v>
      </c>
      <c r="B49" s="4">
        <v>231.42000000000002</v>
      </c>
      <c r="C49">
        <v>51</v>
      </c>
      <c r="D49">
        <v>3.99</v>
      </c>
      <c r="E49">
        <v>0</v>
      </c>
      <c r="F49">
        <v>1</v>
      </c>
      <c r="G49" s="4">
        <f t="shared" si="2"/>
        <v>372.40000000000009</v>
      </c>
      <c r="H49" s="4">
        <f t="shared" si="0"/>
        <v>378.25200000000001</v>
      </c>
      <c r="I49" s="4">
        <f t="shared" si="1"/>
        <v>481.84173260999921</v>
      </c>
    </row>
    <row r="50" spans="1:9" x14ac:dyDescent="0.25">
      <c r="A50" s="1">
        <v>45126</v>
      </c>
      <c r="B50" s="4">
        <v>267.33000000000004</v>
      </c>
      <c r="C50">
        <v>67</v>
      </c>
      <c r="D50">
        <v>3.99</v>
      </c>
      <c r="E50">
        <v>0</v>
      </c>
      <c r="F50">
        <v>0</v>
      </c>
      <c r="G50" s="4">
        <f t="shared" si="2"/>
        <v>373.73</v>
      </c>
      <c r="H50" s="4">
        <f t="shared" si="0"/>
        <v>286.48200000000003</v>
      </c>
      <c r="I50" s="4">
        <f t="shared" si="1"/>
        <v>72.582915930000041</v>
      </c>
    </row>
    <row r="51" spans="1:9" x14ac:dyDescent="0.25">
      <c r="A51" s="1">
        <v>45127</v>
      </c>
      <c r="B51" s="4">
        <v>590.52</v>
      </c>
      <c r="C51">
        <v>296</v>
      </c>
      <c r="D51">
        <v>3.99</v>
      </c>
      <c r="E51">
        <v>1</v>
      </c>
      <c r="F51">
        <v>0</v>
      </c>
      <c r="G51" s="4">
        <f t="shared" si="2"/>
        <v>284.62</v>
      </c>
      <c r="H51" s="4">
        <f t="shared" si="0"/>
        <v>268.92600000000004</v>
      </c>
      <c r="I51" s="4">
        <f t="shared" si="1"/>
        <v>202.8197597999999</v>
      </c>
    </row>
    <row r="52" spans="1:9" x14ac:dyDescent="0.25">
      <c r="A52" s="1">
        <v>45128</v>
      </c>
      <c r="B52" s="4">
        <v>422.94</v>
      </c>
      <c r="C52">
        <v>204</v>
      </c>
      <c r="D52">
        <v>3.99</v>
      </c>
      <c r="E52">
        <v>1</v>
      </c>
      <c r="F52">
        <v>1</v>
      </c>
      <c r="G52" s="4">
        <f t="shared" si="2"/>
        <v>363.09</v>
      </c>
      <c r="H52" s="4">
        <f t="shared" si="0"/>
        <v>489.97199999999998</v>
      </c>
      <c r="I52" s="4">
        <f t="shared" si="1"/>
        <v>732.95356764000053</v>
      </c>
    </row>
    <row r="53" spans="1:9" x14ac:dyDescent="0.25">
      <c r="A53" s="1">
        <v>45129</v>
      </c>
      <c r="B53" s="4">
        <v>331.17</v>
      </c>
      <c r="C53">
        <v>69</v>
      </c>
      <c r="D53">
        <v>3.99</v>
      </c>
      <c r="E53">
        <v>0</v>
      </c>
      <c r="F53">
        <v>1</v>
      </c>
      <c r="G53" s="4">
        <f t="shared" si="2"/>
        <v>426.93</v>
      </c>
      <c r="H53" s="4">
        <f t="shared" si="0"/>
        <v>440.89499999999998</v>
      </c>
      <c r="I53" s="4">
        <f t="shared" si="1"/>
        <v>564.15223861499931</v>
      </c>
    </row>
    <row r="54" spans="1:9" x14ac:dyDescent="0.25">
      <c r="A54" s="1">
        <v>45130</v>
      </c>
      <c r="B54" s="4">
        <v>171.57000000000002</v>
      </c>
      <c r="C54">
        <v>67</v>
      </c>
      <c r="D54">
        <v>3.99</v>
      </c>
      <c r="E54">
        <v>1</v>
      </c>
      <c r="F54">
        <v>1</v>
      </c>
      <c r="G54" s="4">
        <f t="shared" si="2"/>
        <v>448.21000000000004</v>
      </c>
      <c r="H54" s="4">
        <f t="shared" si="0"/>
        <v>375.459</v>
      </c>
      <c r="I54" s="4">
        <f t="shared" si="1"/>
        <v>191.70038590499942</v>
      </c>
    </row>
    <row r="55" spans="1:9" x14ac:dyDescent="0.25">
      <c r="A55" s="1">
        <v>45131</v>
      </c>
      <c r="B55" s="4">
        <v>371.07</v>
      </c>
      <c r="C55">
        <v>84</v>
      </c>
      <c r="D55">
        <v>3.99</v>
      </c>
      <c r="E55">
        <v>0</v>
      </c>
      <c r="F55">
        <v>1</v>
      </c>
      <c r="G55" s="4">
        <f t="shared" si="2"/>
        <v>308.56</v>
      </c>
      <c r="H55" s="4">
        <f t="shared" si="0"/>
        <v>228.62700000000001</v>
      </c>
      <c r="I55" s="4">
        <f t="shared" si="1"/>
        <v>54.648602085000086</v>
      </c>
    </row>
    <row r="56" spans="1:9" x14ac:dyDescent="0.25">
      <c r="A56" s="1">
        <v>45132</v>
      </c>
      <c r="B56" s="4">
        <v>574.56000000000006</v>
      </c>
      <c r="C56">
        <v>144</v>
      </c>
      <c r="D56">
        <v>3.99</v>
      </c>
      <c r="E56">
        <v>0</v>
      </c>
      <c r="F56">
        <v>0</v>
      </c>
      <c r="G56" s="4">
        <f t="shared" si="2"/>
        <v>291.27</v>
      </c>
      <c r="H56" s="4">
        <f t="shared" si="0"/>
        <v>327.17999999999995</v>
      </c>
      <c r="I56" s="4">
        <f t="shared" si="1"/>
        <v>344.62445954999993</v>
      </c>
    </row>
    <row r="57" spans="1:9" x14ac:dyDescent="0.25">
      <c r="A57" s="1">
        <v>45133</v>
      </c>
      <c r="B57" s="4">
        <v>335.16</v>
      </c>
      <c r="C57">
        <v>159</v>
      </c>
      <c r="D57">
        <v>3.99</v>
      </c>
      <c r="E57">
        <v>1</v>
      </c>
      <c r="F57">
        <v>1</v>
      </c>
      <c r="G57" s="4">
        <f t="shared" si="2"/>
        <v>372.40000000000003</v>
      </c>
      <c r="H57" s="4">
        <f t="shared" si="0"/>
        <v>493.56299999999999</v>
      </c>
      <c r="I57" s="4">
        <f t="shared" si="1"/>
        <v>775.53949399499982</v>
      </c>
    </row>
    <row r="58" spans="1:9" x14ac:dyDescent="0.25">
      <c r="A58" s="1">
        <v>45134</v>
      </c>
      <c r="B58" s="4">
        <v>387.03000000000003</v>
      </c>
      <c r="C58">
        <v>80</v>
      </c>
      <c r="D58">
        <v>3.99</v>
      </c>
      <c r="E58">
        <v>0</v>
      </c>
      <c r="F58">
        <v>1</v>
      </c>
      <c r="G58" s="4">
        <f t="shared" si="2"/>
        <v>426.93000000000006</v>
      </c>
      <c r="H58" s="4">
        <f t="shared" si="0"/>
        <v>386.63099999999997</v>
      </c>
      <c r="I58" s="4">
        <f t="shared" si="1"/>
        <v>317.20499999999976</v>
      </c>
    </row>
    <row r="59" spans="1:9" x14ac:dyDescent="0.25">
      <c r="A59" s="1">
        <v>45135</v>
      </c>
      <c r="B59" s="4">
        <v>383.04</v>
      </c>
      <c r="C59">
        <v>192</v>
      </c>
      <c r="D59">
        <v>3.99</v>
      </c>
      <c r="E59">
        <v>1</v>
      </c>
      <c r="F59">
        <v>0</v>
      </c>
      <c r="G59" s="4">
        <f t="shared" si="2"/>
        <v>432.25</v>
      </c>
      <c r="H59" s="4">
        <f t="shared" si="0"/>
        <v>395.40899999999999</v>
      </c>
      <c r="I59" s="4">
        <f t="shared" si="1"/>
        <v>255.6330616350003</v>
      </c>
    </row>
    <row r="60" spans="1:9" x14ac:dyDescent="0.25">
      <c r="A60" s="1">
        <v>45136</v>
      </c>
      <c r="B60" s="4">
        <v>383.04</v>
      </c>
      <c r="C60">
        <v>88</v>
      </c>
      <c r="D60">
        <v>3.99</v>
      </c>
      <c r="E60">
        <v>0</v>
      </c>
      <c r="F60">
        <v>1</v>
      </c>
      <c r="G60" s="4">
        <f t="shared" si="2"/>
        <v>368.41</v>
      </c>
      <c r="H60" s="4">
        <f t="shared" si="0"/>
        <v>379.05</v>
      </c>
      <c r="I60" s="4">
        <f t="shared" si="1"/>
        <v>414.19708407000007</v>
      </c>
    </row>
    <row r="61" spans="1:9" x14ac:dyDescent="0.25">
      <c r="A61" s="1">
        <v>45137</v>
      </c>
      <c r="B61" s="4">
        <v>574.56000000000006</v>
      </c>
      <c r="C61">
        <v>144</v>
      </c>
      <c r="D61">
        <v>3.99</v>
      </c>
      <c r="E61">
        <v>0</v>
      </c>
      <c r="F61">
        <v>0</v>
      </c>
      <c r="G61" s="4">
        <f t="shared" si="2"/>
        <v>384.37000000000006</v>
      </c>
      <c r="H61" s="4">
        <f t="shared" si="0"/>
        <v>383.43899999999996</v>
      </c>
      <c r="I61" s="4">
        <f t="shared" si="1"/>
        <v>380.52949399500017</v>
      </c>
    </row>
    <row r="62" spans="1:9" x14ac:dyDescent="0.25">
      <c r="A62" s="1">
        <v>45138</v>
      </c>
      <c r="B62" s="4">
        <v>442.89000000000004</v>
      </c>
      <c r="C62">
        <v>210</v>
      </c>
      <c r="D62">
        <v>3.99</v>
      </c>
      <c r="E62">
        <v>1</v>
      </c>
      <c r="F62">
        <v>1</v>
      </c>
      <c r="G62" s="4">
        <f t="shared" si="2"/>
        <v>446.88000000000005</v>
      </c>
      <c r="H62" s="4">
        <f t="shared" si="0"/>
        <v>517.10400000000004</v>
      </c>
      <c r="I62" s="4">
        <f t="shared" si="1"/>
        <v>645.57571176000044</v>
      </c>
    </row>
    <row r="63" spans="1:9" x14ac:dyDescent="0.25">
      <c r="A63" s="1">
        <v>45139</v>
      </c>
      <c r="B63" s="4">
        <v>482.79</v>
      </c>
      <c r="C63">
        <v>233</v>
      </c>
      <c r="D63">
        <v>3.99</v>
      </c>
      <c r="E63">
        <v>1</v>
      </c>
      <c r="F63">
        <v>1</v>
      </c>
      <c r="G63" s="4">
        <f t="shared" si="2"/>
        <v>466.8300000000001</v>
      </c>
      <c r="H63" s="4">
        <f t="shared" si="0"/>
        <v>463.23900000000003</v>
      </c>
      <c r="I63" s="4">
        <f t="shared" si="1"/>
        <v>514.57098640499908</v>
      </c>
    </row>
    <row r="64" spans="1:9" x14ac:dyDescent="0.25">
      <c r="A64" s="1">
        <v>45140</v>
      </c>
      <c r="B64" s="4">
        <v>422.94</v>
      </c>
      <c r="C64">
        <v>106</v>
      </c>
      <c r="D64">
        <v>3.99</v>
      </c>
      <c r="E64">
        <v>0</v>
      </c>
      <c r="F64">
        <v>0</v>
      </c>
      <c r="G64" s="4">
        <f t="shared" si="2"/>
        <v>500.08</v>
      </c>
      <c r="H64" s="4">
        <f t="shared" si="0"/>
        <v>483.98699999999997</v>
      </c>
      <c r="I64" s="4">
        <f t="shared" si="1"/>
        <v>414.7382417850003</v>
      </c>
    </row>
    <row r="65" spans="1:9" x14ac:dyDescent="0.25">
      <c r="A65" s="1">
        <v>45141</v>
      </c>
      <c r="B65" s="4">
        <v>371.07</v>
      </c>
      <c r="C65">
        <v>186</v>
      </c>
      <c r="D65">
        <v>3.99</v>
      </c>
      <c r="E65">
        <v>1</v>
      </c>
      <c r="F65">
        <v>0</v>
      </c>
      <c r="G65" s="4">
        <f t="shared" si="2"/>
        <v>449.54</v>
      </c>
      <c r="H65" s="4">
        <f t="shared" si="0"/>
        <v>436.90499999999997</v>
      </c>
      <c r="I65" s="4">
        <f t="shared" si="1"/>
        <v>425.8526501249994</v>
      </c>
    </row>
    <row r="66" spans="1:9" x14ac:dyDescent="0.25">
      <c r="A66" s="1">
        <v>45142</v>
      </c>
      <c r="B66" s="4">
        <v>311.22000000000003</v>
      </c>
      <c r="C66">
        <v>150</v>
      </c>
      <c r="D66">
        <v>3.99</v>
      </c>
      <c r="E66">
        <v>1</v>
      </c>
      <c r="F66">
        <v>1</v>
      </c>
      <c r="G66" s="4">
        <f t="shared" si="2"/>
        <v>425.59999999999997</v>
      </c>
      <c r="H66" s="4">
        <f t="shared" si="0"/>
        <v>392.61599999999999</v>
      </c>
      <c r="I66" s="4">
        <f t="shared" si="1"/>
        <v>314.17898799000045</v>
      </c>
    </row>
    <row r="67" spans="1:9" x14ac:dyDescent="0.25">
      <c r="A67" s="1">
        <v>45143</v>
      </c>
      <c r="B67" s="4">
        <v>339.15000000000003</v>
      </c>
      <c r="C67">
        <v>170</v>
      </c>
      <c r="D67">
        <v>3.99</v>
      </c>
      <c r="E67">
        <v>1</v>
      </c>
      <c r="F67">
        <v>0</v>
      </c>
      <c r="G67" s="4">
        <f t="shared" si="2"/>
        <v>368.41</v>
      </c>
      <c r="H67" s="4">
        <f t="shared" si="0"/>
        <v>334.36200000000002</v>
      </c>
      <c r="I67" s="4">
        <f t="shared" si="1"/>
        <v>256.39101200999954</v>
      </c>
    </row>
    <row r="68" spans="1:9" x14ac:dyDescent="0.25">
      <c r="A68" s="1">
        <v>45144</v>
      </c>
      <c r="B68" s="4">
        <v>586.53000000000009</v>
      </c>
      <c r="C68">
        <v>147</v>
      </c>
      <c r="D68">
        <v>3.99</v>
      </c>
      <c r="E68">
        <v>0</v>
      </c>
      <c r="F68">
        <v>0</v>
      </c>
      <c r="G68" s="4">
        <f t="shared" si="2"/>
        <v>340.48</v>
      </c>
      <c r="H68" s="4">
        <f t="shared" si="0"/>
        <v>336.75599999999997</v>
      </c>
      <c r="I68" s="4">
        <f t="shared" si="1"/>
        <v>311.84886789000001</v>
      </c>
    </row>
    <row r="69" spans="1:9" x14ac:dyDescent="0.25">
      <c r="A69" s="1">
        <v>45145</v>
      </c>
      <c r="B69" s="4">
        <v>223.44</v>
      </c>
      <c r="C69">
        <v>56</v>
      </c>
      <c r="D69">
        <v>3.99</v>
      </c>
      <c r="E69">
        <v>0</v>
      </c>
      <c r="F69">
        <v>0</v>
      </c>
      <c r="G69" s="4">
        <f t="shared" si="2"/>
        <v>412.3</v>
      </c>
      <c r="H69" s="4">
        <f t="shared" si="0"/>
        <v>509.52300000000002</v>
      </c>
      <c r="I69" s="4">
        <f t="shared" si="1"/>
        <v>695.83216972499986</v>
      </c>
    </row>
    <row r="70" spans="1:9" x14ac:dyDescent="0.25">
      <c r="A70" s="1">
        <v>45146</v>
      </c>
      <c r="B70" s="4">
        <v>187.53</v>
      </c>
      <c r="C70">
        <v>47</v>
      </c>
      <c r="D70">
        <v>3.99</v>
      </c>
      <c r="E70">
        <v>0</v>
      </c>
      <c r="F70">
        <v>0</v>
      </c>
      <c r="G70" s="4">
        <f t="shared" ref="G70:G108" si="3">AVERAGE(B67:B69)</f>
        <v>383.04</v>
      </c>
      <c r="H70" s="4">
        <f t="shared" ref="H70:H108" si="4">SUMPRODUCT(B67:B69,$L$2:$L$4)</f>
        <v>307.62900000000002</v>
      </c>
      <c r="I70" s="4">
        <f t="shared" ref="I70:I108" si="5">_xlfn.FORECAST.ETS(A70,B67:B69,A67:A69)</f>
        <v>244.45741876499963</v>
      </c>
    </row>
    <row r="71" spans="1:9" x14ac:dyDescent="0.25">
      <c r="A71" s="1">
        <v>45147</v>
      </c>
      <c r="B71" s="4">
        <v>582.54000000000008</v>
      </c>
      <c r="C71">
        <v>285</v>
      </c>
      <c r="D71">
        <v>3.99</v>
      </c>
      <c r="E71">
        <v>1</v>
      </c>
      <c r="F71">
        <v>1</v>
      </c>
      <c r="G71" s="4">
        <f t="shared" si="3"/>
        <v>332.5</v>
      </c>
      <c r="H71" s="4">
        <f t="shared" si="4"/>
        <v>234.61199999999999</v>
      </c>
      <c r="I71" s="4">
        <f t="shared" si="5"/>
        <v>-54.241492409999914</v>
      </c>
    </row>
    <row r="72" spans="1:9" x14ac:dyDescent="0.25">
      <c r="A72" s="1">
        <v>45148</v>
      </c>
      <c r="B72" s="4">
        <v>562.59</v>
      </c>
      <c r="C72">
        <v>122</v>
      </c>
      <c r="D72">
        <v>3.99</v>
      </c>
      <c r="E72">
        <v>0</v>
      </c>
      <c r="F72">
        <v>1</v>
      </c>
      <c r="G72" s="4">
        <f t="shared" si="3"/>
        <v>331.17</v>
      </c>
      <c r="H72" s="4">
        <f t="shared" si="4"/>
        <v>467.62800000000004</v>
      </c>
      <c r="I72" s="4">
        <f t="shared" si="5"/>
        <v>706.41535146000024</v>
      </c>
    </row>
    <row r="73" spans="1:9" x14ac:dyDescent="0.25">
      <c r="A73" s="1">
        <v>45149</v>
      </c>
      <c r="B73" s="4">
        <v>502.74</v>
      </c>
      <c r="C73">
        <v>252</v>
      </c>
      <c r="D73">
        <v>3.99</v>
      </c>
      <c r="E73">
        <v>1</v>
      </c>
      <c r="F73">
        <v>0</v>
      </c>
      <c r="G73" s="4">
        <f t="shared" si="3"/>
        <v>444.22</v>
      </c>
      <c r="H73" s="4">
        <f t="shared" si="4"/>
        <v>529.07400000000007</v>
      </c>
      <c r="I73" s="4">
        <f t="shared" si="5"/>
        <v>803.73262451999972</v>
      </c>
    </row>
    <row r="74" spans="1:9" x14ac:dyDescent="0.25">
      <c r="A74" s="1">
        <v>45150</v>
      </c>
      <c r="B74" s="4">
        <v>502.74</v>
      </c>
      <c r="C74">
        <v>115</v>
      </c>
      <c r="D74">
        <v>3.99</v>
      </c>
      <c r="E74">
        <v>0</v>
      </c>
      <c r="F74">
        <v>1</v>
      </c>
      <c r="G74" s="4">
        <f t="shared" si="3"/>
        <v>549.29000000000008</v>
      </c>
      <c r="H74" s="4">
        <f t="shared" si="4"/>
        <v>522.69000000000005</v>
      </c>
      <c r="I74" s="4">
        <f t="shared" si="5"/>
        <v>467.99506005000046</v>
      </c>
    </row>
    <row r="75" spans="1:9" x14ac:dyDescent="0.25">
      <c r="A75" s="1">
        <v>45151</v>
      </c>
      <c r="B75" s="4">
        <v>446.88</v>
      </c>
      <c r="C75">
        <v>224</v>
      </c>
      <c r="D75">
        <v>3.99</v>
      </c>
      <c r="E75">
        <v>1</v>
      </c>
      <c r="F75">
        <v>0</v>
      </c>
      <c r="G75" s="4">
        <f t="shared" si="3"/>
        <v>522.68999999999994</v>
      </c>
      <c r="H75" s="4">
        <f t="shared" si="4"/>
        <v>508.72500000000002</v>
      </c>
      <c r="I75" s="4">
        <f t="shared" si="5"/>
        <v>465.08240992499964</v>
      </c>
    </row>
    <row r="76" spans="1:9" x14ac:dyDescent="0.25">
      <c r="A76" s="1">
        <v>45152</v>
      </c>
      <c r="B76" s="4">
        <v>590.52</v>
      </c>
      <c r="C76">
        <v>280</v>
      </c>
      <c r="D76">
        <v>3.99</v>
      </c>
      <c r="E76">
        <v>1</v>
      </c>
      <c r="F76">
        <v>1</v>
      </c>
      <c r="G76" s="4">
        <f t="shared" si="3"/>
        <v>484.12000000000006</v>
      </c>
      <c r="H76" s="4">
        <f t="shared" si="4"/>
        <v>463.63799999999998</v>
      </c>
      <c r="I76" s="4">
        <f t="shared" si="5"/>
        <v>426.16708406999931</v>
      </c>
    </row>
    <row r="77" spans="1:9" x14ac:dyDescent="0.25">
      <c r="A77" s="1">
        <v>45153</v>
      </c>
      <c r="B77" s="4">
        <v>207.48000000000002</v>
      </c>
      <c r="C77">
        <v>32</v>
      </c>
      <c r="D77">
        <v>3.99</v>
      </c>
      <c r="E77">
        <v>0</v>
      </c>
      <c r="F77">
        <v>1</v>
      </c>
      <c r="G77" s="4">
        <f t="shared" si="3"/>
        <v>513.38</v>
      </c>
      <c r="H77" s="4">
        <f t="shared" si="4"/>
        <v>553.01400000000001</v>
      </c>
      <c r="I77" s="4">
        <f t="shared" si="5"/>
        <v>608.63469974999998</v>
      </c>
    </row>
    <row r="78" spans="1:9" x14ac:dyDescent="0.25">
      <c r="A78" s="1">
        <v>45154</v>
      </c>
      <c r="B78" s="4">
        <v>450.87</v>
      </c>
      <c r="C78">
        <v>226</v>
      </c>
      <c r="D78">
        <v>3.99</v>
      </c>
      <c r="E78">
        <v>1</v>
      </c>
      <c r="F78">
        <v>0</v>
      </c>
      <c r="G78" s="4">
        <f t="shared" si="3"/>
        <v>414.96000000000004</v>
      </c>
      <c r="H78" s="4">
        <f t="shared" si="4"/>
        <v>308.02800000000002</v>
      </c>
      <c r="I78" s="4">
        <f t="shared" si="5"/>
        <v>155.82679265999968</v>
      </c>
    </row>
    <row r="79" spans="1:9" x14ac:dyDescent="0.25">
      <c r="A79" s="1">
        <v>45155</v>
      </c>
      <c r="B79" s="4">
        <v>239.4</v>
      </c>
      <c r="C79">
        <v>47</v>
      </c>
      <c r="D79">
        <v>3.99</v>
      </c>
      <c r="E79">
        <v>0</v>
      </c>
      <c r="F79">
        <v>1</v>
      </c>
      <c r="G79" s="4">
        <f t="shared" si="3"/>
        <v>416.28999999999996</v>
      </c>
      <c r="H79" s="4">
        <f t="shared" si="4"/>
        <v>416.15699999999998</v>
      </c>
      <c r="I79" s="4">
        <f t="shared" si="5"/>
        <v>300.11055721500048</v>
      </c>
    </row>
    <row r="80" spans="1:9" x14ac:dyDescent="0.25">
      <c r="A80" s="1">
        <v>45156</v>
      </c>
      <c r="B80" s="4">
        <v>387.03000000000003</v>
      </c>
      <c r="C80">
        <v>194</v>
      </c>
      <c r="D80">
        <v>3.99</v>
      </c>
      <c r="E80">
        <v>1</v>
      </c>
      <c r="F80">
        <v>0</v>
      </c>
      <c r="G80" s="4">
        <f t="shared" si="3"/>
        <v>299.25</v>
      </c>
      <c r="H80" s="4">
        <f t="shared" si="4"/>
        <v>278.50200000000001</v>
      </c>
      <c r="I80" s="4">
        <f t="shared" si="5"/>
        <v>314.12768457000033</v>
      </c>
    </row>
    <row r="81" spans="1:9" x14ac:dyDescent="0.25">
      <c r="A81" s="1">
        <v>45157</v>
      </c>
      <c r="B81" s="4">
        <v>518.70000000000005</v>
      </c>
      <c r="C81">
        <v>130</v>
      </c>
      <c r="D81">
        <v>3.99</v>
      </c>
      <c r="E81">
        <v>0</v>
      </c>
      <c r="F81">
        <v>0</v>
      </c>
      <c r="G81" s="4">
        <f t="shared" si="3"/>
        <v>359.09999999999997</v>
      </c>
      <c r="H81" s="4">
        <f t="shared" si="4"/>
        <v>363.88800000000003</v>
      </c>
      <c r="I81" s="4">
        <f t="shared" si="5"/>
        <v>308.71445955000058</v>
      </c>
    </row>
    <row r="82" spans="1:9" x14ac:dyDescent="0.25">
      <c r="A82" s="1">
        <v>45158</v>
      </c>
      <c r="B82" s="4">
        <v>307.23</v>
      </c>
      <c r="C82">
        <v>154</v>
      </c>
      <c r="D82">
        <v>3.99</v>
      </c>
      <c r="E82">
        <v>1</v>
      </c>
      <c r="F82">
        <v>0</v>
      </c>
      <c r="G82" s="4">
        <f t="shared" si="3"/>
        <v>381.71000000000004</v>
      </c>
      <c r="H82" s="4">
        <f t="shared" si="4"/>
        <v>464.43600000000004</v>
      </c>
      <c r="I82" s="4">
        <f t="shared" si="5"/>
        <v>660.41202402000033</v>
      </c>
    </row>
    <row r="83" spans="1:9" x14ac:dyDescent="0.25">
      <c r="A83" s="1">
        <v>45159</v>
      </c>
      <c r="B83" s="4">
        <v>518.70000000000005</v>
      </c>
      <c r="C83">
        <v>113</v>
      </c>
      <c r="D83">
        <v>3.99</v>
      </c>
      <c r="E83">
        <v>0</v>
      </c>
      <c r="F83">
        <v>1</v>
      </c>
      <c r="G83" s="4">
        <f t="shared" si="3"/>
        <v>404.32</v>
      </c>
      <c r="H83" s="4">
        <f t="shared" si="4"/>
        <v>357.50400000000002</v>
      </c>
      <c r="I83" s="4">
        <f t="shared" si="5"/>
        <v>311.66351642999973</v>
      </c>
    </row>
    <row r="84" spans="1:9" x14ac:dyDescent="0.25">
      <c r="A84" s="1">
        <v>45160</v>
      </c>
      <c r="B84" s="4">
        <v>482.79</v>
      </c>
      <c r="C84">
        <v>121</v>
      </c>
      <c r="D84">
        <v>3.99</v>
      </c>
      <c r="E84">
        <v>0</v>
      </c>
      <c r="F84">
        <v>0</v>
      </c>
      <c r="G84" s="4">
        <f t="shared" si="3"/>
        <v>448.21000000000004</v>
      </c>
      <c r="H84" s="4">
        <f t="shared" si="4"/>
        <v>476.40600000000006</v>
      </c>
      <c r="I84" s="4">
        <f t="shared" si="5"/>
        <v>464.05636347000006</v>
      </c>
    </row>
    <row r="85" spans="1:9" x14ac:dyDescent="0.25">
      <c r="A85" s="1">
        <v>45161</v>
      </c>
      <c r="B85" s="4">
        <v>307.23</v>
      </c>
      <c r="C85">
        <v>154</v>
      </c>
      <c r="D85">
        <v>3.99</v>
      </c>
      <c r="E85">
        <v>1</v>
      </c>
      <c r="F85">
        <v>0</v>
      </c>
      <c r="G85" s="4">
        <f t="shared" si="3"/>
        <v>436.24</v>
      </c>
      <c r="H85" s="4">
        <f t="shared" si="4"/>
        <v>472.416</v>
      </c>
      <c r="I85" s="4">
        <f t="shared" si="5"/>
        <v>602.53137231000028</v>
      </c>
    </row>
    <row r="86" spans="1:9" x14ac:dyDescent="0.25">
      <c r="A86" s="1">
        <v>45162</v>
      </c>
      <c r="B86" s="4">
        <v>359.1</v>
      </c>
      <c r="C86">
        <v>80</v>
      </c>
      <c r="D86">
        <v>3.99</v>
      </c>
      <c r="E86">
        <v>0</v>
      </c>
      <c r="F86">
        <v>1</v>
      </c>
      <c r="G86" s="4">
        <f t="shared" si="3"/>
        <v>436.24</v>
      </c>
      <c r="H86" s="4">
        <f t="shared" si="4"/>
        <v>363.48900000000003</v>
      </c>
      <c r="I86" s="4">
        <f t="shared" si="5"/>
        <v>219.53771017500048</v>
      </c>
    </row>
    <row r="87" spans="1:9" x14ac:dyDescent="0.25">
      <c r="A87" s="1">
        <v>45163</v>
      </c>
      <c r="B87" s="4">
        <v>494.76000000000005</v>
      </c>
      <c r="C87">
        <v>248</v>
      </c>
      <c r="D87">
        <v>3.99</v>
      </c>
      <c r="E87">
        <v>1</v>
      </c>
      <c r="F87">
        <v>0</v>
      </c>
      <c r="G87" s="4">
        <f t="shared" si="3"/>
        <v>383.03999999999996</v>
      </c>
      <c r="H87" s="4">
        <f t="shared" si="4"/>
        <v>361.09500000000003</v>
      </c>
      <c r="I87" s="4">
        <f t="shared" si="5"/>
        <v>267.87115771500061</v>
      </c>
    </row>
    <row r="88" spans="1:9" x14ac:dyDescent="0.25">
      <c r="A88" s="1">
        <v>45164</v>
      </c>
      <c r="B88" s="4">
        <v>211.47</v>
      </c>
      <c r="C88">
        <v>106</v>
      </c>
      <c r="D88">
        <v>3.99</v>
      </c>
      <c r="E88">
        <v>1</v>
      </c>
      <c r="F88">
        <v>0</v>
      </c>
      <c r="G88" s="4">
        <f t="shared" si="3"/>
        <v>387.03000000000003</v>
      </c>
      <c r="H88" s="4">
        <f t="shared" si="4"/>
        <v>448.875</v>
      </c>
      <c r="I88" s="4">
        <f t="shared" si="5"/>
        <v>577.69937389499989</v>
      </c>
    </row>
    <row r="89" spans="1:9" x14ac:dyDescent="0.25">
      <c r="A89" s="1">
        <v>45165</v>
      </c>
      <c r="B89" s="4">
        <v>171.57000000000002</v>
      </c>
      <c r="C89">
        <v>33</v>
      </c>
      <c r="D89">
        <v>3.99</v>
      </c>
      <c r="E89">
        <v>0</v>
      </c>
      <c r="F89">
        <v>1</v>
      </c>
      <c r="G89" s="4">
        <f t="shared" si="3"/>
        <v>355.11000000000007</v>
      </c>
      <c r="H89" s="4">
        <f t="shared" si="4"/>
        <v>282.89100000000002</v>
      </c>
      <c r="I89" s="4">
        <f t="shared" si="5"/>
        <v>191.78313052499951</v>
      </c>
    </row>
    <row r="90" spans="1:9" x14ac:dyDescent="0.25">
      <c r="A90" s="1">
        <v>45166</v>
      </c>
      <c r="B90" s="4">
        <v>287.28000000000003</v>
      </c>
      <c r="C90">
        <v>144</v>
      </c>
      <c r="D90">
        <v>3.99</v>
      </c>
      <c r="E90">
        <v>1</v>
      </c>
      <c r="F90">
        <v>0</v>
      </c>
      <c r="G90" s="4">
        <f t="shared" si="3"/>
        <v>292.60000000000002</v>
      </c>
      <c r="H90" s="4">
        <f t="shared" si="4"/>
        <v>211.86900000000003</v>
      </c>
      <c r="I90" s="4">
        <f t="shared" si="5"/>
        <v>-21.470866304999749</v>
      </c>
    </row>
    <row r="91" spans="1:9" x14ac:dyDescent="0.25">
      <c r="A91" s="1">
        <v>45167</v>
      </c>
      <c r="B91" s="4">
        <v>295.26</v>
      </c>
      <c r="C91">
        <v>74</v>
      </c>
      <c r="D91">
        <v>3.99</v>
      </c>
      <c r="E91">
        <v>0</v>
      </c>
      <c r="F91">
        <v>0</v>
      </c>
      <c r="G91" s="4">
        <f t="shared" si="3"/>
        <v>223.44000000000003</v>
      </c>
      <c r="H91" s="4">
        <f t="shared" si="4"/>
        <v>256.55700000000002</v>
      </c>
      <c r="I91" s="4">
        <f t="shared" si="5"/>
        <v>305.08026580500007</v>
      </c>
    </row>
    <row r="92" spans="1:9" x14ac:dyDescent="0.25">
      <c r="A92" s="1">
        <v>45168</v>
      </c>
      <c r="B92" s="4">
        <v>331.17</v>
      </c>
      <c r="C92">
        <v>152</v>
      </c>
      <c r="D92">
        <v>3.99</v>
      </c>
      <c r="E92">
        <v>1</v>
      </c>
      <c r="F92">
        <v>1</v>
      </c>
      <c r="G92" s="4">
        <f t="shared" si="3"/>
        <v>251.37</v>
      </c>
      <c r="H92" s="4">
        <f t="shared" si="4"/>
        <v>281.29500000000002</v>
      </c>
      <c r="I92" s="4">
        <f t="shared" si="5"/>
        <v>371.02366213500011</v>
      </c>
    </row>
    <row r="93" spans="1:9" x14ac:dyDescent="0.25">
      <c r="A93" s="1">
        <v>45169</v>
      </c>
      <c r="B93" s="4">
        <v>474.81</v>
      </c>
      <c r="C93">
        <v>238</v>
      </c>
      <c r="D93">
        <v>3.99</v>
      </c>
      <c r="E93">
        <v>1</v>
      </c>
      <c r="F93">
        <v>0</v>
      </c>
      <c r="G93" s="4">
        <f t="shared" si="3"/>
        <v>304.57</v>
      </c>
      <c r="H93" s="4">
        <f t="shared" si="4"/>
        <v>319.59899999999999</v>
      </c>
      <c r="I93" s="4">
        <f t="shared" si="5"/>
        <v>349.50645796500004</v>
      </c>
    </row>
    <row r="94" spans="1:9" x14ac:dyDescent="0.25">
      <c r="A94" s="1">
        <v>45170</v>
      </c>
      <c r="G94" s="4">
        <f t="shared" si="3"/>
        <v>367.08</v>
      </c>
      <c r="H94" s="4">
        <f t="shared" si="4"/>
        <v>428.12699999999995</v>
      </c>
      <c r="I94" s="4">
        <f t="shared" si="5"/>
        <v>550.66633786500006</v>
      </c>
    </row>
    <row r="95" spans="1:9" x14ac:dyDescent="0.25">
      <c r="A95" s="1">
        <v>45171</v>
      </c>
      <c r="G95" s="4">
        <f t="shared" si="3"/>
        <v>402.99</v>
      </c>
      <c r="H95" s="4">
        <f t="shared" si="4"/>
        <v>128.07900000000001</v>
      </c>
      <c r="I95" s="4">
        <f t="shared" si="5"/>
        <v>762.08999999999969</v>
      </c>
    </row>
    <row r="96" spans="1:9" x14ac:dyDescent="0.25">
      <c r="A96" s="1">
        <v>45172</v>
      </c>
      <c r="G96" s="4">
        <f t="shared" si="3"/>
        <v>474.81</v>
      </c>
      <c r="H96" s="4">
        <f t="shared" si="4"/>
        <v>47.481000000000002</v>
      </c>
      <c r="I96" s="4" t="e">
        <f t="shared" si="5"/>
        <v>#DIV/0!</v>
      </c>
    </row>
    <row r="97" spans="1:9" x14ac:dyDescent="0.25">
      <c r="A97" s="1">
        <v>45173</v>
      </c>
      <c r="G97" s="4" t="e">
        <f t="shared" si="3"/>
        <v>#DIV/0!</v>
      </c>
      <c r="H97" s="4">
        <f t="shared" si="4"/>
        <v>0</v>
      </c>
      <c r="I97" s="4" t="e">
        <f t="shared" si="5"/>
        <v>#DIV/0!</v>
      </c>
    </row>
    <row r="98" spans="1:9" x14ac:dyDescent="0.25">
      <c r="A98" s="1">
        <v>45174</v>
      </c>
      <c r="G98" s="4" t="e">
        <f t="shared" si="3"/>
        <v>#DIV/0!</v>
      </c>
      <c r="H98" s="4">
        <f t="shared" si="4"/>
        <v>0</v>
      </c>
      <c r="I98" s="4" t="e">
        <f t="shared" si="5"/>
        <v>#DIV/0!</v>
      </c>
    </row>
    <row r="99" spans="1:9" x14ac:dyDescent="0.25">
      <c r="A99" s="1">
        <v>45175</v>
      </c>
      <c r="G99" s="4" t="e">
        <f t="shared" si="3"/>
        <v>#DIV/0!</v>
      </c>
      <c r="H99" s="4">
        <f t="shared" si="4"/>
        <v>0</v>
      </c>
      <c r="I99" s="4" t="e">
        <f t="shared" si="5"/>
        <v>#DIV/0!</v>
      </c>
    </row>
    <row r="100" spans="1:9" x14ac:dyDescent="0.25">
      <c r="A100" s="1">
        <f>A99+1</f>
        <v>45176</v>
      </c>
      <c r="G100" s="4" t="e">
        <f t="shared" si="3"/>
        <v>#DIV/0!</v>
      </c>
      <c r="H100" s="4">
        <f t="shared" si="4"/>
        <v>0</v>
      </c>
      <c r="I100" s="4" t="e">
        <f t="shared" si="5"/>
        <v>#DIV/0!</v>
      </c>
    </row>
    <row r="101" spans="1:9" x14ac:dyDescent="0.25">
      <c r="A101" s="1">
        <f t="shared" ref="A101:A108" si="6">A100+1</f>
        <v>45177</v>
      </c>
      <c r="G101" s="4" t="e">
        <f t="shared" si="3"/>
        <v>#DIV/0!</v>
      </c>
      <c r="H101" s="4">
        <f t="shared" si="4"/>
        <v>0</v>
      </c>
      <c r="I101" s="4" t="e">
        <f t="shared" si="5"/>
        <v>#DIV/0!</v>
      </c>
    </row>
    <row r="102" spans="1:9" x14ac:dyDescent="0.25">
      <c r="A102" s="1">
        <f t="shared" si="6"/>
        <v>45178</v>
      </c>
      <c r="G102" s="4" t="e">
        <f t="shared" si="3"/>
        <v>#DIV/0!</v>
      </c>
      <c r="H102" s="4">
        <f t="shared" si="4"/>
        <v>0</v>
      </c>
      <c r="I102" s="4" t="e">
        <f t="shared" si="5"/>
        <v>#DIV/0!</v>
      </c>
    </row>
    <row r="103" spans="1:9" x14ac:dyDescent="0.25">
      <c r="A103" s="1">
        <f t="shared" si="6"/>
        <v>45179</v>
      </c>
      <c r="G103" s="4" t="e">
        <f t="shared" si="3"/>
        <v>#DIV/0!</v>
      </c>
      <c r="H103" s="4">
        <f t="shared" si="4"/>
        <v>0</v>
      </c>
      <c r="I103" s="4" t="e">
        <f t="shared" si="5"/>
        <v>#DIV/0!</v>
      </c>
    </row>
    <row r="104" spans="1:9" x14ac:dyDescent="0.25">
      <c r="A104" s="1">
        <f t="shared" si="6"/>
        <v>45180</v>
      </c>
      <c r="G104" s="4" t="e">
        <f t="shared" si="3"/>
        <v>#DIV/0!</v>
      </c>
      <c r="H104" s="4">
        <f t="shared" si="4"/>
        <v>0</v>
      </c>
      <c r="I104" s="4" t="e">
        <f t="shared" si="5"/>
        <v>#DIV/0!</v>
      </c>
    </row>
    <row r="105" spans="1:9" x14ac:dyDescent="0.25">
      <c r="A105" s="1">
        <f t="shared" si="6"/>
        <v>45181</v>
      </c>
      <c r="G105" s="4" t="e">
        <f t="shared" si="3"/>
        <v>#DIV/0!</v>
      </c>
      <c r="H105" s="4">
        <f t="shared" si="4"/>
        <v>0</v>
      </c>
      <c r="I105" s="4" t="e">
        <f t="shared" si="5"/>
        <v>#DIV/0!</v>
      </c>
    </row>
    <row r="106" spans="1:9" x14ac:dyDescent="0.25">
      <c r="A106" s="1">
        <f t="shared" si="6"/>
        <v>45182</v>
      </c>
      <c r="G106" s="4" t="e">
        <f t="shared" si="3"/>
        <v>#DIV/0!</v>
      </c>
      <c r="H106" s="4">
        <f t="shared" si="4"/>
        <v>0</v>
      </c>
      <c r="I106" s="4" t="e">
        <f t="shared" si="5"/>
        <v>#DIV/0!</v>
      </c>
    </row>
    <row r="107" spans="1:9" x14ac:dyDescent="0.25">
      <c r="A107" s="1">
        <f t="shared" si="6"/>
        <v>45183</v>
      </c>
      <c r="G107" s="4" t="e">
        <f t="shared" si="3"/>
        <v>#DIV/0!</v>
      </c>
      <c r="H107" s="4">
        <f t="shared" si="4"/>
        <v>0</v>
      </c>
      <c r="I107" s="4" t="e">
        <f t="shared" si="5"/>
        <v>#DIV/0!</v>
      </c>
    </row>
    <row r="108" spans="1:9" x14ac:dyDescent="0.25">
      <c r="A108" s="1">
        <f t="shared" si="6"/>
        <v>45184</v>
      </c>
      <c r="G108" s="4" t="e">
        <f t="shared" si="3"/>
        <v>#DIV/0!</v>
      </c>
      <c r="H108" s="4">
        <f t="shared" si="4"/>
        <v>0</v>
      </c>
      <c r="I108" s="4" t="e">
        <f t="shared" si="5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9"/>
  <sheetViews>
    <sheetView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4" bestFit="1" customWidth="1"/>
    <col min="4" max="4" width="16.5703125" customWidth="1"/>
    <col min="5" max="5" width="5.42578125" bestFit="1" customWidth="1"/>
    <col min="6" max="6" width="8.7109375" bestFit="1" customWidth="1"/>
    <col min="7" max="7" width="6.5703125" bestFit="1" customWidth="1"/>
    <col min="18" max="18" width="10.28515625" bestFit="1" customWidth="1"/>
  </cols>
  <sheetData>
    <row r="1" spans="1:16" x14ac:dyDescent="0.25">
      <c r="A1" t="s">
        <v>8</v>
      </c>
      <c r="B1" t="s">
        <v>0</v>
      </c>
      <c r="D1" t="s">
        <v>1</v>
      </c>
      <c r="E1" t="s">
        <v>7</v>
      </c>
      <c r="F1" t="s">
        <v>3</v>
      </c>
      <c r="G1" t="s">
        <v>2</v>
      </c>
    </row>
    <row r="2" spans="1:16" x14ac:dyDescent="0.25">
      <c r="A2" s="1">
        <v>45078</v>
      </c>
      <c r="B2">
        <f ca="1">C2*E2</f>
        <v>530.67000000000007</v>
      </c>
      <c r="C2">
        <f ca="1">RANDBETWEEN(41,149)</f>
        <v>133</v>
      </c>
      <c r="D2">
        <f ca="1">C2*F2+C2-G2*RANDBETWEEN(5,20)</f>
        <v>266</v>
      </c>
      <c r="E2">
        <v>3.99</v>
      </c>
      <c r="F2">
        <f ca="1">RANDBETWEEN(0,1)</f>
        <v>1</v>
      </c>
      <c r="G2">
        <f ca="1">RANDBETWEEN(0,1)</f>
        <v>0</v>
      </c>
    </row>
    <row r="3" spans="1:16" x14ac:dyDescent="0.25">
      <c r="A3" s="1">
        <f>A2+1</f>
        <v>45079</v>
      </c>
      <c r="B3">
        <f t="shared" ref="B3:B66" ca="1" si="0">C3*E3</f>
        <v>502.74</v>
      </c>
      <c r="C3">
        <f t="shared" ref="C3:C66" ca="1" si="1">RANDBETWEEN(41,149)</f>
        <v>126</v>
      </c>
      <c r="D3">
        <f t="shared" ref="D3:D66" ca="1" si="2">C3*F3+C3-G3*RANDBETWEEN(5,20)</f>
        <v>126</v>
      </c>
      <c r="E3">
        <v>3.99</v>
      </c>
      <c r="F3">
        <f t="shared" ref="F3:G66" ca="1" si="3">RANDBETWEEN(0,1)</f>
        <v>0</v>
      </c>
      <c r="G3">
        <f t="shared" ca="1" si="3"/>
        <v>0</v>
      </c>
    </row>
    <row r="4" spans="1:16" x14ac:dyDescent="0.25">
      <c r="A4" s="1">
        <f t="shared" ref="A4:A67" si="4">A3+1</f>
        <v>45080</v>
      </c>
      <c r="B4">
        <f t="shared" ca="1" si="0"/>
        <v>279.3</v>
      </c>
      <c r="C4">
        <f t="shared" ca="1" si="1"/>
        <v>70</v>
      </c>
      <c r="D4">
        <f t="shared" ca="1" si="2"/>
        <v>140</v>
      </c>
      <c r="E4">
        <v>3.99</v>
      </c>
      <c r="F4">
        <f t="shared" ca="1" si="3"/>
        <v>1</v>
      </c>
      <c r="G4">
        <f t="shared" ca="1" si="3"/>
        <v>0</v>
      </c>
    </row>
    <row r="5" spans="1:16" x14ac:dyDescent="0.25">
      <c r="A5" s="1">
        <f t="shared" si="4"/>
        <v>45081</v>
      </c>
      <c r="B5">
        <f t="shared" ca="1" si="0"/>
        <v>295.26</v>
      </c>
      <c r="C5">
        <f t="shared" ca="1" si="1"/>
        <v>74</v>
      </c>
      <c r="D5">
        <f t="shared" ca="1" si="2"/>
        <v>74</v>
      </c>
      <c r="E5">
        <v>3.99</v>
      </c>
      <c r="F5">
        <f t="shared" ca="1" si="3"/>
        <v>0</v>
      </c>
      <c r="G5">
        <f t="shared" ca="1" si="3"/>
        <v>0</v>
      </c>
    </row>
    <row r="6" spans="1:16" x14ac:dyDescent="0.25">
      <c r="A6" s="1">
        <f t="shared" si="4"/>
        <v>45082</v>
      </c>
      <c r="B6">
        <f t="shared" ca="1" si="0"/>
        <v>267.33000000000004</v>
      </c>
      <c r="C6">
        <f t="shared" ca="1" si="1"/>
        <v>67</v>
      </c>
      <c r="D6">
        <f t="shared" ca="1" si="2"/>
        <v>49</v>
      </c>
      <c r="E6">
        <v>3.99</v>
      </c>
      <c r="F6">
        <f t="shared" ca="1" si="3"/>
        <v>0</v>
      </c>
      <c r="G6">
        <f t="shared" ca="1" si="3"/>
        <v>1</v>
      </c>
    </row>
    <row r="7" spans="1:16" x14ac:dyDescent="0.25">
      <c r="A7" s="1">
        <f t="shared" si="4"/>
        <v>45083</v>
      </c>
      <c r="B7">
        <f t="shared" ca="1" si="0"/>
        <v>375.06</v>
      </c>
      <c r="C7">
        <f t="shared" ca="1" si="1"/>
        <v>94</v>
      </c>
      <c r="D7">
        <f t="shared" ca="1" si="2"/>
        <v>83</v>
      </c>
      <c r="E7">
        <v>3.99</v>
      </c>
      <c r="F7">
        <f t="shared" ca="1" si="3"/>
        <v>0</v>
      </c>
      <c r="G7">
        <f t="shared" ca="1" si="3"/>
        <v>1</v>
      </c>
      <c r="L7" t="s">
        <v>4</v>
      </c>
    </row>
    <row r="8" spans="1:16" x14ac:dyDescent="0.25">
      <c r="A8" s="1">
        <f t="shared" si="4"/>
        <v>45084</v>
      </c>
      <c r="B8">
        <f t="shared" ca="1" si="0"/>
        <v>283.29000000000002</v>
      </c>
      <c r="C8">
        <f t="shared" ca="1" si="1"/>
        <v>71</v>
      </c>
      <c r="D8">
        <f t="shared" ca="1" si="2"/>
        <v>66</v>
      </c>
      <c r="E8">
        <v>3.99</v>
      </c>
      <c r="F8">
        <f t="shared" ca="1" si="3"/>
        <v>0</v>
      </c>
      <c r="G8">
        <f t="shared" ca="1" si="3"/>
        <v>1</v>
      </c>
      <c r="L8" t="s">
        <v>5</v>
      </c>
      <c r="N8" t="s">
        <v>9</v>
      </c>
    </row>
    <row r="9" spans="1:16" x14ac:dyDescent="0.25">
      <c r="A9" s="1">
        <f t="shared" si="4"/>
        <v>45085</v>
      </c>
      <c r="B9">
        <f t="shared" ca="1" si="0"/>
        <v>406.98</v>
      </c>
      <c r="C9">
        <f t="shared" ca="1" si="1"/>
        <v>102</v>
      </c>
      <c r="D9">
        <f t="shared" ca="1" si="2"/>
        <v>95</v>
      </c>
      <c r="E9">
        <v>3.99</v>
      </c>
      <c r="F9">
        <f t="shared" ca="1" si="3"/>
        <v>0</v>
      </c>
      <c r="G9">
        <f t="shared" ca="1" si="3"/>
        <v>1</v>
      </c>
      <c r="J9" t="s">
        <v>12</v>
      </c>
      <c r="N9" t="s">
        <v>10</v>
      </c>
      <c r="P9" t="s">
        <v>14</v>
      </c>
    </row>
    <row r="10" spans="1:16" x14ac:dyDescent="0.25">
      <c r="A10" s="1">
        <f t="shared" si="4"/>
        <v>45086</v>
      </c>
      <c r="B10">
        <f t="shared" ca="1" si="0"/>
        <v>422.94</v>
      </c>
      <c r="C10">
        <f t="shared" ca="1" si="1"/>
        <v>106</v>
      </c>
      <c r="D10">
        <f t="shared" ca="1" si="2"/>
        <v>106</v>
      </c>
      <c r="E10">
        <v>3.99</v>
      </c>
      <c r="F10">
        <f t="shared" ca="1" si="3"/>
        <v>0</v>
      </c>
      <c r="G10">
        <f t="shared" ca="1" si="3"/>
        <v>0</v>
      </c>
      <c r="J10" t="s">
        <v>13</v>
      </c>
      <c r="L10" t="s">
        <v>6</v>
      </c>
      <c r="M10" t="s">
        <v>18</v>
      </c>
      <c r="N10" t="s">
        <v>19</v>
      </c>
      <c r="O10" t="s">
        <v>20</v>
      </c>
      <c r="P10" t="s">
        <v>15</v>
      </c>
    </row>
    <row r="11" spans="1:16" x14ac:dyDescent="0.25">
      <c r="A11" s="1">
        <f t="shared" si="4"/>
        <v>45087</v>
      </c>
      <c r="B11">
        <f t="shared" ca="1" si="0"/>
        <v>359.1</v>
      </c>
      <c r="C11">
        <f t="shared" ca="1" si="1"/>
        <v>90</v>
      </c>
      <c r="D11">
        <f t="shared" ca="1" si="2"/>
        <v>71</v>
      </c>
      <c r="E11">
        <v>3.99</v>
      </c>
      <c r="F11">
        <f t="shared" ca="1" si="3"/>
        <v>0</v>
      </c>
      <c r="G11">
        <f t="shared" ca="1" si="3"/>
        <v>1</v>
      </c>
      <c r="J11" t="s">
        <v>16</v>
      </c>
      <c r="L11" t="s">
        <v>11</v>
      </c>
    </row>
    <row r="12" spans="1:16" x14ac:dyDescent="0.25">
      <c r="A12" s="1">
        <f t="shared" si="4"/>
        <v>45088</v>
      </c>
      <c r="B12">
        <f t="shared" ca="1" si="0"/>
        <v>387.03000000000003</v>
      </c>
      <c r="C12">
        <f t="shared" ca="1" si="1"/>
        <v>97</v>
      </c>
      <c r="D12">
        <f t="shared" ca="1" si="2"/>
        <v>179</v>
      </c>
      <c r="E12">
        <v>3.99</v>
      </c>
      <c r="F12">
        <f t="shared" ca="1" si="3"/>
        <v>1</v>
      </c>
      <c r="G12">
        <f t="shared" ca="1" si="3"/>
        <v>1</v>
      </c>
      <c r="J12" t="s">
        <v>17</v>
      </c>
    </row>
    <row r="13" spans="1:16" x14ac:dyDescent="0.25">
      <c r="A13" s="1">
        <f t="shared" si="4"/>
        <v>45089</v>
      </c>
      <c r="B13">
        <f t="shared" ca="1" si="0"/>
        <v>211.47</v>
      </c>
      <c r="C13">
        <f t="shared" ca="1" si="1"/>
        <v>53</v>
      </c>
      <c r="D13">
        <f t="shared" ca="1" si="2"/>
        <v>106</v>
      </c>
      <c r="E13">
        <v>3.99</v>
      </c>
      <c r="F13">
        <f t="shared" ca="1" si="3"/>
        <v>1</v>
      </c>
      <c r="G13">
        <f t="shared" ca="1" si="3"/>
        <v>0</v>
      </c>
    </row>
    <row r="14" spans="1:16" x14ac:dyDescent="0.25">
      <c r="A14" s="1">
        <f t="shared" si="4"/>
        <v>45090</v>
      </c>
      <c r="B14">
        <f t="shared" ca="1" si="0"/>
        <v>518.70000000000005</v>
      </c>
      <c r="C14">
        <f t="shared" ca="1" si="1"/>
        <v>130</v>
      </c>
      <c r="D14">
        <f t="shared" ca="1" si="2"/>
        <v>130</v>
      </c>
      <c r="E14">
        <v>3.99</v>
      </c>
      <c r="F14">
        <f t="shared" ca="1" si="3"/>
        <v>0</v>
      </c>
      <c r="G14">
        <f t="shared" ca="1" si="3"/>
        <v>0</v>
      </c>
    </row>
    <row r="15" spans="1:16" x14ac:dyDescent="0.25">
      <c r="A15" s="1">
        <f t="shared" si="4"/>
        <v>45091</v>
      </c>
      <c r="B15">
        <f t="shared" ca="1" si="0"/>
        <v>195.51000000000002</v>
      </c>
      <c r="C15">
        <f t="shared" ca="1" si="1"/>
        <v>49</v>
      </c>
      <c r="D15">
        <f t="shared" ca="1" si="2"/>
        <v>90</v>
      </c>
      <c r="E15">
        <v>3.99</v>
      </c>
      <c r="F15">
        <f t="shared" ca="1" si="3"/>
        <v>1</v>
      </c>
      <c r="G15">
        <f t="shared" ca="1" si="3"/>
        <v>1</v>
      </c>
    </row>
    <row r="16" spans="1:16" x14ac:dyDescent="0.25">
      <c r="A16" s="1">
        <f t="shared" si="4"/>
        <v>45092</v>
      </c>
      <c r="B16">
        <f t="shared" ca="1" si="0"/>
        <v>367.08000000000004</v>
      </c>
      <c r="C16">
        <f t="shared" ca="1" si="1"/>
        <v>92</v>
      </c>
      <c r="D16">
        <f t="shared" ca="1" si="2"/>
        <v>92</v>
      </c>
      <c r="E16">
        <v>3.99</v>
      </c>
      <c r="F16">
        <f t="shared" ca="1" si="3"/>
        <v>0</v>
      </c>
      <c r="G16">
        <f t="shared" ca="1" si="3"/>
        <v>0</v>
      </c>
      <c r="L16" t="s">
        <v>23</v>
      </c>
    </row>
    <row r="17" spans="1:18" x14ac:dyDescent="0.25">
      <c r="A17" s="1">
        <f t="shared" si="4"/>
        <v>45093</v>
      </c>
      <c r="B17">
        <f t="shared" ca="1" si="0"/>
        <v>514.71</v>
      </c>
      <c r="C17">
        <f t="shared" ca="1" si="1"/>
        <v>129</v>
      </c>
      <c r="D17">
        <f t="shared" ca="1" si="2"/>
        <v>129</v>
      </c>
      <c r="E17">
        <v>3.99</v>
      </c>
      <c r="F17">
        <f t="shared" ca="1" si="3"/>
        <v>0</v>
      </c>
      <c r="G17">
        <f t="shared" ca="1" si="3"/>
        <v>0</v>
      </c>
      <c r="L17" t="s">
        <v>22</v>
      </c>
    </row>
    <row r="18" spans="1:18" x14ac:dyDescent="0.25">
      <c r="A18" s="1">
        <f t="shared" si="4"/>
        <v>45094</v>
      </c>
      <c r="B18">
        <f t="shared" ca="1" si="0"/>
        <v>207.48000000000002</v>
      </c>
      <c r="C18">
        <f t="shared" ca="1" si="1"/>
        <v>52</v>
      </c>
      <c r="D18">
        <f t="shared" ca="1" si="2"/>
        <v>41</v>
      </c>
      <c r="E18">
        <v>3.99</v>
      </c>
      <c r="F18">
        <f t="shared" ca="1" si="3"/>
        <v>0</v>
      </c>
      <c r="G18">
        <f t="shared" ca="1" si="3"/>
        <v>1</v>
      </c>
    </row>
    <row r="19" spans="1:18" x14ac:dyDescent="0.25">
      <c r="A19" s="1">
        <f t="shared" si="4"/>
        <v>45095</v>
      </c>
      <c r="B19">
        <f t="shared" ca="1" si="0"/>
        <v>582.54000000000008</v>
      </c>
      <c r="C19">
        <f t="shared" ca="1" si="1"/>
        <v>146</v>
      </c>
      <c r="D19">
        <f t="shared" ca="1" si="2"/>
        <v>275</v>
      </c>
      <c r="E19">
        <v>3.99</v>
      </c>
      <c r="F19">
        <f t="shared" ca="1" si="3"/>
        <v>1</v>
      </c>
      <c r="G19">
        <f t="shared" ca="1" si="3"/>
        <v>1</v>
      </c>
      <c r="L19" t="s">
        <v>21</v>
      </c>
    </row>
    <row r="20" spans="1:18" x14ac:dyDescent="0.25">
      <c r="A20" s="1">
        <f t="shared" si="4"/>
        <v>45096</v>
      </c>
      <c r="B20">
        <f t="shared" ca="1" si="0"/>
        <v>163.59</v>
      </c>
      <c r="C20">
        <f t="shared" ca="1" si="1"/>
        <v>41</v>
      </c>
      <c r="D20">
        <f t="shared" ca="1" si="2"/>
        <v>82</v>
      </c>
      <c r="E20">
        <v>3.99</v>
      </c>
      <c r="F20">
        <f t="shared" ca="1" si="3"/>
        <v>1</v>
      </c>
      <c r="G20">
        <f t="shared" ca="1" si="3"/>
        <v>0</v>
      </c>
    </row>
    <row r="21" spans="1:18" x14ac:dyDescent="0.25">
      <c r="A21" s="1">
        <f t="shared" si="4"/>
        <v>45097</v>
      </c>
      <c r="B21">
        <f t="shared" ca="1" si="0"/>
        <v>299.25</v>
      </c>
      <c r="C21">
        <f t="shared" ca="1" si="1"/>
        <v>75</v>
      </c>
      <c r="D21">
        <f t="shared" ca="1" si="2"/>
        <v>133</v>
      </c>
      <c r="E21">
        <v>3.99</v>
      </c>
      <c r="F21">
        <f t="shared" ca="1" si="3"/>
        <v>1</v>
      </c>
      <c r="G21">
        <f t="shared" ca="1" si="3"/>
        <v>1</v>
      </c>
    </row>
    <row r="22" spans="1:18" x14ac:dyDescent="0.25">
      <c r="A22" s="1">
        <f t="shared" si="4"/>
        <v>45098</v>
      </c>
      <c r="B22">
        <f t="shared" ca="1" si="0"/>
        <v>387.03000000000003</v>
      </c>
      <c r="C22">
        <f t="shared" ca="1" si="1"/>
        <v>97</v>
      </c>
      <c r="D22">
        <f t="shared" ca="1" si="2"/>
        <v>97</v>
      </c>
      <c r="E22">
        <v>3.99</v>
      </c>
      <c r="F22">
        <f t="shared" ca="1" si="3"/>
        <v>0</v>
      </c>
      <c r="G22">
        <f t="shared" ca="1" si="3"/>
        <v>0</v>
      </c>
    </row>
    <row r="23" spans="1:18" x14ac:dyDescent="0.25">
      <c r="A23" s="1">
        <f t="shared" si="4"/>
        <v>45099</v>
      </c>
      <c r="B23">
        <f t="shared" ca="1" si="0"/>
        <v>379.05</v>
      </c>
      <c r="C23">
        <f t="shared" ca="1" si="1"/>
        <v>95</v>
      </c>
      <c r="D23">
        <f t="shared" ca="1" si="2"/>
        <v>190</v>
      </c>
      <c r="E23">
        <v>3.99</v>
      </c>
      <c r="F23">
        <f t="shared" ca="1" si="3"/>
        <v>1</v>
      </c>
      <c r="G23">
        <f t="shared" ca="1" si="3"/>
        <v>0</v>
      </c>
    </row>
    <row r="24" spans="1:18" x14ac:dyDescent="0.25">
      <c r="A24" s="1">
        <f t="shared" si="4"/>
        <v>45100</v>
      </c>
      <c r="B24">
        <f t="shared" ca="1" si="0"/>
        <v>486.78000000000003</v>
      </c>
      <c r="C24">
        <f t="shared" ca="1" si="1"/>
        <v>122</v>
      </c>
      <c r="D24">
        <f t="shared" ca="1" si="2"/>
        <v>117</v>
      </c>
      <c r="E24">
        <v>3.99</v>
      </c>
      <c r="F24">
        <f t="shared" ca="1" si="3"/>
        <v>0</v>
      </c>
      <c r="G24">
        <f t="shared" ca="1" si="3"/>
        <v>1</v>
      </c>
    </row>
    <row r="25" spans="1:18" ht="15.75" thickBot="1" x14ac:dyDescent="0.3">
      <c r="A25" s="1">
        <f t="shared" si="4"/>
        <v>45101</v>
      </c>
      <c r="B25">
        <f t="shared" ca="1" si="0"/>
        <v>395.01000000000005</v>
      </c>
      <c r="C25">
        <f t="shared" ca="1" si="1"/>
        <v>99</v>
      </c>
      <c r="D25">
        <f t="shared" ca="1" si="2"/>
        <v>88</v>
      </c>
      <c r="E25">
        <v>3.99</v>
      </c>
      <c r="F25">
        <f t="shared" ca="1" si="3"/>
        <v>0</v>
      </c>
      <c r="G25">
        <f t="shared" ca="1" si="3"/>
        <v>1</v>
      </c>
    </row>
    <row r="26" spans="1:18" ht="15.75" thickBot="1" x14ac:dyDescent="0.3">
      <c r="A26" s="1">
        <f t="shared" si="4"/>
        <v>45102</v>
      </c>
      <c r="B26">
        <f t="shared" ca="1" si="0"/>
        <v>267.33000000000004</v>
      </c>
      <c r="C26">
        <f t="shared" ca="1" si="1"/>
        <v>67</v>
      </c>
      <c r="D26">
        <f t="shared" ca="1" si="2"/>
        <v>134</v>
      </c>
      <c r="E26">
        <v>3.99</v>
      </c>
      <c r="F26">
        <f t="shared" ca="1" si="3"/>
        <v>1</v>
      </c>
      <c r="G26">
        <f t="shared" ca="1" si="3"/>
        <v>0</v>
      </c>
      <c r="R26" s="2"/>
    </row>
    <row r="27" spans="1:18" x14ac:dyDescent="0.25">
      <c r="A27" s="1">
        <f t="shared" si="4"/>
        <v>45103</v>
      </c>
      <c r="B27">
        <f t="shared" ca="1" si="0"/>
        <v>422.94</v>
      </c>
      <c r="C27">
        <f t="shared" ca="1" si="1"/>
        <v>106</v>
      </c>
      <c r="D27">
        <f t="shared" ca="1" si="2"/>
        <v>106</v>
      </c>
      <c r="E27">
        <v>3.99</v>
      </c>
      <c r="F27">
        <f t="shared" ca="1" si="3"/>
        <v>0</v>
      </c>
      <c r="G27">
        <f t="shared" ca="1" si="3"/>
        <v>0</v>
      </c>
    </row>
    <row r="28" spans="1:18" x14ac:dyDescent="0.25">
      <c r="A28" s="1">
        <f t="shared" si="4"/>
        <v>45104</v>
      </c>
      <c r="B28">
        <f t="shared" ca="1" si="0"/>
        <v>538.65</v>
      </c>
      <c r="C28">
        <f t="shared" ca="1" si="1"/>
        <v>135</v>
      </c>
      <c r="D28">
        <f t="shared" ca="1" si="2"/>
        <v>262</v>
      </c>
      <c r="E28">
        <v>3.99</v>
      </c>
      <c r="F28">
        <f t="shared" ca="1" si="3"/>
        <v>1</v>
      </c>
      <c r="G28">
        <f t="shared" ca="1" si="3"/>
        <v>1</v>
      </c>
    </row>
    <row r="29" spans="1:18" x14ac:dyDescent="0.25">
      <c r="A29" s="1">
        <f t="shared" si="4"/>
        <v>45105</v>
      </c>
      <c r="B29">
        <f t="shared" ca="1" si="0"/>
        <v>454.86</v>
      </c>
      <c r="C29">
        <f t="shared" ca="1" si="1"/>
        <v>114</v>
      </c>
      <c r="D29">
        <f t="shared" ca="1" si="2"/>
        <v>212</v>
      </c>
      <c r="E29">
        <v>3.99</v>
      </c>
      <c r="F29">
        <f t="shared" ca="1" si="3"/>
        <v>1</v>
      </c>
      <c r="G29">
        <f t="shared" ca="1" si="3"/>
        <v>1</v>
      </c>
    </row>
    <row r="30" spans="1:18" x14ac:dyDescent="0.25">
      <c r="A30" s="1">
        <f t="shared" si="4"/>
        <v>45106</v>
      </c>
      <c r="B30">
        <f t="shared" ca="1" si="0"/>
        <v>387.03000000000003</v>
      </c>
      <c r="C30">
        <f t="shared" ca="1" si="1"/>
        <v>97</v>
      </c>
      <c r="D30">
        <f t="shared" ca="1" si="2"/>
        <v>91</v>
      </c>
      <c r="E30">
        <v>3.99</v>
      </c>
      <c r="F30">
        <f t="shared" ca="1" si="3"/>
        <v>0</v>
      </c>
      <c r="G30">
        <f t="shared" ca="1" si="3"/>
        <v>1</v>
      </c>
    </row>
    <row r="31" spans="1:18" x14ac:dyDescent="0.25">
      <c r="A31" s="1">
        <f t="shared" si="4"/>
        <v>45107</v>
      </c>
      <c r="B31">
        <f t="shared" ca="1" si="0"/>
        <v>399</v>
      </c>
      <c r="C31">
        <f t="shared" ca="1" si="1"/>
        <v>100</v>
      </c>
      <c r="D31">
        <f t="shared" ca="1" si="2"/>
        <v>100</v>
      </c>
      <c r="E31">
        <v>3.99</v>
      </c>
      <c r="F31">
        <f t="shared" ca="1" si="3"/>
        <v>0</v>
      </c>
      <c r="G31">
        <f t="shared" ca="1" si="3"/>
        <v>0</v>
      </c>
    </row>
    <row r="32" spans="1:18" x14ac:dyDescent="0.25">
      <c r="A32" s="1">
        <f t="shared" si="4"/>
        <v>45108</v>
      </c>
      <c r="B32">
        <f t="shared" ca="1" si="0"/>
        <v>363.09000000000003</v>
      </c>
      <c r="C32">
        <f t="shared" ca="1" si="1"/>
        <v>91</v>
      </c>
      <c r="D32">
        <f t="shared" ca="1" si="2"/>
        <v>91</v>
      </c>
      <c r="E32">
        <v>3.99</v>
      </c>
      <c r="F32">
        <f t="shared" ca="1" si="3"/>
        <v>0</v>
      </c>
      <c r="G32">
        <f t="shared" ca="1" si="3"/>
        <v>0</v>
      </c>
    </row>
    <row r="33" spans="1:7" x14ac:dyDescent="0.25">
      <c r="A33" s="1">
        <f t="shared" si="4"/>
        <v>45109</v>
      </c>
      <c r="B33">
        <f t="shared" ca="1" si="0"/>
        <v>542.64</v>
      </c>
      <c r="C33">
        <f t="shared" ca="1" si="1"/>
        <v>136</v>
      </c>
      <c r="D33">
        <f t="shared" ca="1" si="2"/>
        <v>122</v>
      </c>
      <c r="E33">
        <v>3.99</v>
      </c>
      <c r="F33">
        <f t="shared" ca="1" si="3"/>
        <v>0</v>
      </c>
      <c r="G33">
        <f t="shared" ca="1" si="3"/>
        <v>1</v>
      </c>
    </row>
    <row r="34" spans="1:7" x14ac:dyDescent="0.25">
      <c r="A34" s="1">
        <f t="shared" si="4"/>
        <v>45110</v>
      </c>
      <c r="B34">
        <f t="shared" ca="1" si="0"/>
        <v>562.59</v>
      </c>
      <c r="C34">
        <f t="shared" ca="1" si="1"/>
        <v>141</v>
      </c>
      <c r="D34">
        <f t="shared" ca="1" si="2"/>
        <v>141</v>
      </c>
      <c r="E34">
        <v>3.99</v>
      </c>
      <c r="F34">
        <f t="shared" ca="1" si="3"/>
        <v>0</v>
      </c>
      <c r="G34">
        <f t="shared" ca="1" si="3"/>
        <v>0</v>
      </c>
    </row>
    <row r="35" spans="1:7" x14ac:dyDescent="0.25">
      <c r="A35" s="1">
        <f t="shared" si="4"/>
        <v>45111</v>
      </c>
      <c r="B35">
        <f t="shared" ca="1" si="0"/>
        <v>255.36</v>
      </c>
      <c r="C35">
        <f t="shared" ca="1" si="1"/>
        <v>64</v>
      </c>
      <c r="D35">
        <f t="shared" ca="1" si="2"/>
        <v>64</v>
      </c>
      <c r="E35">
        <v>3.99</v>
      </c>
      <c r="F35">
        <f t="shared" ca="1" si="3"/>
        <v>0</v>
      </c>
      <c r="G35">
        <f t="shared" ca="1" si="3"/>
        <v>0</v>
      </c>
    </row>
    <row r="36" spans="1:7" x14ac:dyDescent="0.25">
      <c r="A36" s="1">
        <f t="shared" si="4"/>
        <v>45112</v>
      </c>
      <c r="B36">
        <f t="shared" ca="1" si="0"/>
        <v>566.58000000000004</v>
      </c>
      <c r="C36">
        <f t="shared" ca="1" si="1"/>
        <v>142</v>
      </c>
      <c r="D36">
        <f t="shared" ca="1" si="2"/>
        <v>142</v>
      </c>
      <c r="E36">
        <v>3.99</v>
      </c>
      <c r="F36">
        <f t="shared" ca="1" si="3"/>
        <v>0</v>
      </c>
      <c r="G36">
        <f t="shared" ca="1" si="3"/>
        <v>0</v>
      </c>
    </row>
    <row r="37" spans="1:7" x14ac:dyDescent="0.25">
      <c r="A37" s="1">
        <f t="shared" si="4"/>
        <v>45113</v>
      </c>
      <c r="B37">
        <f t="shared" ca="1" si="0"/>
        <v>215.46</v>
      </c>
      <c r="C37">
        <f t="shared" ca="1" si="1"/>
        <v>54</v>
      </c>
      <c r="D37">
        <f t="shared" ca="1" si="2"/>
        <v>54</v>
      </c>
      <c r="E37">
        <v>3.99</v>
      </c>
      <c r="F37">
        <f t="shared" ca="1" si="3"/>
        <v>0</v>
      </c>
      <c r="G37">
        <f t="shared" ca="1" si="3"/>
        <v>0</v>
      </c>
    </row>
    <row r="38" spans="1:7" x14ac:dyDescent="0.25">
      <c r="A38" s="1">
        <f t="shared" si="4"/>
        <v>45114</v>
      </c>
      <c r="B38">
        <f t="shared" ca="1" si="0"/>
        <v>215.46</v>
      </c>
      <c r="C38">
        <f t="shared" ca="1" si="1"/>
        <v>54</v>
      </c>
      <c r="D38">
        <f t="shared" ca="1" si="2"/>
        <v>54</v>
      </c>
      <c r="E38">
        <v>3.99</v>
      </c>
      <c r="F38">
        <f t="shared" ca="1" si="3"/>
        <v>0</v>
      </c>
      <c r="G38">
        <f t="shared" ca="1" si="3"/>
        <v>0</v>
      </c>
    </row>
    <row r="39" spans="1:7" x14ac:dyDescent="0.25">
      <c r="A39" s="1">
        <f t="shared" si="4"/>
        <v>45115</v>
      </c>
      <c r="B39">
        <f t="shared" ca="1" si="0"/>
        <v>518.70000000000005</v>
      </c>
      <c r="C39">
        <f t="shared" ca="1" si="1"/>
        <v>130</v>
      </c>
      <c r="D39">
        <f t="shared" ca="1" si="2"/>
        <v>240</v>
      </c>
      <c r="E39">
        <v>3.99</v>
      </c>
      <c r="F39">
        <f t="shared" ca="1" si="3"/>
        <v>1</v>
      </c>
      <c r="G39">
        <f t="shared" ca="1" si="3"/>
        <v>1</v>
      </c>
    </row>
    <row r="40" spans="1:7" x14ac:dyDescent="0.25">
      <c r="A40" s="1">
        <f t="shared" si="4"/>
        <v>45116</v>
      </c>
      <c r="B40">
        <f t="shared" ca="1" si="0"/>
        <v>402.99</v>
      </c>
      <c r="C40">
        <f t="shared" ca="1" si="1"/>
        <v>101</v>
      </c>
      <c r="D40">
        <f t="shared" ca="1" si="2"/>
        <v>91</v>
      </c>
      <c r="E40">
        <v>3.99</v>
      </c>
      <c r="F40">
        <f t="shared" ca="1" si="3"/>
        <v>0</v>
      </c>
      <c r="G40">
        <f t="shared" ca="1" si="3"/>
        <v>1</v>
      </c>
    </row>
    <row r="41" spans="1:7" x14ac:dyDescent="0.25">
      <c r="A41" s="1">
        <f t="shared" si="4"/>
        <v>45117</v>
      </c>
      <c r="B41">
        <f t="shared" ca="1" si="0"/>
        <v>359.1</v>
      </c>
      <c r="C41">
        <f t="shared" ca="1" si="1"/>
        <v>90</v>
      </c>
      <c r="D41">
        <f t="shared" ca="1" si="2"/>
        <v>173</v>
      </c>
      <c r="E41">
        <v>3.99</v>
      </c>
      <c r="F41">
        <f t="shared" ca="1" si="3"/>
        <v>1</v>
      </c>
      <c r="G41">
        <f t="shared" ca="1" si="3"/>
        <v>1</v>
      </c>
    </row>
    <row r="42" spans="1:7" x14ac:dyDescent="0.25">
      <c r="A42" s="1">
        <f t="shared" si="4"/>
        <v>45118</v>
      </c>
      <c r="B42">
        <f t="shared" ca="1" si="0"/>
        <v>470.82000000000005</v>
      </c>
      <c r="C42">
        <f t="shared" ca="1" si="1"/>
        <v>118</v>
      </c>
      <c r="D42">
        <f t="shared" ca="1" si="2"/>
        <v>236</v>
      </c>
      <c r="E42">
        <v>3.99</v>
      </c>
      <c r="F42">
        <f t="shared" ca="1" si="3"/>
        <v>1</v>
      </c>
      <c r="G42">
        <f t="shared" ca="1" si="3"/>
        <v>0</v>
      </c>
    </row>
    <row r="43" spans="1:7" x14ac:dyDescent="0.25">
      <c r="A43" s="1">
        <f t="shared" si="4"/>
        <v>45119</v>
      </c>
      <c r="B43">
        <f t="shared" ca="1" si="0"/>
        <v>402.99</v>
      </c>
      <c r="C43">
        <f t="shared" ca="1" si="1"/>
        <v>101</v>
      </c>
      <c r="D43">
        <f t="shared" ca="1" si="2"/>
        <v>89</v>
      </c>
      <c r="E43">
        <v>3.99</v>
      </c>
      <c r="F43">
        <f t="shared" ca="1" si="3"/>
        <v>0</v>
      </c>
      <c r="G43">
        <f t="shared" ca="1" si="3"/>
        <v>1</v>
      </c>
    </row>
    <row r="44" spans="1:7" x14ac:dyDescent="0.25">
      <c r="A44" s="1">
        <f t="shared" si="4"/>
        <v>45120</v>
      </c>
      <c r="B44">
        <f t="shared" ca="1" si="0"/>
        <v>279.3</v>
      </c>
      <c r="C44">
        <f t="shared" ca="1" si="1"/>
        <v>70</v>
      </c>
      <c r="D44">
        <f t="shared" ca="1" si="2"/>
        <v>70</v>
      </c>
      <c r="E44">
        <v>3.99</v>
      </c>
      <c r="F44">
        <f t="shared" ca="1" si="3"/>
        <v>0</v>
      </c>
      <c r="G44">
        <f t="shared" ca="1" si="3"/>
        <v>0</v>
      </c>
    </row>
    <row r="45" spans="1:7" x14ac:dyDescent="0.25">
      <c r="A45" s="1">
        <f t="shared" si="4"/>
        <v>45121</v>
      </c>
      <c r="B45">
        <f t="shared" ca="1" si="0"/>
        <v>414.96000000000004</v>
      </c>
      <c r="C45">
        <f t="shared" ca="1" si="1"/>
        <v>104</v>
      </c>
      <c r="D45">
        <f t="shared" ca="1" si="2"/>
        <v>84</v>
      </c>
      <c r="E45">
        <v>3.99</v>
      </c>
      <c r="F45">
        <f t="shared" ca="1" si="3"/>
        <v>0</v>
      </c>
      <c r="G45">
        <f t="shared" ca="1" si="3"/>
        <v>1</v>
      </c>
    </row>
    <row r="46" spans="1:7" x14ac:dyDescent="0.25">
      <c r="A46" s="1">
        <f t="shared" si="4"/>
        <v>45122</v>
      </c>
      <c r="B46">
        <f t="shared" ca="1" si="0"/>
        <v>343.14000000000004</v>
      </c>
      <c r="C46">
        <f t="shared" ca="1" si="1"/>
        <v>86</v>
      </c>
      <c r="D46">
        <f t="shared" ca="1" si="2"/>
        <v>86</v>
      </c>
      <c r="E46">
        <v>3.99</v>
      </c>
      <c r="F46">
        <f t="shared" ca="1" si="3"/>
        <v>0</v>
      </c>
      <c r="G46">
        <f t="shared" ca="1" si="3"/>
        <v>0</v>
      </c>
    </row>
    <row r="47" spans="1:7" x14ac:dyDescent="0.25">
      <c r="A47" s="1">
        <f t="shared" si="4"/>
        <v>45123</v>
      </c>
      <c r="B47">
        <f t="shared" ca="1" si="0"/>
        <v>562.59</v>
      </c>
      <c r="C47">
        <f t="shared" ca="1" si="1"/>
        <v>141</v>
      </c>
      <c r="D47">
        <f t="shared" ca="1" si="2"/>
        <v>133</v>
      </c>
      <c r="E47">
        <v>3.99</v>
      </c>
      <c r="F47">
        <f t="shared" ca="1" si="3"/>
        <v>0</v>
      </c>
      <c r="G47">
        <f t="shared" ca="1" si="3"/>
        <v>1</v>
      </c>
    </row>
    <row r="48" spans="1:7" x14ac:dyDescent="0.25">
      <c r="A48" s="1">
        <f t="shared" si="4"/>
        <v>45124</v>
      </c>
      <c r="B48">
        <f t="shared" ca="1" si="0"/>
        <v>566.58000000000004</v>
      </c>
      <c r="C48">
        <f t="shared" ca="1" si="1"/>
        <v>142</v>
      </c>
      <c r="D48">
        <f t="shared" ca="1" si="2"/>
        <v>142</v>
      </c>
      <c r="E48">
        <v>3.99</v>
      </c>
      <c r="F48">
        <f t="shared" ca="1" si="3"/>
        <v>0</v>
      </c>
      <c r="G48">
        <f t="shared" ca="1" si="3"/>
        <v>0</v>
      </c>
    </row>
    <row r="49" spans="1:7" x14ac:dyDescent="0.25">
      <c r="A49" s="1">
        <f t="shared" si="4"/>
        <v>45125</v>
      </c>
      <c r="B49">
        <f t="shared" ca="1" si="0"/>
        <v>402.99</v>
      </c>
      <c r="C49">
        <f t="shared" ca="1" si="1"/>
        <v>101</v>
      </c>
      <c r="D49">
        <f t="shared" ca="1" si="2"/>
        <v>90</v>
      </c>
      <c r="E49">
        <v>3.99</v>
      </c>
      <c r="F49">
        <f t="shared" ca="1" si="3"/>
        <v>0</v>
      </c>
      <c r="G49">
        <f t="shared" ca="1" si="3"/>
        <v>1</v>
      </c>
    </row>
    <row r="50" spans="1:7" x14ac:dyDescent="0.25">
      <c r="A50" s="1">
        <f t="shared" si="4"/>
        <v>45126</v>
      </c>
      <c r="B50">
        <f t="shared" ca="1" si="0"/>
        <v>219.45000000000002</v>
      </c>
      <c r="C50">
        <f t="shared" ca="1" si="1"/>
        <v>55</v>
      </c>
      <c r="D50">
        <f t="shared" ca="1" si="2"/>
        <v>110</v>
      </c>
      <c r="E50">
        <v>3.99</v>
      </c>
      <c r="F50">
        <f t="shared" ca="1" si="3"/>
        <v>1</v>
      </c>
      <c r="G50">
        <f t="shared" ca="1" si="3"/>
        <v>0</v>
      </c>
    </row>
    <row r="51" spans="1:7" x14ac:dyDescent="0.25">
      <c r="A51" s="1">
        <f t="shared" si="4"/>
        <v>45127</v>
      </c>
      <c r="B51">
        <f t="shared" ca="1" si="0"/>
        <v>287.28000000000003</v>
      </c>
      <c r="C51">
        <f t="shared" ca="1" si="1"/>
        <v>72</v>
      </c>
      <c r="D51">
        <f t="shared" ca="1" si="2"/>
        <v>137</v>
      </c>
      <c r="E51">
        <v>3.99</v>
      </c>
      <c r="F51">
        <f t="shared" ca="1" si="3"/>
        <v>1</v>
      </c>
      <c r="G51">
        <f t="shared" ca="1" si="3"/>
        <v>1</v>
      </c>
    </row>
    <row r="52" spans="1:7" x14ac:dyDescent="0.25">
      <c r="A52" s="1">
        <f t="shared" si="4"/>
        <v>45128</v>
      </c>
      <c r="B52">
        <f t="shared" ca="1" si="0"/>
        <v>574.56000000000006</v>
      </c>
      <c r="C52">
        <f t="shared" ca="1" si="1"/>
        <v>144</v>
      </c>
      <c r="D52">
        <f t="shared" ca="1" si="2"/>
        <v>144</v>
      </c>
      <c r="E52">
        <v>3.99</v>
      </c>
      <c r="F52">
        <f t="shared" ca="1" si="3"/>
        <v>0</v>
      </c>
      <c r="G52">
        <f t="shared" ca="1" si="3"/>
        <v>0</v>
      </c>
    </row>
    <row r="53" spans="1:7" x14ac:dyDescent="0.25">
      <c r="A53" s="1">
        <f t="shared" si="4"/>
        <v>45129</v>
      </c>
      <c r="B53">
        <f t="shared" ca="1" si="0"/>
        <v>514.71</v>
      </c>
      <c r="C53">
        <f t="shared" ca="1" si="1"/>
        <v>129</v>
      </c>
      <c r="D53">
        <f t="shared" ca="1" si="2"/>
        <v>129</v>
      </c>
      <c r="E53">
        <v>3.99</v>
      </c>
      <c r="F53">
        <f t="shared" ca="1" si="3"/>
        <v>0</v>
      </c>
      <c r="G53">
        <f t="shared" ca="1" si="3"/>
        <v>0</v>
      </c>
    </row>
    <row r="54" spans="1:7" x14ac:dyDescent="0.25">
      <c r="A54" s="1">
        <f t="shared" si="4"/>
        <v>45130</v>
      </c>
      <c r="B54">
        <f t="shared" ca="1" si="0"/>
        <v>554.61</v>
      </c>
      <c r="C54">
        <f t="shared" ca="1" si="1"/>
        <v>139</v>
      </c>
      <c r="D54">
        <f t="shared" ca="1" si="2"/>
        <v>131</v>
      </c>
      <c r="E54">
        <v>3.99</v>
      </c>
      <c r="F54">
        <f t="shared" ca="1" si="3"/>
        <v>0</v>
      </c>
      <c r="G54">
        <f t="shared" ca="1" si="3"/>
        <v>1</v>
      </c>
    </row>
    <row r="55" spans="1:7" x14ac:dyDescent="0.25">
      <c r="A55" s="1">
        <f t="shared" si="4"/>
        <v>45131</v>
      </c>
      <c r="B55">
        <f t="shared" ca="1" si="0"/>
        <v>486.78000000000003</v>
      </c>
      <c r="C55">
        <f t="shared" ca="1" si="1"/>
        <v>122</v>
      </c>
      <c r="D55">
        <f t="shared" ca="1" si="2"/>
        <v>110</v>
      </c>
      <c r="E55">
        <v>3.99</v>
      </c>
      <c r="F55">
        <f t="shared" ca="1" si="3"/>
        <v>0</v>
      </c>
      <c r="G55">
        <f t="shared" ca="1" si="3"/>
        <v>1</v>
      </c>
    </row>
    <row r="56" spans="1:7" x14ac:dyDescent="0.25">
      <c r="A56" s="1">
        <f t="shared" si="4"/>
        <v>45132</v>
      </c>
      <c r="B56">
        <f t="shared" ca="1" si="0"/>
        <v>383.04</v>
      </c>
      <c r="C56">
        <f t="shared" ca="1" si="1"/>
        <v>96</v>
      </c>
      <c r="D56">
        <f t="shared" ca="1" si="2"/>
        <v>81</v>
      </c>
      <c r="E56">
        <v>3.99</v>
      </c>
      <c r="F56">
        <f t="shared" ca="1" si="3"/>
        <v>0</v>
      </c>
      <c r="G56">
        <f t="shared" ca="1" si="3"/>
        <v>1</v>
      </c>
    </row>
    <row r="57" spans="1:7" x14ac:dyDescent="0.25">
      <c r="A57" s="1">
        <f t="shared" si="4"/>
        <v>45133</v>
      </c>
      <c r="B57">
        <f t="shared" ca="1" si="0"/>
        <v>251.37</v>
      </c>
      <c r="C57">
        <f t="shared" ca="1" si="1"/>
        <v>63</v>
      </c>
      <c r="D57">
        <f t="shared" ca="1" si="2"/>
        <v>126</v>
      </c>
      <c r="E57">
        <v>3.99</v>
      </c>
      <c r="F57">
        <f t="shared" ca="1" si="3"/>
        <v>1</v>
      </c>
      <c r="G57">
        <f t="shared" ca="1" si="3"/>
        <v>0</v>
      </c>
    </row>
    <row r="58" spans="1:7" x14ac:dyDescent="0.25">
      <c r="A58" s="1">
        <f t="shared" si="4"/>
        <v>45134</v>
      </c>
      <c r="B58">
        <f t="shared" ca="1" si="0"/>
        <v>259.35000000000002</v>
      </c>
      <c r="C58">
        <f t="shared" ca="1" si="1"/>
        <v>65</v>
      </c>
      <c r="D58">
        <f t="shared" ca="1" si="2"/>
        <v>114</v>
      </c>
      <c r="E58">
        <v>3.99</v>
      </c>
      <c r="F58">
        <f t="shared" ca="1" si="3"/>
        <v>1</v>
      </c>
      <c r="G58">
        <f t="shared" ca="1" si="3"/>
        <v>1</v>
      </c>
    </row>
    <row r="59" spans="1:7" x14ac:dyDescent="0.25">
      <c r="A59" s="1">
        <f t="shared" si="4"/>
        <v>45135</v>
      </c>
      <c r="B59">
        <f t="shared" ca="1" si="0"/>
        <v>387.03000000000003</v>
      </c>
      <c r="C59">
        <f t="shared" ca="1" si="1"/>
        <v>97</v>
      </c>
      <c r="D59">
        <f t="shared" ca="1" si="2"/>
        <v>97</v>
      </c>
      <c r="E59">
        <v>3.99</v>
      </c>
      <c r="F59">
        <f t="shared" ca="1" si="3"/>
        <v>0</v>
      </c>
      <c r="G59">
        <f t="shared" ca="1" si="3"/>
        <v>0</v>
      </c>
    </row>
    <row r="60" spans="1:7" x14ac:dyDescent="0.25">
      <c r="A60" s="1">
        <f t="shared" si="4"/>
        <v>45136</v>
      </c>
      <c r="B60">
        <f t="shared" ca="1" si="0"/>
        <v>554.61</v>
      </c>
      <c r="C60">
        <f t="shared" ca="1" si="1"/>
        <v>139</v>
      </c>
      <c r="D60">
        <f t="shared" ca="1" si="2"/>
        <v>120</v>
      </c>
      <c r="E60">
        <v>3.99</v>
      </c>
      <c r="F60">
        <f t="shared" ca="1" si="3"/>
        <v>0</v>
      </c>
      <c r="G60">
        <f t="shared" ca="1" si="3"/>
        <v>1</v>
      </c>
    </row>
    <row r="61" spans="1:7" x14ac:dyDescent="0.25">
      <c r="A61" s="1">
        <f t="shared" si="4"/>
        <v>45137</v>
      </c>
      <c r="B61">
        <f t="shared" ca="1" si="0"/>
        <v>538.65</v>
      </c>
      <c r="C61">
        <f t="shared" ca="1" si="1"/>
        <v>135</v>
      </c>
      <c r="D61">
        <f t="shared" ca="1" si="2"/>
        <v>270</v>
      </c>
      <c r="E61">
        <v>3.99</v>
      </c>
      <c r="F61">
        <f t="shared" ca="1" si="3"/>
        <v>1</v>
      </c>
      <c r="G61">
        <f t="shared" ca="1" si="3"/>
        <v>0</v>
      </c>
    </row>
    <row r="62" spans="1:7" x14ac:dyDescent="0.25">
      <c r="A62" s="1">
        <f t="shared" si="4"/>
        <v>45138</v>
      </c>
      <c r="B62">
        <f t="shared" ca="1" si="0"/>
        <v>418.95000000000005</v>
      </c>
      <c r="C62">
        <f t="shared" ca="1" si="1"/>
        <v>105</v>
      </c>
      <c r="D62">
        <f t="shared" ca="1" si="2"/>
        <v>105</v>
      </c>
      <c r="E62">
        <v>3.99</v>
      </c>
      <c r="F62">
        <f t="shared" ca="1" si="3"/>
        <v>0</v>
      </c>
      <c r="G62">
        <f t="shared" ca="1" si="3"/>
        <v>0</v>
      </c>
    </row>
    <row r="63" spans="1:7" x14ac:dyDescent="0.25">
      <c r="A63" s="1">
        <f t="shared" si="4"/>
        <v>45139</v>
      </c>
      <c r="B63">
        <f t="shared" ca="1" si="0"/>
        <v>175.56</v>
      </c>
      <c r="C63">
        <f t="shared" ca="1" si="1"/>
        <v>44</v>
      </c>
      <c r="D63">
        <f t="shared" ca="1" si="2"/>
        <v>82</v>
      </c>
      <c r="E63">
        <v>3.99</v>
      </c>
      <c r="F63">
        <f t="shared" ca="1" si="3"/>
        <v>1</v>
      </c>
      <c r="G63">
        <f t="shared" ca="1" si="3"/>
        <v>1</v>
      </c>
    </row>
    <row r="64" spans="1:7" x14ac:dyDescent="0.25">
      <c r="A64" s="1">
        <f t="shared" si="4"/>
        <v>45140</v>
      </c>
      <c r="B64">
        <f t="shared" ca="1" si="0"/>
        <v>391.02000000000004</v>
      </c>
      <c r="C64">
        <f t="shared" ca="1" si="1"/>
        <v>98</v>
      </c>
      <c r="D64">
        <f t="shared" ca="1" si="2"/>
        <v>179</v>
      </c>
      <c r="E64">
        <v>3.99</v>
      </c>
      <c r="F64">
        <f t="shared" ca="1" si="3"/>
        <v>1</v>
      </c>
      <c r="G64">
        <f t="shared" ca="1" si="3"/>
        <v>1</v>
      </c>
    </row>
    <row r="65" spans="1:7" x14ac:dyDescent="0.25">
      <c r="A65" s="1">
        <f t="shared" si="4"/>
        <v>45141</v>
      </c>
      <c r="B65">
        <f t="shared" ca="1" si="0"/>
        <v>402.99</v>
      </c>
      <c r="C65">
        <f t="shared" ca="1" si="1"/>
        <v>101</v>
      </c>
      <c r="D65">
        <f t="shared" ca="1" si="2"/>
        <v>190</v>
      </c>
      <c r="E65">
        <v>3.99</v>
      </c>
      <c r="F65">
        <f t="shared" ca="1" si="3"/>
        <v>1</v>
      </c>
      <c r="G65">
        <f t="shared" ca="1" si="3"/>
        <v>1</v>
      </c>
    </row>
    <row r="66" spans="1:7" x14ac:dyDescent="0.25">
      <c r="A66" s="1">
        <f t="shared" si="4"/>
        <v>45142</v>
      </c>
      <c r="B66">
        <f t="shared" ca="1" si="0"/>
        <v>187.53</v>
      </c>
      <c r="C66">
        <f t="shared" ca="1" si="1"/>
        <v>47</v>
      </c>
      <c r="D66">
        <f t="shared" ca="1" si="2"/>
        <v>40</v>
      </c>
      <c r="E66">
        <v>3.99</v>
      </c>
      <c r="F66">
        <f t="shared" ca="1" si="3"/>
        <v>0</v>
      </c>
      <c r="G66">
        <f t="shared" ca="1" si="3"/>
        <v>1</v>
      </c>
    </row>
    <row r="67" spans="1:7" x14ac:dyDescent="0.25">
      <c r="A67" s="1">
        <f t="shared" si="4"/>
        <v>45143</v>
      </c>
      <c r="B67">
        <f t="shared" ref="B67:B99" ca="1" si="5">C67*E67</f>
        <v>339.15000000000003</v>
      </c>
      <c r="C67">
        <f t="shared" ref="C67:C99" ca="1" si="6">RANDBETWEEN(41,149)</f>
        <v>85</v>
      </c>
      <c r="D67">
        <f t="shared" ref="D67:D99" ca="1" si="7">C67*F67+C67-G67*RANDBETWEEN(5,20)</f>
        <v>76</v>
      </c>
      <c r="E67">
        <v>3.99</v>
      </c>
      <c r="F67">
        <f t="shared" ref="F67:G99" ca="1" si="8">RANDBETWEEN(0,1)</f>
        <v>0</v>
      </c>
      <c r="G67">
        <f t="shared" ca="1" si="8"/>
        <v>1</v>
      </c>
    </row>
    <row r="68" spans="1:7" x14ac:dyDescent="0.25">
      <c r="A68" s="1">
        <f t="shared" ref="A68:A99" si="9">A67+1</f>
        <v>45144</v>
      </c>
      <c r="B68">
        <f t="shared" ca="1" si="5"/>
        <v>359.1</v>
      </c>
      <c r="C68">
        <f t="shared" ca="1" si="6"/>
        <v>90</v>
      </c>
      <c r="D68">
        <f t="shared" ca="1" si="7"/>
        <v>90</v>
      </c>
      <c r="E68">
        <v>3.99</v>
      </c>
      <c r="F68">
        <f t="shared" ca="1" si="8"/>
        <v>0</v>
      </c>
      <c r="G68">
        <f t="shared" ca="1" si="8"/>
        <v>0</v>
      </c>
    </row>
    <row r="69" spans="1:7" x14ac:dyDescent="0.25">
      <c r="A69" s="1">
        <f t="shared" si="9"/>
        <v>45145</v>
      </c>
      <c r="B69">
        <f t="shared" ca="1" si="5"/>
        <v>538.65</v>
      </c>
      <c r="C69">
        <f t="shared" ca="1" si="6"/>
        <v>135</v>
      </c>
      <c r="D69">
        <f t="shared" ca="1" si="7"/>
        <v>251</v>
      </c>
      <c r="E69">
        <v>3.99</v>
      </c>
      <c r="F69">
        <f t="shared" ca="1" si="8"/>
        <v>1</v>
      </c>
      <c r="G69">
        <f t="shared" ca="1" si="8"/>
        <v>1</v>
      </c>
    </row>
    <row r="70" spans="1:7" x14ac:dyDescent="0.25">
      <c r="A70" s="1">
        <f t="shared" si="9"/>
        <v>45146</v>
      </c>
      <c r="B70">
        <f t="shared" ca="1" si="5"/>
        <v>271.32</v>
      </c>
      <c r="C70">
        <f t="shared" ca="1" si="6"/>
        <v>68</v>
      </c>
      <c r="D70">
        <f t="shared" ca="1" si="7"/>
        <v>136</v>
      </c>
      <c r="E70">
        <v>3.99</v>
      </c>
      <c r="F70">
        <f t="shared" ca="1" si="8"/>
        <v>1</v>
      </c>
      <c r="G70">
        <f t="shared" ca="1" si="8"/>
        <v>0</v>
      </c>
    </row>
    <row r="71" spans="1:7" x14ac:dyDescent="0.25">
      <c r="A71" s="1">
        <f t="shared" si="9"/>
        <v>45147</v>
      </c>
      <c r="B71">
        <f t="shared" ca="1" si="5"/>
        <v>566.58000000000004</v>
      </c>
      <c r="C71">
        <f t="shared" ca="1" si="6"/>
        <v>142</v>
      </c>
      <c r="D71">
        <f t="shared" ca="1" si="7"/>
        <v>142</v>
      </c>
      <c r="E71">
        <v>3.99</v>
      </c>
      <c r="F71">
        <f t="shared" ca="1" si="8"/>
        <v>0</v>
      </c>
      <c r="G71">
        <f t="shared" ca="1" si="8"/>
        <v>0</v>
      </c>
    </row>
    <row r="72" spans="1:7" x14ac:dyDescent="0.25">
      <c r="A72" s="1">
        <f t="shared" si="9"/>
        <v>45148</v>
      </c>
      <c r="B72">
        <f t="shared" ca="1" si="5"/>
        <v>275.31</v>
      </c>
      <c r="C72">
        <f t="shared" ca="1" si="6"/>
        <v>69</v>
      </c>
      <c r="D72">
        <f t="shared" ca="1" si="7"/>
        <v>128</v>
      </c>
      <c r="E72">
        <v>3.99</v>
      </c>
      <c r="F72">
        <f t="shared" ca="1" si="8"/>
        <v>1</v>
      </c>
      <c r="G72">
        <f t="shared" ca="1" si="8"/>
        <v>1</v>
      </c>
    </row>
    <row r="73" spans="1:7" x14ac:dyDescent="0.25">
      <c r="A73" s="1">
        <f t="shared" si="9"/>
        <v>45149</v>
      </c>
      <c r="B73">
        <f t="shared" ca="1" si="5"/>
        <v>379.05</v>
      </c>
      <c r="C73">
        <f t="shared" ca="1" si="6"/>
        <v>95</v>
      </c>
      <c r="D73">
        <f t="shared" ca="1" si="7"/>
        <v>190</v>
      </c>
      <c r="E73">
        <v>3.99</v>
      </c>
      <c r="F73">
        <f t="shared" ca="1" si="8"/>
        <v>1</v>
      </c>
      <c r="G73">
        <f t="shared" ca="1" si="8"/>
        <v>0</v>
      </c>
    </row>
    <row r="74" spans="1:7" x14ac:dyDescent="0.25">
      <c r="A74" s="1">
        <f t="shared" si="9"/>
        <v>45150</v>
      </c>
      <c r="B74">
        <f t="shared" ca="1" si="5"/>
        <v>263.34000000000003</v>
      </c>
      <c r="C74">
        <f t="shared" ca="1" si="6"/>
        <v>66</v>
      </c>
      <c r="D74">
        <f t="shared" ca="1" si="7"/>
        <v>56</v>
      </c>
      <c r="E74">
        <v>3.99</v>
      </c>
      <c r="F74">
        <f t="shared" ca="1" si="8"/>
        <v>0</v>
      </c>
      <c r="G74">
        <f t="shared" ca="1" si="8"/>
        <v>1</v>
      </c>
    </row>
    <row r="75" spans="1:7" x14ac:dyDescent="0.25">
      <c r="A75" s="1">
        <f t="shared" si="9"/>
        <v>45151</v>
      </c>
      <c r="B75">
        <f t="shared" ca="1" si="5"/>
        <v>227.43</v>
      </c>
      <c r="C75">
        <f t="shared" ca="1" si="6"/>
        <v>57</v>
      </c>
      <c r="D75">
        <f t="shared" ca="1" si="7"/>
        <v>57</v>
      </c>
      <c r="E75">
        <v>3.99</v>
      </c>
      <c r="F75">
        <f t="shared" ca="1" si="8"/>
        <v>0</v>
      </c>
      <c r="G75">
        <f t="shared" ca="1" si="8"/>
        <v>0</v>
      </c>
    </row>
    <row r="76" spans="1:7" x14ac:dyDescent="0.25">
      <c r="A76" s="1">
        <f t="shared" si="9"/>
        <v>45152</v>
      </c>
      <c r="B76">
        <f t="shared" ca="1" si="5"/>
        <v>590.52</v>
      </c>
      <c r="C76">
        <f t="shared" ca="1" si="6"/>
        <v>148</v>
      </c>
      <c r="D76">
        <f t="shared" ca="1" si="7"/>
        <v>296</v>
      </c>
      <c r="E76">
        <v>3.99</v>
      </c>
      <c r="F76">
        <f t="shared" ca="1" si="8"/>
        <v>1</v>
      </c>
      <c r="G76">
        <f t="shared" ca="1" si="8"/>
        <v>0</v>
      </c>
    </row>
    <row r="77" spans="1:7" x14ac:dyDescent="0.25">
      <c r="A77" s="1">
        <f t="shared" si="9"/>
        <v>45153</v>
      </c>
      <c r="B77">
        <f t="shared" ca="1" si="5"/>
        <v>442.89000000000004</v>
      </c>
      <c r="C77">
        <f t="shared" ca="1" si="6"/>
        <v>111</v>
      </c>
      <c r="D77">
        <f t="shared" ca="1" si="7"/>
        <v>222</v>
      </c>
      <c r="E77">
        <v>3.99</v>
      </c>
      <c r="F77">
        <f t="shared" ca="1" si="8"/>
        <v>1</v>
      </c>
      <c r="G77">
        <f t="shared" ca="1" si="8"/>
        <v>0</v>
      </c>
    </row>
    <row r="78" spans="1:7" x14ac:dyDescent="0.25">
      <c r="A78" s="1">
        <f t="shared" si="9"/>
        <v>45154</v>
      </c>
      <c r="B78">
        <f t="shared" ca="1" si="5"/>
        <v>247.38000000000002</v>
      </c>
      <c r="C78">
        <f t="shared" ca="1" si="6"/>
        <v>62</v>
      </c>
      <c r="D78">
        <f t="shared" ca="1" si="7"/>
        <v>124</v>
      </c>
      <c r="E78">
        <v>3.99</v>
      </c>
      <c r="F78">
        <f t="shared" ca="1" si="8"/>
        <v>1</v>
      </c>
      <c r="G78">
        <f t="shared" ca="1" si="8"/>
        <v>0</v>
      </c>
    </row>
    <row r="79" spans="1:7" x14ac:dyDescent="0.25">
      <c r="A79" s="1">
        <f t="shared" si="9"/>
        <v>45155</v>
      </c>
      <c r="B79">
        <f t="shared" ca="1" si="5"/>
        <v>542.64</v>
      </c>
      <c r="C79">
        <f t="shared" ca="1" si="6"/>
        <v>136</v>
      </c>
      <c r="D79">
        <f t="shared" ca="1" si="7"/>
        <v>272</v>
      </c>
      <c r="E79">
        <v>3.99</v>
      </c>
      <c r="F79">
        <f t="shared" ca="1" si="8"/>
        <v>1</v>
      </c>
      <c r="G79">
        <f t="shared" ca="1" si="8"/>
        <v>0</v>
      </c>
    </row>
    <row r="80" spans="1:7" x14ac:dyDescent="0.25">
      <c r="A80" s="1">
        <f t="shared" si="9"/>
        <v>45156</v>
      </c>
      <c r="B80">
        <f t="shared" ca="1" si="5"/>
        <v>438.90000000000003</v>
      </c>
      <c r="C80">
        <f t="shared" ca="1" si="6"/>
        <v>110</v>
      </c>
      <c r="D80">
        <f t="shared" ca="1" si="7"/>
        <v>110</v>
      </c>
      <c r="E80">
        <v>3.99</v>
      </c>
      <c r="F80">
        <f t="shared" ca="1" si="8"/>
        <v>0</v>
      </c>
      <c r="G80">
        <f t="shared" ca="1" si="8"/>
        <v>0</v>
      </c>
    </row>
    <row r="81" spans="1:7" x14ac:dyDescent="0.25">
      <c r="A81" s="1">
        <f t="shared" si="9"/>
        <v>45157</v>
      </c>
      <c r="B81">
        <f t="shared" ca="1" si="5"/>
        <v>438.90000000000003</v>
      </c>
      <c r="C81">
        <f t="shared" ca="1" si="6"/>
        <v>110</v>
      </c>
      <c r="D81">
        <f t="shared" ca="1" si="7"/>
        <v>110</v>
      </c>
      <c r="E81">
        <v>3.99</v>
      </c>
      <c r="F81">
        <f t="shared" ca="1" si="8"/>
        <v>0</v>
      </c>
      <c r="G81">
        <f t="shared" ca="1" si="8"/>
        <v>0</v>
      </c>
    </row>
    <row r="82" spans="1:7" x14ac:dyDescent="0.25">
      <c r="A82" s="1">
        <f t="shared" si="9"/>
        <v>45158</v>
      </c>
      <c r="B82">
        <f t="shared" ca="1" si="5"/>
        <v>219.45000000000002</v>
      </c>
      <c r="C82">
        <f t="shared" ca="1" si="6"/>
        <v>55</v>
      </c>
      <c r="D82">
        <f t="shared" ca="1" si="7"/>
        <v>110</v>
      </c>
      <c r="E82">
        <v>3.99</v>
      </c>
      <c r="F82">
        <f t="shared" ca="1" si="8"/>
        <v>1</v>
      </c>
      <c r="G82">
        <f t="shared" ca="1" si="8"/>
        <v>0</v>
      </c>
    </row>
    <row r="83" spans="1:7" x14ac:dyDescent="0.25">
      <c r="A83" s="1">
        <f t="shared" si="9"/>
        <v>45159</v>
      </c>
      <c r="B83">
        <f t="shared" ca="1" si="5"/>
        <v>538.65</v>
      </c>
      <c r="C83">
        <f t="shared" ca="1" si="6"/>
        <v>135</v>
      </c>
      <c r="D83">
        <f t="shared" ca="1" si="7"/>
        <v>263</v>
      </c>
      <c r="E83">
        <v>3.99</v>
      </c>
      <c r="F83">
        <f t="shared" ca="1" si="8"/>
        <v>1</v>
      </c>
      <c r="G83">
        <f t="shared" ca="1" si="8"/>
        <v>1</v>
      </c>
    </row>
    <row r="84" spans="1:7" x14ac:dyDescent="0.25">
      <c r="A84" s="1">
        <f t="shared" si="9"/>
        <v>45160</v>
      </c>
      <c r="B84">
        <f t="shared" ca="1" si="5"/>
        <v>466.83000000000004</v>
      </c>
      <c r="C84">
        <f t="shared" ca="1" si="6"/>
        <v>117</v>
      </c>
      <c r="D84">
        <f t="shared" ca="1" si="7"/>
        <v>110</v>
      </c>
      <c r="E84">
        <v>3.99</v>
      </c>
      <c r="F84">
        <f t="shared" ca="1" si="8"/>
        <v>0</v>
      </c>
      <c r="G84">
        <f t="shared" ca="1" si="8"/>
        <v>1</v>
      </c>
    </row>
    <row r="85" spans="1:7" x14ac:dyDescent="0.25">
      <c r="A85" s="1">
        <f t="shared" si="9"/>
        <v>45161</v>
      </c>
      <c r="B85">
        <f t="shared" ca="1" si="5"/>
        <v>514.71</v>
      </c>
      <c r="C85">
        <f t="shared" ca="1" si="6"/>
        <v>129</v>
      </c>
      <c r="D85">
        <f t="shared" ca="1" si="7"/>
        <v>121</v>
      </c>
      <c r="E85">
        <v>3.99</v>
      </c>
      <c r="F85">
        <f t="shared" ca="1" si="8"/>
        <v>0</v>
      </c>
      <c r="G85">
        <f t="shared" ca="1" si="8"/>
        <v>1</v>
      </c>
    </row>
    <row r="86" spans="1:7" x14ac:dyDescent="0.25">
      <c r="A86" s="1">
        <f t="shared" si="9"/>
        <v>45162</v>
      </c>
      <c r="B86">
        <f t="shared" ca="1" si="5"/>
        <v>235.41000000000003</v>
      </c>
      <c r="C86">
        <f t="shared" ca="1" si="6"/>
        <v>59</v>
      </c>
      <c r="D86">
        <f t="shared" ca="1" si="7"/>
        <v>111</v>
      </c>
      <c r="E86">
        <v>3.99</v>
      </c>
      <c r="F86">
        <f t="shared" ca="1" si="8"/>
        <v>1</v>
      </c>
      <c r="G86">
        <f t="shared" ca="1" si="8"/>
        <v>1</v>
      </c>
    </row>
    <row r="87" spans="1:7" x14ac:dyDescent="0.25">
      <c r="A87" s="1">
        <f t="shared" si="9"/>
        <v>45163</v>
      </c>
      <c r="B87">
        <f t="shared" ca="1" si="5"/>
        <v>239.4</v>
      </c>
      <c r="C87">
        <f t="shared" ca="1" si="6"/>
        <v>60</v>
      </c>
      <c r="D87">
        <f t="shared" ca="1" si="7"/>
        <v>114</v>
      </c>
      <c r="E87">
        <v>3.99</v>
      </c>
      <c r="F87">
        <f t="shared" ca="1" si="8"/>
        <v>1</v>
      </c>
      <c r="G87">
        <f t="shared" ca="1" si="8"/>
        <v>1</v>
      </c>
    </row>
    <row r="88" spans="1:7" x14ac:dyDescent="0.25">
      <c r="A88" s="1">
        <f t="shared" si="9"/>
        <v>45164</v>
      </c>
      <c r="B88">
        <f t="shared" ca="1" si="5"/>
        <v>327.18</v>
      </c>
      <c r="C88">
        <f t="shared" ca="1" si="6"/>
        <v>82</v>
      </c>
      <c r="D88">
        <f t="shared" ca="1" si="7"/>
        <v>82</v>
      </c>
      <c r="E88">
        <v>3.99</v>
      </c>
      <c r="F88">
        <f t="shared" ca="1" si="8"/>
        <v>0</v>
      </c>
      <c r="G88">
        <f t="shared" ca="1" si="8"/>
        <v>0</v>
      </c>
    </row>
    <row r="89" spans="1:7" x14ac:dyDescent="0.25">
      <c r="A89" s="1">
        <f t="shared" si="9"/>
        <v>45165</v>
      </c>
      <c r="B89">
        <f t="shared" ca="1" si="5"/>
        <v>283.29000000000002</v>
      </c>
      <c r="C89">
        <f t="shared" ca="1" si="6"/>
        <v>71</v>
      </c>
      <c r="D89">
        <f t="shared" ca="1" si="7"/>
        <v>142</v>
      </c>
      <c r="E89">
        <v>3.99</v>
      </c>
      <c r="F89">
        <f t="shared" ca="1" si="8"/>
        <v>1</v>
      </c>
      <c r="G89">
        <f t="shared" ca="1" si="8"/>
        <v>0</v>
      </c>
    </row>
    <row r="90" spans="1:7" x14ac:dyDescent="0.25">
      <c r="A90" s="1">
        <f t="shared" si="9"/>
        <v>45166</v>
      </c>
      <c r="B90">
        <f t="shared" ca="1" si="5"/>
        <v>514.71</v>
      </c>
      <c r="C90">
        <f t="shared" ca="1" si="6"/>
        <v>129</v>
      </c>
      <c r="D90">
        <f t="shared" ca="1" si="7"/>
        <v>258</v>
      </c>
      <c r="E90">
        <v>3.99</v>
      </c>
      <c r="F90">
        <f t="shared" ca="1" si="8"/>
        <v>1</v>
      </c>
      <c r="G90">
        <f t="shared" ca="1" si="8"/>
        <v>0</v>
      </c>
    </row>
    <row r="91" spans="1:7" x14ac:dyDescent="0.25">
      <c r="A91" s="1">
        <f t="shared" si="9"/>
        <v>45167</v>
      </c>
      <c r="B91">
        <f t="shared" ca="1" si="5"/>
        <v>506.73</v>
      </c>
      <c r="C91">
        <f t="shared" ca="1" si="6"/>
        <v>127</v>
      </c>
      <c r="D91">
        <f t="shared" ca="1" si="7"/>
        <v>115</v>
      </c>
      <c r="E91">
        <v>3.99</v>
      </c>
      <c r="F91">
        <f t="shared" ca="1" si="8"/>
        <v>0</v>
      </c>
      <c r="G91">
        <f t="shared" ca="1" si="8"/>
        <v>1</v>
      </c>
    </row>
    <row r="92" spans="1:7" x14ac:dyDescent="0.25">
      <c r="A92" s="1">
        <f t="shared" si="9"/>
        <v>45168</v>
      </c>
      <c r="B92">
        <f t="shared" ca="1" si="5"/>
        <v>175.56</v>
      </c>
      <c r="C92">
        <f t="shared" ca="1" si="6"/>
        <v>44</v>
      </c>
      <c r="D92">
        <f t="shared" ca="1" si="7"/>
        <v>88</v>
      </c>
      <c r="E92">
        <v>3.99</v>
      </c>
      <c r="F92">
        <f t="shared" ca="1" si="8"/>
        <v>1</v>
      </c>
      <c r="G92">
        <f t="shared" ca="1" si="8"/>
        <v>0</v>
      </c>
    </row>
    <row r="93" spans="1:7" x14ac:dyDescent="0.25">
      <c r="A93" s="1">
        <f t="shared" si="9"/>
        <v>45169</v>
      </c>
      <c r="B93">
        <f t="shared" ca="1" si="5"/>
        <v>347.13</v>
      </c>
      <c r="C93">
        <f t="shared" ca="1" si="6"/>
        <v>87</v>
      </c>
      <c r="D93">
        <f t="shared" ca="1" si="7"/>
        <v>82</v>
      </c>
      <c r="E93">
        <v>3.99</v>
      </c>
      <c r="F93">
        <f t="shared" ca="1" si="8"/>
        <v>0</v>
      </c>
      <c r="G93">
        <f t="shared" ca="1" si="8"/>
        <v>1</v>
      </c>
    </row>
    <row r="94" spans="1:7" x14ac:dyDescent="0.25">
      <c r="A94" s="1">
        <f t="shared" si="9"/>
        <v>45170</v>
      </c>
      <c r="B94">
        <f t="shared" ca="1" si="5"/>
        <v>163.59</v>
      </c>
      <c r="C94">
        <f t="shared" ca="1" si="6"/>
        <v>41</v>
      </c>
      <c r="D94">
        <f t="shared" ca="1" si="7"/>
        <v>41</v>
      </c>
      <c r="E94">
        <v>3.99</v>
      </c>
      <c r="F94">
        <f t="shared" ca="1" si="8"/>
        <v>0</v>
      </c>
      <c r="G94">
        <f t="shared" ca="1" si="8"/>
        <v>0</v>
      </c>
    </row>
    <row r="95" spans="1:7" x14ac:dyDescent="0.25">
      <c r="A95" s="1">
        <f t="shared" si="9"/>
        <v>45171</v>
      </c>
      <c r="B95">
        <f t="shared" ca="1" si="5"/>
        <v>574.56000000000006</v>
      </c>
      <c r="C95">
        <f t="shared" ca="1" si="6"/>
        <v>144</v>
      </c>
      <c r="D95">
        <f t="shared" ca="1" si="7"/>
        <v>282</v>
      </c>
      <c r="E95">
        <v>3.99</v>
      </c>
      <c r="F95">
        <f t="shared" ca="1" si="8"/>
        <v>1</v>
      </c>
      <c r="G95">
        <f t="shared" ca="1" si="8"/>
        <v>1</v>
      </c>
    </row>
    <row r="96" spans="1:7" x14ac:dyDescent="0.25">
      <c r="A96" s="1">
        <f t="shared" si="9"/>
        <v>45172</v>
      </c>
      <c r="B96">
        <f t="shared" ca="1" si="5"/>
        <v>391.02000000000004</v>
      </c>
      <c r="C96">
        <f t="shared" ca="1" si="6"/>
        <v>98</v>
      </c>
      <c r="D96">
        <f t="shared" ca="1" si="7"/>
        <v>98</v>
      </c>
      <c r="E96">
        <v>3.99</v>
      </c>
      <c r="F96">
        <f t="shared" ca="1" si="8"/>
        <v>0</v>
      </c>
      <c r="G96">
        <f t="shared" ca="1" si="8"/>
        <v>0</v>
      </c>
    </row>
    <row r="97" spans="1:7" x14ac:dyDescent="0.25">
      <c r="A97" s="1">
        <f t="shared" si="9"/>
        <v>45173</v>
      </c>
      <c r="B97">
        <f t="shared" ca="1" si="5"/>
        <v>295.26</v>
      </c>
      <c r="C97">
        <f t="shared" ca="1" si="6"/>
        <v>74</v>
      </c>
      <c r="D97">
        <f t="shared" ca="1" si="7"/>
        <v>148</v>
      </c>
      <c r="E97">
        <v>3.99</v>
      </c>
      <c r="F97">
        <f t="shared" ca="1" si="8"/>
        <v>1</v>
      </c>
      <c r="G97">
        <f t="shared" ca="1" si="8"/>
        <v>0</v>
      </c>
    </row>
    <row r="98" spans="1:7" x14ac:dyDescent="0.25">
      <c r="A98" s="1">
        <f t="shared" si="9"/>
        <v>45174</v>
      </c>
      <c r="B98">
        <f t="shared" ca="1" si="5"/>
        <v>446.88</v>
      </c>
      <c r="C98">
        <f t="shared" ca="1" si="6"/>
        <v>112</v>
      </c>
      <c r="D98">
        <f t="shared" ca="1" si="7"/>
        <v>112</v>
      </c>
      <c r="E98">
        <v>3.99</v>
      </c>
      <c r="F98">
        <f t="shared" ca="1" si="8"/>
        <v>0</v>
      </c>
      <c r="G98">
        <f t="shared" ca="1" si="8"/>
        <v>0</v>
      </c>
    </row>
    <row r="99" spans="1:7" x14ac:dyDescent="0.25">
      <c r="A99" s="1">
        <f t="shared" si="9"/>
        <v>45175</v>
      </c>
      <c r="B99">
        <f t="shared" ca="1" si="5"/>
        <v>339.15000000000003</v>
      </c>
      <c r="C99">
        <f t="shared" ca="1" si="6"/>
        <v>85</v>
      </c>
      <c r="D99">
        <f t="shared" ca="1" si="7"/>
        <v>156</v>
      </c>
      <c r="E99">
        <v>3.99</v>
      </c>
      <c r="F99">
        <f t="shared" ca="1" si="8"/>
        <v>1</v>
      </c>
      <c r="G99">
        <f t="shared" ca="1" si="8"/>
        <v>1</v>
      </c>
    </row>
  </sheetData>
  <autoFilter ref="A1:G99" xr:uid="{00000000-0009-0000-0000-000003000000}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Estimation</vt:lpstr>
      <vt:lpstr>Forecast</vt:lpstr>
      <vt:lpstr>fomular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LannieAnhieTrannie</cp:lastModifiedBy>
  <dcterms:created xsi:type="dcterms:W3CDTF">2023-10-16T10:10:48Z</dcterms:created>
  <dcterms:modified xsi:type="dcterms:W3CDTF">2023-11-16T15:06:49Z</dcterms:modified>
</cp:coreProperties>
</file>