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hadre/Documents/CT - Student Data Analysis/Module 1 - Excel/"/>
    </mc:Choice>
  </mc:AlternateContent>
  <xr:revisionPtr revIDLastSave="0" documentId="13_ncr:1_{EF39F6DD-B061-684E-AB45-24AB74D1F878}" xr6:coauthVersionLast="47" xr6:coauthVersionMax="47" xr10:uidLastSave="{00000000-0000-0000-0000-000000000000}"/>
  <bookViews>
    <workbookView xWindow="160" yWindow="640" windowWidth="25440" windowHeight="14260" xr2:uid="{97CF8F03-A959-9B47-994A-9F260BEA3B12}"/>
  </bookViews>
  <sheets>
    <sheet name="Employee Payrol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Q26" i="1" s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T3" i="1"/>
  <c r="U3" i="1" s="1"/>
  <c r="V3" i="1" s="1"/>
  <c r="W3" i="1" s="1"/>
  <c r="O29" i="1"/>
  <c r="N4" i="1"/>
  <c r="P26" i="1"/>
  <c r="O3" i="1"/>
  <c r="P3" i="1" s="1"/>
  <c r="Q3" i="1" s="1"/>
  <c r="R3" i="1" s="1"/>
  <c r="J4" i="1"/>
  <c r="T4" i="1" s="1"/>
  <c r="K4" i="1"/>
  <c r="U4" i="1" s="1"/>
  <c r="L4" i="1"/>
  <c r="V4" i="1" s="1"/>
  <c r="M4" i="1"/>
  <c r="W4" i="1" s="1"/>
  <c r="J5" i="1"/>
  <c r="T5" i="1" s="1"/>
  <c r="K5" i="1"/>
  <c r="U5" i="1" s="1"/>
  <c r="L5" i="1"/>
  <c r="V5" i="1" s="1"/>
  <c r="M5" i="1"/>
  <c r="W5" i="1" s="1"/>
  <c r="J6" i="1"/>
  <c r="T6" i="1" s="1"/>
  <c r="K6" i="1"/>
  <c r="U6" i="1" s="1"/>
  <c r="L6" i="1"/>
  <c r="V6" i="1" s="1"/>
  <c r="M6" i="1"/>
  <c r="W6" i="1" s="1"/>
  <c r="J7" i="1"/>
  <c r="T7" i="1" s="1"/>
  <c r="K7" i="1"/>
  <c r="U7" i="1" s="1"/>
  <c r="L7" i="1"/>
  <c r="V7" i="1" s="1"/>
  <c r="M7" i="1"/>
  <c r="W7" i="1" s="1"/>
  <c r="J8" i="1"/>
  <c r="T8" i="1" s="1"/>
  <c r="K8" i="1"/>
  <c r="U8" i="1" s="1"/>
  <c r="L8" i="1"/>
  <c r="V8" i="1" s="1"/>
  <c r="M8" i="1"/>
  <c r="W8" i="1" s="1"/>
  <c r="J9" i="1"/>
  <c r="T9" i="1" s="1"/>
  <c r="K9" i="1"/>
  <c r="U9" i="1" s="1"/>
  <c r="L9" i="1"/>
  <c r="V9" i="1" s="1"/>
  <c r="M9" i="1"/>
  <c r="W9" i="1" s="1"/>
  <c r="J10" i="1"/>
  <c r="T10" i="1" s="1"/>
  <c r="K10" i="1"/>
  <c r="U10" i="1" s="1"/>
  <c r="L10" i="1"/>
  <c r="V10" i="1" s="1"/>
  <c r="M10" i="1"/>
  <c r="W10" i="1" s="1"/>
  <c r="J11" i="1"/>
  <c r="T11" i="1" s="1"/>
  <c r="K11" i="1"/>
  <c r="U11" i="1" s="1"/>
  <c r="L11" i="1"/>
  <c r="V11" i="1" s="1"/>
  <c r="M11" i="1"/>
  <c r="W11" i="1" s="1"/>
  <c r="J12" i="1"/>
  <c r="T12" i="1" s="1"/>
  <c r="K12" i="1"/>
  <c r="U12" i="1" s="1"/>
  <c r="L12" i="1"/>
  <c r="V12" i="1" s="1"/>
  <c r="M12" i="1"/>
  <c r="W12" i="1" s="1"/>
  <c r="J13" i="1"/>
  <c r="T13" i="1" s="1"/>
  <c r="K13" i="1"/>
  <c r="U13" i="1" s="1"/>
  <c r="L13" i="1"/>
  <c r="V13" i="1" s="1"/>
  <c r="M13" i="1"/>
  <c r="W13" i="1" s="1"/>
  <c r="J14" i="1"/>
  <c r="T14" i="1" s="1"/>
  <c r="K14" i="1"/>
  <c r="U14" i="1" s="1"/>
  <c r="L14" i="1"/>
  <c r="V14" i="1" s="1"/>
  <c r="M14" i="1"/>
  <c r="W14" i="1" s="1"/>
  <c r="J15" i="1"/>
  <c r="T15" i="1" s="1"/>
  <c r="K15" i="1"/>
  <c r="U15" i="1" s="1"/>
  <c r="L15" i="1"/>
  <c r="V15" i="1" s="1"/>
  <c r="M15" i="1"/>
  <c r="W15" i="1" s="1"/>
  <c r="J16" i="1"/>
  <c r="T16" i="1" s="1"/>
  <c r="K16" i="1"/>
  <c r="U16" i="1" s="1"/>
  <c r="L16" i="1"/>
  <c r="V16" i="1" s="1"/>
  <c r="M16" i="1"/>
  <c r="W16" i="1" s="1"/>
  <c r="J17" i="1"/>
  <c r="T17" i="1" s="1"/>
  <c r="K17" i="1"/>
  <c r="U17" i="1" s="1"/>
  <c r="L17" i="1"/>
  <c r="V17" i="1" s="1"/>
  <c r="M17" i="1"/>
  <c r="W17" i="1" s="1"/>
  <c r="J18" i="1"/>
  <c r="T18" i="1" s="1"/>
  <c r="K18" i="1"/>
  <c r="U18" i="1" s="1"/>
  <c r="L18" i="1"/>
  <c r="V18" i="1" s="1"/>
  <c r="M18" i="1"/>
  <c r="W18" i="1" s="1"/>
  <c r="J19" i="1"/>
  <c r="T19" i="1" s="1"/>
  <c r="K19" i="1"/>
  <c r="U19" i="1" s="1"/>
  <c r="L19" i="1"/>
  <c r="V19" i="1" s="1"/>
  <c r="M19" i="1"/>
  <c r="W19" i="1" s="1"/>
  <c r="J20" i="1"/>
  <c r="T20" i="1" s="1"/>
  <c r="K20" i="1"/>
  <c r="U20" i="1" s="1"/>
  <c r="L20" i="1"/>
  <c r="V20" i="1" s="1"/>
  <c r="M20" i="1"/>
  <c r="W20" i="1" s="1"/>
  <c r="J21" i="1"/>
  <c r="T21" i="1" s="1"/>
  <c r="K21" i="1"/>
  <c r="U21" i="1" s="1"/>
  <c r="L21" i="1"/>
  <c r="V21" i="1" s="1"/>
  <c r="M21" i="1"/>
  <c r="W21" i="1" s="1"/>
  <c r="J22" i="1"/>
  <c r="T22" i="1" s="1"/>
  <c r="K22" i="1"/>
  <c r="U22" i="1" s="1"/>
  <c r="L22" i="1"/>
  <c r="V22" i="1" s="1"/>
  <c r="M22" i="1"/>
  <c r="W22" i="1" s="1"/>
  <c r="J23" i="1"/>
  <c r="T23" i="1" s="1"/>
  <c r="K23" i="1"/>
  <c r="U23" i="1" s="1"/>
  <c r="L23" i="1"/>
  <c r="V23" i="1" s="1"/>
  <c r="M23" i="1"/>
  <c r="W23" i="1" s="1"/>
  <c r="J24" i="1"/>
  <c r="T24" i="1" s="1"/>
  <c r="K24" i="1"/>
  <c r="U24" i="1" s="1"/>
  <c r="L24" i="1"/>
  <c r="V24" i="1" s="1"/>
  <c r="M24" i="1"/>
  <c r="W24" i="1" s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C26" i="1"/>
  <c r="C29" i="1"/>
  <c r="C28" i="1"/>
  <c r="C27" i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X20" i="1" s="1"/>
  <c r="I21" i="1"/>
  <c r="S21" i="1" s="1"/>
  <c r="I22" i="1"/>
  <c r="S22" i="1" s="1"/>
  <c r="I23" i="1"/>
  <c r="S23" i="1" s="1"/>
  <c r="I24" i="1"/>
  <c r="S24" i="1" s="1"/>
  <c r="I4" i="1"/>
  <c r="S4" i="1" s="1"/>
  <c r="U26" i="1" l="1"/>
  <c r="U27" i="1"/>
  <c r="U28" i="1"/>
  <c r="U29" i="1"/>
  <c r="X24" i="1"/>
  <c r="X16" i="1"/>
  <c r="X12" i="1"/>
  <c r="X28" i="1" s="1"/>
  <c r="X8" i="1"/>
  <c r="T26" i="1"/>
  <c r="T27" i="1"/>
  <c r="T28" i="1"/>
  <c r="T29" i="1"/>
  <c r="W26" i="1"/>
  <c r="W27" i="1"/>
  <c r="W28" i="1"/>
  <c r="W29" i="1"/>
  <c r="V26" i="1"/>
  <c r="V27" i="1"/>
  <c r="V28" i="1"/>
  <c r="V29" i="1"/>
  <c r="X23" i="1"/>
  <c r="X22" i="1"/>
  <c r="X19" i="1"/>
  <c r="X18" i="1"/>
  <c r="X15" i="1"/>
  <c r="X14" i="1"/>
  <c r="X11" i="1"/>
  <c r="X10" i="1"/>
  <c r="X9" i="1"/>
  <c r="X7" i="1"/>
  <c r="X6" i="1"/>
  <c r="X5" i="1"/>
  <c r="X4" i="1"/>
  <c r="X21" i="1"/>
  <c r="X17" i="1"/>
  <c r="X13" i="1"/>
  <c r="P27" i="1"/>
  <c r="Q29" i="1"/>
  <c r="N27" i="1"/>
  <c r="Q27" i="1"/>
  <c r="Q28" i="1"/>
  <c r="N26" i="1"/>
  <c r="P28" i="1"/>
  <c r="P29" i="1"/>
  <c r="N28" i="1"/>
  <c r="R26" i="1"/>
  <c r="N29" i="1"/>
  <c r="O28" i="1"/>
  <c r="O27" i="1"/>
  <c r="O26" i="1"/>
  <c r="R29" i="1"/>
  <c r="R28" i="1"/>
  <c r="R27" i="1"/>
  <c r="I26" i="1"/>
  <c r="I29" i="1"/>
  <c r="I28" i="1"/>
  <c r="I27" i="1"/>
  <c r="X27" i="1" l="1"/>
  <c r="X29" i="1"/>
  <c r="X26" i="1"/>
  <c r="S26" i="1"/>
  <c r="S27" i="1"/>
  <c r="S28" i="1"/>
  <c r="S29" i="1"/>
</calcChain>
</file>

<file path=xl/sharedStrings.xml><?xml version="1.0" encoding="utf-8"?>
<sst xmlns="http://schemas.openxmlformats.org/spreadsheetml/2006/main" count="55" uniqueCount="52">
  <si>
    <t>Employee Payroll</t>
  </si>
  <si>
    <t>Last Name</t>
  </si>
  <si>
    <t>First Name</t>
  </si>
  <si>
    <t>Lecter</t>
  </si>
  <si>
    <t>Hannibal</t>
  </si>
  <si>
    <t>Myers</t>
  </si>
  <si>
    <t>Michael</t>
  </si>
  <si>
    <t>Krueger</t>
  </si>
  <si>
    <t>Freddy</t>
  </si>
  <si>
    <t>Face</t>
  </si>
  <si>
    <t>Ghost</t>
  </si>
  <si>
    <t>White</t>
  </si>
  <si>
    <t>Carrie</t>
  </si>
  <si>
    <t>Higgins</t>
  </si>
  <si>
    <t>Annabelle</t>
  </si>
  <si>
    <t>Voorhees</t>
  </si>
  <si>
    <t>Jason</t>
  </si>
  <si>
    <t>de Vil</t>
  </si>
  <si>
    <t>Cruella</t>
  </si>
  <si>
    <t>Mode</t>
  </si>
  <si>
    <t>Edna</t>
  </si>
  <si>
    <t>Croft</t>
  </si>
  <si>
    <t>Lara</t>
  </si>
  <si>
    <t>Addams</t>
  </si>
  <si>
    <t>Gomez</t>
  </si>
  <si>
    <t>Morticia</t>
  </si>
  <si>
    <t>Dracula</t>
  </si>
  <si>
    <t>Vlad</t>
  </si>
  <si>
    <t>Laufeyson</t>
  </si>
  <si>
    <t>Loki</t>
  </si>
  <si>
    <t>Vader</t>
  </si>
  <si>
    <t>Dark</t>
  </si>
  <si>
    <t>Luthor</t>
  </si>
  <si>
    <t>Lex</t>
  </si>
  <si>
    <t>Jack "The Joker"</t>
  </si>
  <si>
    <t>Apol</t>
  </si>
  <si>
    <t>Brandon</t>
  </si>
  <si>
    <t>Hourly Wage</t>
  </si>
  <si>
    <t>Hours Worked</t>
  </si>
  <si>
    <t>Thor</t>
  </si>
  <si>
    <t>Odinson</t>
  </si>
  <si>
    <t>Sif</t>
  </si>
  <si>
    <t>Stark</t>
  </si>
  <si>
    <t>Tony</t>
  </si>
  <si>
    <t>Total Pay</t>
  </si>
  <si>
    <t>Overtime</t>
  </si>
  <si>
    <t>Bonus</t>
  </si>
  <si>
    <t>Max</t>
  </si>
  <si>
    <t>Min</t>
  </si>
  <si>
    <t>Average</t>
  </si>
  <si>
    <t>Total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</si>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</sst>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44" fontId="0" fillId="0" borderId="0" xfId="0" applyNumberFormat="1"/>
    <xf numFmtId="16" fontId="0" fillId="0" borderId="0" xfId="0" applyNumberFormat="1"/>
    <xf numFmtId="0" fontId="0" fillId="0" borderId="0" xfId="0" applyFill="1"/>
    <xf numFmtId="0" fontId="0" fillId="2" borderId="0" xfId="0" applyFill="1"/>
    <xf numFmtId="16" fontId="0" fillId="2" borderId="0" xfId="0" applyNumberFormat="1" applyFill="1"/>
    <xf numFmtId="44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44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0" fontId="0" fillId="5" borderId="0" xfId="0" applyFill="1"/>
    <xf numFmtId="16" fontId="0" fillId="5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422-76D1-964E-9B20-A196FD28E987}">
  <dimension ref="A1:X29"/>
  <sheetViews>
    <sheetView tabSelected="1" topLeftCell="A4" workbookViewId="0">
      <selection activeCell="D12" sqref="D12"/>
    </sheetView>
  </sheetViews>
  <sheetFormatPr baseColWidth="10" defaultRowHeight="16" x14ac:dyDescent="0.2"/>
  <cols>
    <col min="1" max="1" width="15.1640625" bestFit="1" customWidth="1"/>
    <col min="2" max="2" width="14.33203125" bestFit="1" customWidth="1"/>
    <col min="3" max="3" width="11.6640625" bestFit="1" customWidth="1"/>
    <col min="4" max="4" width="12.6640625" bestFit="1" customWidth="1"/>
    <col min="5" max="13" width="12.6640625" customWidth="1"/>
    <col min="14" max="18" width="12.6640625" style="4" customWidth="1"/>
    <col min="19" max="23" width="12.6640625" customWidth="1"/>
    <col min="24" max="24" width="12.5" bestFit="1" customWidth="1"/>
  </cols>
  <sheetData>
    <row r="1" spans="1:24" x14ac:dyDescent="0.2">
      <c r="A1" t="s">
        <v>0</v>
      </c>
    </row>
    <row r="2" spans="1:24" x14ac:dyDescent="0.2">
      <c r="D2" s="13" t="s">
        <v>38</v>
      </c>
      <c r="E2" s="13"/>
      <c r="F2" s="13"/>
      <c r="G2" s="13"/>
      <c r="H2" s="13"/>
      <c r="I2" s="11" t="s">
        <v>45</v>
      </c>
      <c r="J2" s="11"/>
      <c r="K2" s="11"/>
      <c r="L2" s="11"/>
      <c r="M2" s="11"/>
      <c r="N2" s="8" t="s">
        <v>51</v>
      </c>
      <c r="O2" s="8"/>
      <c r="P2" s="8"/>
      <c r="Q2" s="8"/>
      <c r="R2" s="8"/>
      <c r="S2" s="5" t="s">
        <v>46</v>
      </c>
      <c r="T2" s="5"/>
      <c r="U2" s="5"/>
      <c r="V2" s="5"/>
      <c r="W2" s="5"/>
      <c r="X2" t="s">
        <v>44</v>
      </c>
    </row>
    <row r="3" spans="1:24" x14ac:dyDescent="0.2">
      <c r="A3" t="s">
        <v>1</v>
      </c>
      <c r="B3" t="s">
        <v>2</v>
      </c>
      <c r="C3" t="s">
        <v>37</v>
      </c>
      <c r="D3" s="14">
        <v>44562</v>
      </c>
      <c r="E3" s="14">
        <v>44569</v>
      </c>
      <c r="F3" s="14">
        <v>44576</v>
      </c>
      <c r="G3" s="14">
        <v>44583</v>
      </c>
      <c r="H3" s="14">
        <v>44590</v>
      </c>
      <c r="I3" s="12">
        <v>44562</v>
      </c>
      <c r="J3" s="12">
        <v>44569</v>
      </c>
      <c r="K3" s="12">
        <v>44576</v>
      </c>
      <c r="L3" s="12">
        <v>44583</v>
      </c>
      <c r="M3" s="12">
        <v>44590</v>
      </c>
      <c r="N3" s="9">
        <v>44562</v>
      </c>
      <c r="O3" s="9">
        <f>N3+7</f>
        <v>44569</v>
      </c>
      <c r="P3" s="9">
        <f t="shared" ref="P3:R3" si="0">O3+7</f>
        <v>44576</v>
      </c>
      <c r="Q3" s="9">
        <f t="shared" si="0"/>
        <v>44583</v>
      </c>
      <c r="R3" s="9">
        <f t="shared" si="0"/>
        <v>44590</v>
      </c>
      <c r="S3" s="6">
        <v>44562</v>
      </c>
      <c r="T3" s="6">
        <f>S3+7</f>
        <v>44569</v>
      </c>
      <c r="U3" s="6">
        <f t="shared" ref="U3:W3" si="1">T3+7</f>
        <v>44576</v>
      </c>
      <c r="V3" s="6">
        <f t="shared" si="1"/>
        <v>44583</v>
      </c>
      <c r="W3" s="6">
        <f t="shared" si="1"/>
        <v>44590</v>
      </c>
      <c r="X3" s="3">
        <v>44562</v>
      </c>
    </row>
    <row r="4" spans="1:24" x14ac:dyDescent="0.2">
      <c r="A4" t="s">
        <v>3</v>
      </c>
      <c r="B4" t="s">
        <v>4</v>
      </c>
      <c r="C4" s="1">
        <v>15.9</v>
      </c>
      <c r="D4" s="13">
        <v>41</v>
      </c>
      <c r="E4" s="13">
        <v>42</v>
      </c>
      <c r="F4" s="13">
        <v>39</v>
      </c>
      <c r="G4" s="13">
        <v>30</v>
      </c>
      <c r="H4" s="13">
        <v>46</v>
      </c>
      <c r="I4" s="11">
        <f>IF(D4&gt;40,D4-40,0)</f>
        <v>1</v>
      </c>
      <c r="J4" s="11">
        <f t="shared" ref="J4:M4" si="2">IF(E4&gt;40,E4-40,0)</f>
        <v>2</v>
      </c>
      <c r="K4" s="11">
        <f t="shared" si="2"/>
        <v>0</v>
      </c>
      <c r="L4" s="11">
        <f t="shared" si="2"/>
        <v>0</v>
      </c>
      <c r="M4" s="11">
        <f t="shared" si="2"/>
        <v>6</v>
      </c>
      <c r="N4" s="10">
        <f>$C4*D4</f>
        <v>651.9</v>
      </c>
      <c r="O4" s="10">
        <f t="shared" ref="O4:R19" si="3">$C4*E4</f>
        <v>667.80000000000007</v>
      </c>
      <c r="P4" s="10">
        <f t="shared" si="3"/>
        <v>620.1</v>
      </c>
      <c r="Q4" s="10">
        <f t="shared" si="3"/>
        <v>477</v>
      </c>
      <c r="R4" s="10">
        <f t="shared" si="3"/>
        <v>731.4</v>
      </c>
      <c r="S4" s="7">
        <f>0.5*$C4*I4</f>
        <v>7.95</v>
      </c>
      <c r="T4" s="7">
        <f t="shared" ref="T4:W19" si="4">0.5*$C4*J4</f>
        <v>15.9</v>
      </c>
      <c r="U4" s="7">
        <f t="shared" si="4"/>
        <v>0</v>
      </c>
      <c r="V4" s="7">
        <f t="shared" si="4"/>
        <v>0</v>
      </c>
      <c r="W4" s="7">
        <f t="shared" si="4"/>
        <v>47.7</v>
      </c>
      <c r="X4" s="2">
        <f>SUM(N4:W4)</f>
        <v>3219.75</v>
      </c>
    </row>
    <row r="5" spans="1:24" x14ac:dyDescent="0.2">
      <c r="A5" t="s">
        <v>5</v>
      </c>
      <c r="B5" t="s">
        <v>6</v>
      </c>
      <c r="C5" s="1">
        <v>10</v>
      </c>
      <c r="D5" s="13">
        <v>42</v>
      </c>
      <c r="E5" s="13">
        <v>41</v>
      </c>
      <c r="F5" s="13">
        <v>40</v>
      </c>
      <c r="G5" s="13">
        <v>38</v>
      </c>
      <c r="H5" s="13">
        <v>44</v>
      </c>
      <c r="I5" s="11">
        <f t="shared" ref="I5:M24" si="5">IF(D5&gt;40,D5-40,0)</f>
        <v>2</v>
      </c>
      <c r="J5" s="11">
        <f t="shared" si="5"/>
        <v>1</v>
      </c>
      <c r="K5" s="11">
        <f t="shared" si="5"/>
        <v>0</v>
      </c>
      <c r="L5" s="11">
        <f t="shared" si="5"/>
        <v>0</v>
      </c>
      <c r="M5" s="11">
        <f t="shared" si="5"/>
        <v>4</v>
      </c>
      <c r="N5" s="10">
        <f t="shared" ref="N5:N24" si="6">$C5*D5</f>
        <v>420</v>
      </c>
      <c r="O5" s="10">
        <f t="shared" si="3"/>
        <v>410</v>
      </c>
      <c r="P5" s="10">
        <f t="shared" si="3"/>
        <v>400</v>
      </c>
      <c r="Q5" s="10">
        <f t="shared" si="3"/>
        <v>380</v>
      </c>
      <c r="R5" s="10">
        <f t="shared" si="3"/>
        <v>440</v>
      </c>
      <c r="S5" s="7">
        <f t="shared" ref="S5:S24" si="7">0.5*$C5*I5</f>
        <v>10</v>
      </c>
      <c r="T5" s="7">
        <f t="shared" si="4"/>
        <v>5</v>
      </c>
      <c r="U5" s="7">
        <f t="shared" si="4"/>
        <v>0</v>
      </c>
      <c r="V5" s="7">
        <f t="shared" si="4"/>
        <v>0</v>
      </c>
      <c r="W5" s="7">
        <f t="shared" si="4"/>
        <v>20</v>
      </c>
      <c r="X5" s="2">
        <f t="shared" ref="X5:X24" si="8">SUM(N5:W5)</f>
        <v>2085</v>
      </c>
    </row>
    <row r="6" spans="1:24" x14ac:dyDescent="0.2">
      <c r="A6" t="s">
        <v>7</v>
      </c>
      <c r="B6" t="s">
        <v>8</v>
      </c>
      <c r="C6" s="1">
        <v>22.1</v>
      </c>
      <c r="D6" s="13">
        <v>49</v>
      </c>
      <c r="E6" s="13">
        <v>20</v>
      </c>
      <c r="F6" s="13">
        <v>33</v>
      </c>
      <c r="G6" s="13">
        <v>20</v>
      </c>
      <c r="H6" s="13">
        <v>18</v>
      </c>
      <c r="I6" s="11">
        <f t="shared" si="5"/>
        <v>9</v>
      </c>
      <c r="J6" s="11">
        <f t="shared" si="5"/>
        <v>0</v>
      </c>
      <c r="K6" s="11">
        <f t="shared" si="5"/>
        <v>0</v>
      </c>
      <c r="L6" s="11">
        <f t="shared" si="5"/>
        <v>0</v>
      </c>
      <c r="M6" s="11">
        <f t="shared" si="5"/>
        <v>0</v>
      </c>
      <c r="N6" s="10">
        <f t="shared" si="6"/>
        <v>1082.9000000000001</v>
      </c>
      <c r="O6" s="10">
        <f t="shared" si="3"/>
        <v>442</v>
      </c>
      <c r="P6" s="10">
        <f t="shared" si="3"/>
        <v>729.30000000000007</v>
      </c>
      <c r="Q6" s="10">
        <f t="shared" si="3"/>
        <v>442</v>
      </c>
      <c r="R6" s="10">
        <f t="shared" si="3"/>
        <v>397.8</v>
      </c>
      <c r="S6" s="7">
        <f t="shared" si="7"/>
        <v>99.45</v>
      </c>
      <c r="T6" s="7">
        <f t="shared" si="4"/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2">
        <f t="shared" si="8"/>
        <v>3193.4500000000003</v>
      </c>
    </row>
    <row r="7" spans="1:24" x14ac:dyDescent="0.2">
      <c r="A7" t="s">
        <v>9</v>
      </c>
      <c r="B7" t="s">
        <v>10</v>
      </c>
      <c r="C7" s="1">
        <v>19.100000000000001</v>
      </c>
      <c r="D7" s="13">
        <v>41</v>
      </c>
      <c r="E7" s="13">
        <v>50</v>
      </c>
      <c r="F7" s="13">
        <v>47</v>
      </c>
      <c r="G7" s="13">
        <v>30</v>
      </c>
      <c r="H7" s="13">
        <v>39</v>
      </c>
      <c r="I7" s="11">
        <f t="shared" si="5"/>
        <v>1</v>
      </c>
      <c r="J7" s="11">
        <f t="shared" si="5"/>
        <v>10</v>
      </c>
      <c r="K7" s="11">
        <f t="shared" si="5"/>
        <v>7</v>
      </c>
      <c r="L7" s="11">
        <f t="shared" si="5"/>
        <v>0</v>
      </c>
      <c r="M7" s="11">
        <f t="shared" si="5"/>
        <v>0</v>
      </c>
      <c r="N7" s="10">
        <f t="shared" si="6"/>
        <v>783.1</v>
      </c>
      <c r="O7" s="10">
        <f t="shared" si="3"/>
        <v>955.00000000000011</v>
      </c>
      <c r="P7" s="10">
        <f t="shared" si="3"/>
        <v>897.7</v>
      </c>
      <c r="Q7" s="10">
        <f t="shared" si="3"/>
        <v>573</v>
      </c>
      <c r="R7" s="10">
        <f t="shared" si="3"/>
        <v>744.90000000000009</v>
      </c>
      <c r="S7" s="7">
        <f t="shared" si="7"/>
        <v>9.5500000000000007</v>
      </c>
      <c r="T7" s="7">
        <f t="shared" si="4"/>
        <v>95.5</v>
      </c>
      <c r="U7" s="7">
        <f t="shared" si="4"/>
        <v>66.850000000000009</v>
      </c>
      <c r="V7" s="7">
        <f t="shared" si="4"/>
        <v>0</v>
      </c>
      <c r="W7" s="7">
        <f t="shared" si="4"/>
        <v>0</v>
      </c>
      <c r="X7" s="2">
        <f t="shared" si="8"/>
        <v>4125.6000000000004</v>
      </c>
    </row>
    <row r="8" spans="1:24" x14ac:dyDescent="0.2">
      <c r="A8" t="s">
        <v>11</v>
      </c>
      <c r="B8" t="s">
        <v>12</v>
      </c>
      <c r="C8" s="1">
        <v>6.9</v>
      </c>
      <c r="D8" s="13">
        <v>39</v>
      </c>
      <c r="E8" s="13">
        <v>52</v>
      </c>
      <c r="F8" s="13">
        <v>42</v>
      </c>
      <c r="G8" s="13">
        <v>40</v>
      </c>
      <c r="H8" s="13">
        <v>40</v>
      </c>
      <c r="I8" s="11">
        <f t="shared" si="5"/>
        <v>0</v>
      </c>
      <c r="J8" s="11">
        <f t="shared" si="5"/>
        <v>12</v>
      </c>
      <c r="K8" s="11">
        <f t="shared" si="5"/>
        <v>2</v>
      </c>
      <c r="L8" s="11">
        <f t="shared" si="5"/>
        <v>0</v>
      </c>
      <c r="M8" s="11">
        <f t="shared" si="5"/>
        <v>0</v>
      </c>
      <c r="N8" s="10">
        <f t="shared" si="6"/>
        <v>269.10000000000002</v>
      </c>
      <c r="O8" s="10">
        <f t="shared" si="3"/>
        <v>358.8</v>
      </c>
      <c r="P8" s="10">
        <f t="shared" si="3"/>
        <v>289.8</v>
      </c>
      <c r="Q8" s="10">
        <f t="shared" si="3"/>
        <v>276</v>
      </c>
      <c r="R8" s="10">
        <f t="shared" si="3"/>
        <v>276</v>
      </c>
      <c r="S8" s="7">
        <f t="shared" si="7"/>
        <v>0</v>
      </c>
      <c r="T8" s="7">
        <f t="shared" si="4"/>
        <v>41.400000000000006</v>
      </c>
      <c r="U8" s="7">
        <f t="shared" si="4"/>
        <v>6.9</v>
      </c>
      <c r="V8" s="7">
        <f t="shared" si="4"/>
        <v>0</v>
      </c>
      <c r="W8" s="7">
        <f t="shared" si="4"/>
        <v>0</v>
      </c>
      <c r="X8" s="2">
        <f t="shared" si="8"/>
        <v>1518.0000000000002</v>
      </c>
    </row>
    <row r="9" spans="1:24" x14ac:dyDescent="0.2">
      <c r="A9" t="s">
        <v>13</v>
      </c>
      <c r="B9" t="s">
        <v>14</v>
      </c>
      <c r="C9" s="1">
        <v>14.2</v>
      </c>
      <c r="D9" s="13">
        <v>44</v>
      </c>
      <c r="E9" s="13">
        <v>51</v>
      </c>
      <c r="F9" s="13">
        <v>44</v>
      </c>
      <c r="G9" s="13">
        <v>40</v>
      </c>
      <c r="H9" s="13">
        <v>20</v>
      </c>
      <c r="I9" s="11">
        <f t="shared" si="5"/>
        <v>4</v>
      </c>
      <c r="J9" s="11">
        <f t="shared" si="5"/>
        <v>11</v>
      </c>
      <c r="K9" s="11">
        <f t="shared" si="5"/>
        <v>4</v>
      </c>
      <c r="L9" s="11">
        <f t="shared" si="5"/>
        <v>0</v>
      </c>
      <c r="M9" s="11">
        <f t="shared" si="5"/>
        <v>0</v>
      </c>
      <c r="N9" s="10">
        <f t="shared" si="6"/>
        <v>624.79999999999995</v>
      </c>
      <c r="O9" s="10">
        <f t="shared" si="3"/>
        <v>724.19999999999993</v>
      </c>
      <c r="P9" s="10">
        <f t="shared" si="3"/>
        <v>624.79999999999995</v>
      </c>
      <c r="Q9" s="10">
        <f t="shared" si="3"/>
        <v>568</v>
      </c>
      <c r="R9" s="10">
        <f t="shared" si="3"/>
        <v>284</v>
      </c>
      <c r="S9" s="7">
        <f t="shared" si="7"/>
        <v>28.4</v>
      </c>
      <c r="T9" s="7">
        <f t="shared" si="4"/>
        <v>78.099999999999994</v>
      </c>
      <c r="U9" s="7">
        <f t="shared" si="4"/>
        <v>28.4</v>
      </c>
      <c r="V9" s="7">
        <f t="shared" si="4"/>
        <v>0</v>
      </c>
      <c r="W9" s="7">
        <f t="shared" si="4"/>
        <v>0</v>
      </c>
      <c r="X9" s="2">
        <f t="shared" si="8"/>
        <v>2960.7000000000003</v>
      </c>
    </row>
    <row r="10" spans="1:24" x14ac:dyDescent="0.2">
      <c r="A10" t="s">
        <v>15</v>
      </c>
      <c r="B10" t="s">
        <v>16</v>
      </c>
      <c r="C10" s="1">
        <v>18</v>
      </c>
      <c r="D10" s="13">
        <v>55</v>
      </c>
      <c r="E10" s="13">
        <v>60</v>
      </c>
      <c r="F10" s="13">
        <v>42</v>
      </c>
      <c r="G10" s="13">
        <v>40</v>
      </c>
      <c r="H10" s="13">
        <v>49</v>
      </c>
      <c r="I10" s="11">
        <f t="shared" si="5"/>
        <v>15</v>
      </c>
      <c r="J10" s="11">
        <f t="shared" si="5"/>
        <v>20</v>
      </c>
      <c r="K10" s="11">
        <f t="shared" si="5"/>
        <v>2</v>
      </c>
      <c r="L10" s="11">
        <f t="shared" si="5"/>
        <v>0</v>
      </c>
      <c r="M10" s="11">
        <f t="shared" si="5"/>
        <v>9</v>
      </c>
      <c r="N10" s="10">
        <f t="shared" si="6"/>
        <v>990</v>
      </c>
      <c r="O10" s="10">
        <f t="shared" si="3"/>
        <v>1080</v>
      </c>
      <c r="P10" s="10">
        <f t="shared" si="3"/>
        <v>756</v>
      </c>
      <c r="Q10" s="10">
        <f t="shared" si="3"/>
        <v>720</v>
      </c>
      <c r="R10" s="10">
        <f t="shared" si="3"/>
        <v>882</v>
      </c>
      <c r="S10" s="7">
        <f t="shared" si="7"/>
        <v>135</v>
      </c>
      <c r="T10" s="7">
        <f t="shared" si="4"/>
        <v>180</v>
      </c>
      <c r="U10" s="7">
        <f t="shared" si="4"/>
        <v>18</v>
      </c>
      <c r="V10" s="7">
        <f t="shared" si="4"/>
        <v>0</v>
      </c>
      <c r="W10" s="7">
        <f t="shared" si="4"/>
        <v>81</v>
      </c>
      <c r="X10" s="2">
        <f t="shared" si="8"/>
        <v>4842</v>
      </c>
    </row>
    <row r="11" spans="1:24" x14ac:dyDescent="0.2">
      <c r="A11" t="s">
        <v>17</v>
      </c>
      <c r="B11" t="s">
        <v>18</v>
      </c>
      <c r="C11" s="1">
        <v>17.5</v>
      </c>
      <c r="D11" s="13">
        <v>33</v>
      </c>
      <c r="E11" s="13">
        <v>22</v>
      </c>
      <c r="F11" s="13">
        <v>45</v>
      </c>
      <c r="G11" s="13">
        <v>40</v>
      </c>
      <c r="H11" s="13">
        <v>20</v>
      </c>
      <c r="I11" s="11">
        <f t="shared" si="5"/>
        <v>0</v>
      </c>
      <c r="J11" s="11">
        <f t="shared" si="5"/>
        <v>0</v>
      </c>
      <c r="K11" s="11">
        <f t="shared" si="5"/>
        <v>5</v>
      </c>
      <c r="L11" s="11">
        <f t="shared" si="5"/>
        <v>0</v>
      </c>
      <c r="M11" s="11">
        <f t="shared" si="5"/>
        <v>0</v>
      </c>
      <c r="N11" s="10">
        <f t="shared" si="6"/>
        <v>577.5</v>
      </c>
      <c r="O11" s="10">
        <f t="shared" si="3"/>
        <v>385</v>
      </c>
      <c r="P11" s="10">
        <f t="shared" si="3"/>
        <v>787.5</v>
      </c>
      <c r="Q11" s="10">
        <f t="shared" si="3"/>
        <v>700</v>
      </c>
      <c r="R11" s="10">
        <f t="shared" si="3"/>
        <v>350</v>
      </c>
      <c r="S11" s="7">
        <f t="shared" si="7"/>
        <v>0</v>
      </c>
      <c r="T11" s="7">
        <f t="shared" si="4"/>
        <v>0</v>
      </c>
      <c r="U11" s="7">
        <f t="shared" si="4"/>
        <v>43.75</v>
      </c>
      <c r="V11" s="7">
        <f t="shared" si="4"/>
        <v>0</v>
      </c>
      <c r="W11" s="7">
        <f t="shared" si="4"/>
        <v>0</v>
      </c>
      <c r="X11" s="2">
        <f t="shared" si="8"/>
        <v>2843.75</v>
      </c>
    </row>
    <row r="12" spans="1:24" x14ac:dyDescent="0.2">
      <c r="A12" t="s">
        <v>19</v>
      </c>
      <c r="B12" t="s">
        <v>20</v>
      </c>
      <c r="C12" s="1">
        <v>21</v>
      </c>
      <c r="D12" s="13">
        <v>29</v>
      </c>
      <c r="E12" s="13">
        <v>40</v>
      </c>
      <c r="F12" s="13">
        <v>54</v>
      </c>
      <c r="G12" s="13">
        <v>40</v>
      </c>
      <c r="H12" s="13">
        <v>40</v>
      </c>
      <c r="I12" s="11">
        <f t="shared" si="5"/>
        <v>0</v>
      </c>
      <c r="J12" s="11">
        <f t="shared" si="5"/>
        <v>0</v>
      </c>
      <c r="K12" s="11">
        <f t="shared" si="5"/>
        <v>14</v>
      </c>
      <c r="L12" s="11">
        <f t="shared" si="5"/>
        <v>0</v>
      </c>
      <c r="M12" s="11">
        <f t="shared" si="5"/>
        <v>0</v>
      </c>
      <c r="N12" s="10">
        <f t="shared" si="6"/>
        <v>609</v>
      </c>
      <c r="O12" s="10">
        <f t="shared" si="3"/>
        <v>840</v>
      </c>
      <c r="P12" s="10">
        <f t="shared" si="3"/>
        <v>1134</v>
      </c>
      <c r="Q12" s="10">
        <f t="shared" si="3"/>
        <v>840</v>
      </c>
      <c r="R12" s="10">
        <f t="shared" si="3"/>
        <v>840</v>
      </c>
      <c r="S12" s="7">
        <f t="shared" si="7"/>
        <v>0</v>
      </c>
      <c r="T12" s="7">
        <f t="shared" si="4"/>
        <v>0</v>
      </c>
      <c r="U12" s="7">
        <f t="shared" si="4"/>
        <v>147</v>
      </c>
      <c r="V12" s="7">
        <f t="shared" si="4"/>
        <v>0</v>
      </c>
      <c r="W12" s="7">
        <f t="shared" si="4"/>
        <v>0</v>
      </c>
      <c r="X12" s="2">
        <f t="shared" si="8"/>
        <v>4410</v>
      </c>
    </row>
    <row r="13" spans="1:24" x14ac:dyDescent="0.2">
      <c r="A13" t="s">
        <v>21</v>
      </c>
      <c r="B13" t="s">
        <v>22</v>
      </c>
      <c r="C13" s="1">
        <v>13.9</v>
      </c>
      <c r="D13" s="13">
        <v>40</v>
      </c>
      <c r="E13" s="13">
        <v>40</v>
      </c>
      <c r="F13" s="13">
        <v>42</v>
      </c>
      <c r="G13" s="13">
        <v>40</v>
      </c>
      <c r="H13" s="13">
        <v>40</v>
      </c>
      <c r="I13" s="11">
        <f t="shared" si="5"/>
        <v>0</v>
      </c>
      <c r="J13" s="11">
        <f t="shared" si="5"/>
        <v>0</v>
      </c>
      <c r="K13" s="11">
        <f t="shared" si="5"/>
        <v>2</v>
      </c>
      <c r="L13" s="11">
        <f t="shared" si="5"/>
        <v>0</v>
      </c>
      <c r="M13" s="11">
        <f t="shared" si="5"/>
        <v>0</v>
      </c>
      <c r="N13" s="10">
        <f t="shared" si="6"/>
        <v>556</v>
      </c>
      <c r="O13" s="10">
        <f t="shared" si="3"/>
        <v>556</v>
      </c>
      <c r="P13" s="10">
        <f t="shared" si="3"/>
        <v>583.80000000000007</v>
      </c>
      <c r="Q13" s="10">
        <f t="shared" si="3"/>
        <v>556</v>
      </c>
      <c r="R13" s="10">
        <f t="shared" si="3"/>
        <v>556</v>
      </c>
      <c r="S13" s="7">
        <f t="shared" si="7"/>
        <v>0</v>
      </c>
      <c r="T13" s="7">
        <f t="shared" si="4"/>
        <v>0</v>
      </c>
      <c r="U13" s="7">
        <f t="shared" si="4"/>
        <v>13.9</v>
      </c>
      <c r="V13" s="7">
        <f t="shared" si="4"/>
        <v>0</v>
      </c>
      <c r="W13" s="7">
        <f t="shared" si="4"/>
        <v>0</v>
      </c>
      <c r="X13" s="2">
        <f t="shared" si="8"/>
        <v>2821.7000000000003</v>
      </c>
    </row>
    <row r="14" spans="1:24" x14ac:dyDescent="0.2">
      <c r="A14" t="s">
        <v>23</v>
      </c>
      <c r="B14" t="s">
        <v>24</v>
      </c>
      <c r="C14" s="1">
        <v>11.2</v>
      </c>
      <c r="D14" s="13">
        <v>40</v>
      </c>
      <c r="E14" s="13">
        <v>40</v>
      </c>
      <c r="F14" s="13">
        <v>42</v>
      </c>
      <c r="G14" s="13">
        <v>39</v>
      </c>
      <c r="H14" s="13">
        <v>40</v>
      </c>
      <c r="I14" s="11">
        <f t="shared" si="5"/>
        <v>0</v>
      </c>
      <c r="J14" s="11">
        <f t="shared" si="5"/>
        <v>0</v>
      </c>
      <c r="K14" s="11">
        <f t="shared" si="5"/>
        <v>2</v>
      </c>
      <c r="L14" s="11">
        <f t="shared" si="5"/>
        <v>0</v>
      </c>
      <c r="M14" s="11">
        <f t="shared" si="5"/>
        <v>0</v>
      </c>
      <c r="N14" s="10">
        <f t="shared" si="6"/>
        <v>448</v>
      </c>
      <c r="O14" s="10">
        <f t="shared" si="3"/>
        <v>448</v>
      </c>
      <c r="P14" s="10">
        <f t="shared" si="3"/>
        <v>470.4</v>
      </c>
      <c r="Q14" s="10">
        <f t="shared" si="3"/>
        <v>436.79999999999995</v>
      </c>
      <c r="R14" s="10">
        <f t="shared" si="3"/>
        <v>448</v>
      </c>
      <c r="S14" s="7">
        <f t="shared" si="7"/>
        <v>0</v>
      </c>
      <c r="T14" s="7">
        <f t="shared" si="4"/>
        <v>0</v>
      </c>
      <c r="U14" s="7">
        <f t="shared" si="4"/>
        <v>11.2</v>
      </c>
      <c r="V14" s="7">
        <f t="shared" si="4"/>
        <v>0</v>
      </c>
      <c r="W14" s="7">
        <f t="shared" si="4"/>
        <v>0</v>
      </c>
      <c r="X14" s="2">
        <f t="shared" si="8"/>
        <v>2262.3999999999996</v>
      </c>
    </row>
    <row r="15" spans="1:24" x14ac:dyDescent="0.2">
      <c r="A15" t="s">
        <v>23</v>
      </c>
      <c r="B15" t="s">
        <v>25</v>
      </c>
      <c r="C15" s="1">
        <v>10.1</v>
      </c>
      <c r="D15" s="13">
        <v>40</v>
      </c>
      <c r="E15" s="13">
        <v>40</v>
      </c>
      <c r="F15" s="13">
        <v>42</v>
      </c>
      <c r="G15" s="13">
        <v>42</v>
      </c>
      <c r="H15" s="13">
        <v>40</v>
      </c>
      <c r="I15" s="11">
        <f t="shared" si="5"/>
        <v>0</v>
      </c>
      <c r="J15" s="11">
        <f t="shared" si="5"/>
        <v>0</v>
      </c>
      <c r="K15" s="11">
        <f t="shared" si="5"/>
        <v>2</v>
      </c>
      <c r="L15" s="11">
        <f t="shared" si="5"/>
        <v>2</v>
      </c>
      <c r="M15" s="11">
        <f t="shared" si="5"/>
        <v>0</v>
      </c>
      <c r="N15" s="10">
        <f t="shared" si="6"/>
        <v>404</v>
      </c>
      <c r="O15" s="10">
        <f t="shared" si="3"/>
        <v>404</v>
      </c>
      <c r="P15" s="10">
        <f t="shared" si="3"/>
        <v>424.2</v>
      </c>
      <c r="Q15" s="10">
        <f t="shared" si="3"/>
        <v>424.2</v>
      </c>
      <c r="R15" s="10">
        <f t="shared" si="3"/>
        <v>404</v>
      </c>
      <c r="S15" s="7">
        <f t="shared" si="7"/>
        <v>0</v>
      </c>
      <c r="T15" s="7">
        <f t="shared" si="4"/>
        <v>0</v>
      </c>
      <c r="U15" s="7">
        <f t="shared" si="4"/>
        <v>10.1</v>
      </c>
      <c r="V15" s="7">
        <f t="shared" si="4"/>
        <v>10.1</v>
      </c>
      <c r="W15" s="7">
        <f t="shared" si="4"/>
        <v>0</v>
      </c>
      <c r="X15" s="2">
        <f t="shared" si="8"/>
        <v>2080.6</v>
      </c>
    </row>
    <row r="16" spans="1:24" x14ac:dyDescent="0.2">
      <c r="A16" t="s">
        <v>26</v>
      </c>
      <c r="B16" t="s">
        <v>27</v>
      </c>
      <c r="C16" s="1">
        <v>9</v>
      </c>
      <c r="D16" s="13">
        <v>42</v>
      </c>
      <c r="E16" s="13">
        <v>42</v>
      </c>
      <c r="F16" s="13">
        <v>41</v>
      </c>
      <c r="G16" s="13">
        <v>42</v>
      </c>
      <c r="H16" s="13">
        <v>40</v>
      </c>
      <c r="I16" s="11">
        <f t="shared" si="5"/>
        <v>2</v>
      </c>
      <c r="J16" s="11">
        <f t="shared" si="5"/>
        <v>2</v>
      </c>
      <c r="K16" s="11">
        <f t="shared" si="5"/>
        <v>1</v>
      </c>
      <c r="L16" s="11">
        <f t="shared" si="5"/>
        <v>2</v>
      </c>
      <c r="M16" s="11">
        <f t="shared" si="5"/>
        <v>0</v>
      </c>
      <c r="N16" s="10">
        <f t="shared" si="6"/>
        <v>378</v>
      </c>
      <c r="O16" s="10">
        <f t="shared" si="3"/>
        <v>378</v>
      </c>
      <c r="P16" s="10">
        <f t="shared" si="3"/>
        <v>369</v>
      </c>
      <c r="Q16" s="10">
        <f t="shared" si="3"/>
        <v>378</v>
      </c>
      <c r="R16" s="10">
        <f t="shared" si="3"/>
        <v>360</v>
      </c>
      <c r="S16" s="7">
        <f t="shared" si="7"/>
        <v>9</v>
      </c>
      <c r="T16" s="7">
        <f t="shared" si="4"/>
        <v>9</v>
      </c>
      <c r="U16" s="7">
        <f t="shared" si="4"/>
        <v>4.5</v>
      </c>
      <c r="V16" s="7">
        <f t="shared" si="4"/>
        <v>9</v>
      </c>
      <c r="W16" s="7">
        <f t="shared" si="4"/>
        <v>0</v>
      </c>
      <c r="X16" s="2">
        <f t="shared" si="8"/>
        <v>1894.5</v>
      </c>
    </row>
    <row r="17" spans="1:24" x14ac:dyDescent="0.2">
      <c r="A17" t="s">
        <v>28</v>
      </c>
      <c r="B17" t="s">
        <v>29</v>
      </c>
      <c r="C17" s="1">
        <v>8.44</v>
      </c>
      <c r="D17" s="13">
        <v>40</v>
      </c>
      <c r="E17" s="13">
        <v>43</v>
      </c>
      <c r="F17" s="13">
        <v>39</v>
      </c>
      <c r="G17" s="13">
        <v>41</v>
      </c>
      <c r="H17" s="13">
        <v>40</v>
      </c>
      <c r="I17" s="11">
        <f t="shared" si="5"/>
        <v>0</v>
      </c>
      <c r="J17" s="11">
        <f t="shared" si="5"/>
        <v>3</v>
      </c>
      <c r="K17" s="11">
        <f t="shared" si="5"/>
        <v>0</v>
      </c>
      <c r="L17" s="11">
        <f t="shared" si="5"/>
        <v>1</v>
      </c>
      <c r="M17" s="11">
        <f t="shared" si="5"/>
        <v>0</v>
      </c>
      <c r="N17" s="10">
        <f t="shared" si="6"/>
        <v>337.59999999999997</v>
      </c>
      <c r="O17" s="10">
        <f t="shared" si="3"/>
        <v>362.91999999999996</v>
      </c>
      <c r="P17" s="10">
        <f t="shared" si="3"/>
        <v>329.15999999999997</v>
      </c>
      <c r="Q17" s="10">
        <f t="shared" si="3"/>
        <v>346.03999999999996</v>
      </c>
      <c r="R17" s="10">
        <f t="shared" si="3"/>
        <v>337.59999999999997</v>
      </c>
      <c r="S17" s="7">
        <f t="shared" si="7"/>
        <v>0</v>
      </c>
      <c r="T17" s="7">
        <f t="shared" si="4"/>
        <v>12.66</v>
      </c>
      <c r="U17" s="7">
        <f t="shared" si="4"/>
        <v>0</v>
      </c>
      <c r="V17" s="7">
        <f t="shared" si="4"/>
        <v>4.22</v>
      </c>
      <c r="W17" s="7">
        <f t="shared" si="4"/>
        <v>0</v>
      </c>
      <c r="X17" s="2">
        <f t="shared" si="8"/>
        <v>1730.1999999999998</v>
      </c>
    </row>
    <row r="18" spans="1:24" x14ac:dyDescent="0.2">
      <c r="A18" t="s">
        <v>30</v>
      </c>
      <c r="B18" t="s">
        <v>31</v>
      </c>
      <c r="C18" s="1">
        <v>14.2</v>
      </c>
      <c r="D18" s="13">
        <v>40</v>
      </c>
      <c r="E18" s="13">
        <v>42</v>
      </c>
      <c r="F18" s="13">
        <v>39</v>
      </c>
      <c r="G18" s="13">
        <v>40</v>
      </c>
      <c r="H18" s="13">
        <v>40</v>
      </c>
      <c r="I18" s="11">
        <f t="shared" si="5"/>
        <v>0</v>
      </c>
      <c r="J18" s="11">
        <f t="shared" si="5"/>
        <v>2</v>
      </c>
      <c r="K18" s="11">
        <f t="shared" si="5"/>
        <v>0</v>
      </c>
      <c r="L18" s="11">
        <f t="shared" si="5"/>
        <v>0</v>
      </c>
      <c r="M18" s="11">
        <f t="shared" si="5"/>
        <v>0</v>
      </c>
      <c r="N18" s="10">
        <f t="shared" si="6"/>
        <v>568</v>
      </c>
      <c r="O18" s="10">
        <f t="shared" si="3"/>
        <v>596.4</v>
      </c>
      <c r="P18" s="10">
        <f t="shared" si="3"/>
        <v>553.79999999999995</v>
      </c>
      <c r="Q18" s="10">
        <f t="shared" si="3"/>
        <v>568</v>
      </c>
      <c r="R18" s="10">
        <f t="shared" si="3"/>
        <v>568</v>
      </c>
      <c r="S18" s="7">
        <f t="shared" si="7"/>
        <v>0</v>
      </c>
      <c r="T18" s="7">
        <f t="shared" si="4"/>
        <v>14.2</v>
      </c>
      <c r="U18" s="7">
        <f t="shared" si="4"/>
        <v>0</v>
      </c>
      <c r="V18" s="7">
        <f t="shared" si="4"/>
        <v>0</v>
      </c>
      <c r="W18" s="7">
        <f t="shared" si="4"/>
        <v>0</v>
      </c>
      <c r="X18" s="2">
        <f t="shared" si="8"/>
        <v>2868.3999999999996</v>
      </c>
    </row>
    <row r="19" spans="1:24" x14ac:dyDescent="0.2">
      <c r="A19" t="s">
        <v>32</v>
      </c>
      <c r="B19" t="s">
        <v>33</v>
      </c>
      <c r="C19" s="1">
        <v>45</v>
      </c>
      <c r="D19" s="13">
        <v>41</v>
      </c>
      <c r="E19" s="13">
        <v>42</v>
      </c>
      <c r="F19" s="13">
        <v>39</v>
      </c>
      <c r="G19" s="13">
        <v>28</v>
      </c>
      <c r="H19" s="13">
        <v>40</v>
      </c>
      <c r="I19" s="11">
        <f t="shared" si="5"/>
        <v>1</v>
      </c>
      <c r="J19" s="11">
        <f t="shared" si="5"/>
        <v>2</v>
      </c>
      <c r="K19" s="11">
        <f t="shared" si="5"/>
        <v>0</v>
      </c>
      <c r="L19" s="11">
        <f t="shared" si="5"/>
        <v>0</v>
      </c>
      <c r="M19" s="11">
        <f t="shared" si="5"/>
        <v>0</v>
      </c>
      <c r="N19" s="10">
        <f t="shared" si="6"/>
        <v>1845</v>
      </c>
      <c r="O19" s="10">
        <f t="shared" si="3"/>
        <v>1890</v>
      </c>
      <c r="P19" s="10">
        <f t="shared" si="3"/>
        <v>1755</v>
      </c>
      <c r="Q19" s="10">
        <f t="shared" si="3"/>
        <v>1260</v>
      </c>
      <c r="R19" s="10">
        <f t="shared" si="3"/>
        <v>1800</v>
      </c>
      <c r="S19" s="7">
        <f t="shared" si="7"/>
        <v>22.5</v>
      </c>
      <c r="T19" s="7">
        <f t="shared" si="4"/>
        <v>45</v>
      </c>
      <c r="U19" s="7">
        <f t="shared" si="4"/>
        <v>0</v>
      </c>
      <c r="V19" s="7">
        <f t="shared" si="4"/>
        <v>0</v>
      </c>
      <c r="W19" s="7">
        <f t="shared" si="4"/>
        <v>0</v>
      </c>
      <c r="X19" s="2">
        <f t="shared" si="8"/>
        <v>8617.5</v>
      </c>
    </row>
    <row r="20" spans="1:24" x14ac:dyDescent="0.2">
      <c r="A20" t="s">
        <v>11</v>
      </c>
      <c r="B20" t="s">
        <v>34</v>
      </c>
      <c r="C20" s="1">
        <v>30</v>
      </c>
      <c r="D20" s="13">
        <v>39</v>
      </c>
      <c r="E20" s="13">
        <v>80</v>
      </c>
      <c r="F20" s="13">
        <v>40</v>
      </c>
      <c r="G20" s="13">
        <v>20</v>
      </c>
      <c r="H20" s="13">
        <v>40</v>
      </c>
      <c r="I20" s="11">
        <f t="shared" si="5"/>
        <v>0</v>
      </c>
      <c r="J20" s="11">
        <f t="shared" si="5"/>
        <v>40</v>
      </c>
      <c r="K20" s="11">
        <f t="shared" si="5"/>
        <v>0</v>
      </c>
      <c r="L20" s="11">
        <f t="shared" si="5"/>
        <v>0</v>
      </c>
      <c r="M20" s="11">
        <f t="shared" si="5"/>
        <v>0</v>
      </c>
      <c r="N20" s="10">
        <f t="shared" si="6"/>
        <v>1170</v>
      </c>
      <c r="O20" s="10">
        <f t="shared" ref="O20:O24" si="9">$C20*E20</f>
        <v>2400</v>
      </c>
      <c r="P20" s="10">
        <f t="shared" ref="P20:P24" si="10">$C20*F20</f>
        <v>1200</v>
      </c>
      <c r="Q20" s="10">
        <f t="shared" ref="Q20:Q24" si="11">$C20*G20</f>
        <v>600</v>
      </c>
      <c r="R20" s="10">
        <f t="shared" ref="R20:R24" si="12">$C20*H20</f>
        <v>1200</v>
      </c>
      <c r="S20" s="7">
        <f t="shared" si="7"/>
        <v>0</v>
      </c>
      <c r="T20" s="7">
        <f t="shared" ref="T20:T24" si="13">0.5*$C20*J20</f>
        <v>600</v>
      </c>
      <c r="U20" s="7">
        <f t="shared" ref="U20:U24" si="14">0.5*$C20*K20</f>
        <v>0</v>
      </c>
      <c r="V20" s="7">
        <f t="shared" ref="V20:V24" si="15">0.5*$C20*L20</f>
        <v>0</v>
      </c>
      <c r="W20" s="7">
        <f t="shared" ref="W20:W24" si="16">0.5*$C20*M20</f>
        <v>0</v>
      </c>
      <c r="X20" s="2">
        <f t="shared" si="8"/>
        <v>7170</v>
      </c>
    </row>
    <row r="21" spans="1:24" x14ac:dyDescent="0.2">
      <c r="A21" t="s">
        <v>35</v>
      </c>
      <c r="B21" t="s">
        <v>36</v>
      </c>
      <c r="C21" s="1">
        <v>16</v>
      </c>
      <c r="D21" s="13">
        <v>40</v>
      </c>
      <c r="E21" s="13">
        <v>37</v>
      </c>
      <c r="F21" s="13">
        <v>40</v>
      </c>
      <c r="G21" s="13">
        <v>45</v>
      </c>
      <c r="H21" s="13">
        <v>38</v>
      </c>
      <c r="I21" s="11">
        <f t="shared" si="5"/>
        <v>0</v>
      </c>
      <c r="J21" s="11">
        <f t="shared" si="5"/>
        <v>0</v>
      </c>
      <c r="K21" s="11">
        <f t="shared" si="5"/>
        <v>0</v>
      </c>
      <c r="L21" s="11">
        <f t="shared" si="5"/>
        <v>5</v>
      </c>
      <c r="M21" s="11">
        <f t="shared" si="5"/>
        <v>0</v>
      </c>
      <c r="N21" s="10">
        <f t="shared" si="6"/>
        <v>640</v>
      </c>
      <c r="O21" s="10">
        <f t="shared" si="9"/>
        <v>592</v>
      </c>
      <c r="P21" s="10">
        <f t="shared" si="10"/>
        <v>640</v>
      </c>
      <c r="Q21" s="10">
        <f t="shared" si="11"/>
        <v>720</v>
      </c>
      <c r="R21" s="10">
        <f t="shared" si="12"/>
        <v>608</v>
      </c>
      <c r="S21" s="7">
        <f t="shared" si="7"/>
        <v>0</v>
      </c>
      <c r="T21" s="7">
        <f t="shared" si="13"/>
        <v>0</v>
      </c>
      <c r="U21" s="7">
        <f t="shared" si="14"/>
        <v>0</v>
      </c>
      <c r="V21" s="7">
        <f t="shared" si="15"/>
        <v>40</v>
      </c>
      <c r="W21" s="7">
        <f t="shared" si="16"/>
        <v>0</v>
      </c>
      <c r="X21" s="2">
        <f t="shared" si="8"/>
        <v>3240</v>
      </c>
    </row>
    <row r="22" spans="1:24" x14ac:dyDescent="0.2">
      <c r="A22" t="s">
        <v>40</v>
      </c>
      <c r="B22" t="s">
        <v>39</v>
      </c>
      <c r="C22" s="1">
        <v>14.75</v>
      </c>
      <c r="D22" s="13">
        <v>38</v>
      </c>
      <c r="E22" s="13">
        <v>41</v>
      </c>
      <c r="F22" s="13">
        <v>41</v>
      </c>
      <c r="G22" s="13">
        <v>42</v>
      </c>
      <c r="H22" s="13">
        <v>39</v>
      </c>
      <c r="I22" s="11">
        <f t="shared" si="5"/>
        <v>0</v>
      </c>
      <c r="J22" s="11">
        <f t="shared" si="5"/>
        <v>1</v>
      </c>
      <c r="K22" s="11">
        <f t="shared" si="5"/>
        <v>1</v>
      </c>
      <c r="L22" s="11">
        <f t="shared" si="5"/>
        <v>2</v>
      </c>
      <c r="M22" s="11">
        <f t="shared" si="5"/>
        <v>0</v>
      </c>
      <c r="N22" s="10">
        <f t="shared" si="6"/>
        <v>560.5</v>
      </c>
      <c r="O22" s="10">
        <f t="shared" si="9"/>
        <v>604.75</v>
      </c>
      <c r="P22" s="10">
        <f t="shared" si="10"/>
        <v>604.75</v>
      </c>
      <c r="Q22" s="10">
        <f t="shared" si="11"/>
        <v>619.5</v>
      </c>
      <c r="R22" s="10">
        <f t="shared" si="12"/>
        <v>575.25</v>
      </c>
      <c r="S22" s="7">
        <f t="shared" si="7"/>
        <v>0</v>
      </c>
      <c r="T22" s="7">
        <f t="shared" si="13"/>
        <v>7.375</v>
      </c>
      <c r="U22" s="7">
        <f t="shared" si="14"/>
        <v>7.375</v>
      </c>
      <c r="V22" s="7">
        <f t="shared" si="15"/>
        <v>14.75</v>
      </c>
      <c r="W22" s="7">
        <f t="shared" si="16"/>
        <v>0</v>
      </c>
      <c r="X22" s="2">
        <f t="shared" si="8"/>
        <v>2994.25</v>
      </c>
    </row>
    <row r="23" spans="1:24" x14ac:dyDescent="0.2">
      <c r="A23" t="s">
        <v>40</v>
      </c>
      <c r="B23" t="s">
        <v>41</v>
      </c>
      <c r="C23" s="1">
        <v>24</v>
      </c>
      <c r="D23" s="13">
        <v>42</v>
      </c>
      <c r="E23" s="13">
        <v>40</v>
      </c>
      <c r="F23" s="13">
        <v>39</v>
      </c>
      <c r="G23" s="13">
        <v>44</v>
      </c>
      <c r="H23" s="13">
        <v>42</v>
      </c>
      <c r="I23" s="11">
        <f t="shared" si="5"/>
        <v>2</v>
      </c>
      <c r="J23" s="11">
        <f t="shared" si="5"/>
        <v>0</v>
      </c>
      <c r="K23" s="11">
        <f t="shared" si="5"/>
        <v>0</v>
      </c>
      <c r="L23" s="11">
        <f t="shared" si="5"/>
        <v>4</v>
      </c>
      <c r="M23" s="11">
        <f t="shared" si="5"/>
        <v>2</v>
      </c>
      <c r="N23" s="10">
        <f t="shared" si="6"/>
        <v>1008</v>
      </c>
      <c r="O23" s="10">
        <f t="shared" si="9"/>
        <v>960</v>
      </c>
      <c r="P23" s="10">
        <f t="shared" si="10"/>
        <v>936</v>
      </c>
      <c r="Q23" s="10">
        <f t="shared" si="11"/>
        <v>1056</v>
      </c>
      <c r="R23" s="10">
        <f t="shared" si="12"/>
        <v>1008</v>
      </c>
      <c r="S23" s="7">
        <f t="shared" si="7"/>
        <v>24</v>
      </c>
      <c r="T23" s="7">
        <f t="shared" si="13"/>
        <v>0</v>
      </c>
      <c r="U23" s="7">
        <f t="shared" si="14"/>
        <v>0</v>
      </c>
      <c r="V23" s="7">
        <f t="shared" si="15"/>
        <v>48</v>
      </c>
      <c r="W23" s="7">
        <f t="shared" si="16"/>
        <v>24</v>
      </c>
      <c r="X23" s="2">
        <f t="shared" si="8"/>
        <v>5064</v>
      </c>
    </row>
    <row r="24" spans="1:24" x14ac:dyDescent="0.2">
      <c r="A24" t="s">
        <v>42</v>
      </c>
      <c r="B24" t="s">
        <v>43</v>
      </c>
      <c r="C24" s="1">
        <v>13</v>
      </c>
      <c r="D24" s="13">
        <v>29</v>
      </c>
      <c r="E24" s="13">
        <v>40</v>
      </c>
      <c r="F24" s="13">
        <v>38</v>
      </c>
      <c r="G24" s="13">
        <v>38</v>
      </c>
      <c r="H24" s="13">
        <v>43</v>
      </c>
      <c r="I24" s="11">
        <f t="shared" si="5"/>
        <v>0</v>
      </c>
      <c r="J24" s="11">
        <f t="shared" si="5"/>
        <v>0</v>
      </c>
      <c r="K24" s="11">
        <f t="shared" si="5"/>
        <v>0</v>
      </c>
      <c r="L24" s="11">
        <f t="shared" si="5"/>
        <v>0</v>
      </c>
      <c r="M24" s="11">
        <f t="shared" si="5"/>
        <v>3</v>
      </c>
      <c r="N24" s="10">
        <f t="shared" si="6"/>
        <v>377</v>
      </c>
      <c r="O24" s="10">
        <f t="shared" si="9"/>
        <v>520</v>
      </c>
      <c r="P24" s="10">
        <f t="shared" si="10"/>
        <v>494</v>
      </c>
      <c r="Q24" s="10">
        <f t="shared" si="11"/>
        <v>494</v>
      </c>
      <c r="R24" s="10">
        <f t="shared" si="12"/>
        <v>559</v>
      </c>
      <c r="S24" s="7">
        <f t="shared" si="7"/>
        <v>0</v>
      </c>
      <c r="T24" s="7">
        <f t="shared" si="13"/>
        <v>0</v>
      </c>
      <c r="U24" s="7">
        <f t="shared" si="14"/>
        <v>0</v>
      </c>
      <c r="V24" s="7">
        <f t="shared" si="15"/>
        <v>0</v>
      </c>
      <c r="W24" s="7">
        <f t="shared" si="16"/>
        <v>19.5</v>
      </c>
      <c r="X24" s="2">
        <f t="shared" si="8"/>
        <v>2463.5</v>
      </c>
    </row>
    <row r="26" spans="1:24" x14ac:dyDescent="0.2">
      <c r="A26" t="s">
        <v>47</v>
      </c>
      <c r="C26" s="2">
        <f>MAX(C4:C24)</f>
        <v>45</v>
      </c>
      <c r="D26" s="2">
        <f t="shared" ref="D26:H26" si="17">MAX(D4:D24)</f>
        <v>55</v>
      </c>
      <c r="E26" s="2">
        <f t="shared" si="17"/>
        <v>80</v>
      </c>
      <c r="F26" s="2">
        <f t="shared" si="17"/>
        <v>54</v>
      </c>
      <c r="G26" s="2">
        <f t="shared" si="17"/>
        <v>45</v>
      </c>
      <c r="H26" s="2">
        <f t="shared" si="17"/>
        <v>49</v>
      </c>
      <c r="I26" s="2">
        <f t="shared" ref="I26:X26" si="18">MAX(I4:I24)</f>
        <v>15</v>
      </c>
      <c r="J26" s="2"/>
      <c r="K26" s="2"/>
      <c r="L26" s="2"/>
      <c r="M26" s="2"/>
      <c r="N26" s="2">
        <f>MAX(N4:N24)</f>
        <v>1845</v>
      </c>
      <c r="O26" s="2">
        <f t="shared" ref="O26:R26" si="19">MAX(O4:O24)</f>
        <v>2400</v>
      </c>
      <c r="P26" s="2">
        <f t="shared" si="19"/>
        <v>1755</v>
      </c>
      <c r="Q26" s="2">
        <f t="shared" si="19"/>
        <v>1260</v>
      </c>
      <c r="R26" s="2">
        <f t="shared" si="19"/>
        <v>1800</v>
      </c>
      <c r="S26" s="2">
        <f t="shared" si="18"/>
        <v>135</v>
      </c>
      <c r="T26" s="2">
        <f t="shared" ref="T26:W26" si="20">MAX(T4:T24)</f>
        <v>600</v>
      </c>
      <c r="U26" s="2">
        <f t="shared" si="20"/>
        <v>147</v>
      </c>
      <c r="V26" s="2">
        <f t="shared" si="20"/>
        <v>48</v>
      </c>
      <c r="W26" s="2">
        <f t="shared" si="20"/>
        <v>81</v>
      </c>
      <c r="X26" s="2">
        <f t="shared" si="18"/>
        <v>8617.5</v>
      </c>
    </row>
    <row r="27" spans="1:24" x14ac:dyDescent="0.2">
      <c r="A27" t="s">
        <v>48</v>
      </c>
      <c r="C27" s="2">
        <f>MIN(C4:C24)</f>
        <v>6.9</v>
      </c>
      <c r="D27" s="2">
        <f t="shared" ref="D27:H27" si="21">MIN(D4:D24)</f>
        <v>29</v>
      </c>
      <c r="E27" s="2">
        <f t="shared" si="21"/>
        <v>20</v>
      </c>
      <c r="F27" s="2">
        <f t="shared" si="21"/>
        <v>33</v>
      </c>
      <c r="G27" s="2">
        <f t="shared" si="21"/>
        <v>20</v>
      </c>
      <c r="H27" s="2">
        <f t="shared" si="21"/>
        <v>18</v>
      </c>
      <c r="I27" s="2">
        <f t="shared" ref="I27:X27" si="22">MIN(I4:I24)</f>
        <v>0</v>
      </c>
      <c r="J27" s="2"/>
      <c r="K27" s="2"/>
      <c r="L27" s="2"/>
      <c r="M27" s="2"/>
      <c r="N27" s="2">
        <f>MIN(N4:N24)</f>
        <v>269.10000000000002</v>
      </c>
      <c r="O27" s="2">
        <f t="shared" ref="O27:R27" si="23">MIN(O4:O24)</f>
        <v>358.8</v>
      </c>
      <c r="P27" s="2">
        <f t="shared" si="23"/>
        <v>289.8</v>
      </c>
      <c r="Q27" s="2">
        <f t="shared" si="23"/>
        <v>276</v>
      </c>
      <c r="R27" s="2">
        <f t="shared" si="23"/>
        <v>276</v>
      </c>
      <c r="S27" s="2">
        <f t="shared" si="22"/>
        <v>0</v>
      </c>
      <c r="T27" s="2">
        <f t="shared" ref="T27:W27" si="24">MIN(T4:T24)</f>
        <v>0</v>
      </c>
      <c r="U27" s="2">
        <f t="shared" si="24"/>
        <v>0</v>
      </c>
      <c r="V27" s="2">
        <f t="shared" si="24"/>
        <v>0</v>
      </c>
      <c r="W27" s="2">
        <f t="shared" si="24"/>
        <v>0</v>
      </c>
      <c r="X27" s="2">
        <f t="shared" si="22"/>
        <v>1518.0000000000002</v>
      </c>
    </row>
    <row r="28" spans="1:24" x14ac:dyDescent="0.2">
      <c r="A28" t="s">
        <v>49</v>
      </c>
      <c r="C28" s="2">
        <f>AVERAGE(C4:C24)</f>
        <v>16.870952380952378</v>
      </c>
      <c r="D28" s="2">
        <f t="shared" ref="D28:H28" si="25">AVERAGE(D4:D24)</f>
        <v>40.19047619047619</v>
      </c>
      <c r="E28" s="2">
        <f t="shared" si="25"/>
        <v>43.095238095238095</v>
      </c>
      <c r="F28" s="2">
        <f t="shared" si="25"/>
        <v>41.333333333333336</v>
      </c>
      <c r="G28" s="2">
        <f t="shared" si="25"/>
        <v>37.095238095238095</v>
      </c>
      <c r="H28" s="2">
        <f t="shared" si="25"/>
        <v>38</v>
      </c>
      <c r="I28" s="2">
        <f t="shared" ref="I28:X28" si="26">AVERAGE(I4:I24)</f>
        <v>1.7619047619047619</v>
      </c>
      <c r="J28" s="2"/>
      <c r="K28" s="2"/>
      <c r="L28" s="2"/>
      <c r="M28" s="2"/>
      <c r="N28" s="2">
        <f>AVERAGE(N4:N24)</f>
        <v>680.97142857142865</v>
      </c>
      <c r="O28" s="2">
        <f t="shared" ref="O28:R28" si="27">AVERAGE(O4:O24)</f>
        <v>741.66047619047617</v>
      </c>
      <c r="P28" s="2">
        <f t="shared" si="27"/>
        <v>695.20523809523809</v>
      </c>
      <c r="Q28" s="2">
        <f t="shared" si="27"/>
        <v>592.12095238095242</v>
      </c>
      <c r="R28" s="2">
        <f t="shared" si="27"/>
        <v>636.66428571428571</v>
      </c>
      <c r="S28" s="2">
        <f t="shared" si="26"/>
        <v>16.469047619047622</v>
      </c>
      <c r="T28" s="2">
        <f t="shared" ref="T28:W28" si="28">AVERAGE(T4:T24)</f>
        <v>52.577857142857141</v>
      </c>
      <c r="U28" s="2">
        <f t="shared" si="28"/>
        <v>17.046428571428571</v>
      </c>
      <c r="V28" s="2">
        <f t="shared" si="28"/>
        <v>6.003333333333333</v>
      </c>
      <c r="W28" s="2">
        <f t="shared" si="28"/>
        <v>9.1523809523809518</v>
      </c>
      <c r="X28" s="2">
        <f t="shared" si="26"/>
        <v>3447.8714285714282</v>
      </c>
    </row>
    <row r="29" spans="1:24" x14ac:dyDescent="0.2">
      <c r="A29" t="s">
        <v>50</v>
      </c>
      <c r="C29" s="2">
        <f>SUM(C4:C24)</f>
        <v>354.28999999999996</v>
      </c>
      <c r="D29" s="2">
        <f t="shared" ref="D29:H29" si="29">SUM(D4:D24)</f>
        <v>844</v>
      </c>
      <c r="E29" s="2">
        <f t="shared" si="29"/>
        <v>905</v>
      </c>
      <c r="F29" s="2">
        <f t="shared" si="29"/>
        <v>868</v>
      </c>
      <c r="G29" s="2">
        <f t="shared" si="29"/>
        <v>779</v>
      </c>
      <c r="H29" s="2">
        <f t="shared" si="29"/>
        <v>798</v>
      </c>
      <c r="I29" s="2">
        <f t="shared" ref="I29:X29" si="30">SUM(I4:I24)</f>
        <v>37</v>
      </c>
      <c r="J29" s="2"/>
      <c r="K29" s="2"/>
      <c r="L29" s="2"/>
      <c r="M29" s="2"/>
      <c r="N29" s="2">
        <f>SUM(N4:N24)</f>
        <v>14300.400000000001</v>
      </c>
      <c r="O29" s="2">
        <f t="shared" ref="O29:R29" si="31">SUM(O4:O24)</f>
        <v>15574.87</v>
      </c>
      <c r="P29" s="2">
        <f t="shared" si="31"/>
        <v>14599.31</v>
      </c>
      <c r="Q29" s="2">
        <f t="shared" si="31"/>
        <v>12434.54</v>
      </c>
      <c r="R29" s="2">
        <f t="shared" si="31"/>
        <v>13369.95</v>
      </c>
      <c r="S29" s="2">
        <f t="shared" si="30"/>
        <v>345.85</v>
      </c>
      <c r="T29" s="2">
        <f t="shared" ref="T29:W29" si="32">SUM(T4:T24)</f>
        <v>1104.135</v>
      </c>
      <c r="U29" s="2">
        <f t="shared" si="32"/>
        <v>357.97499999999997</v>
      </c>
      <c r="V29" s="2">
        <f t="shared" si="32"/>
        <v>126.07</v>
      </c>
      <c r="W29" s="2">
        <f t="shared" si="32"/>
        <v>192.2</v>
      </c>
      <c r="X29" s="2">
        <f t="shared" si="30"/>
        <v>72405.299999999988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2022-10-12T18:45:01Z</dcterms:created>
  <dcterms:modified xsi:type="dcterms:W3CDTF">2022-10-13T00:06:58Z</dcterms:modified>
</cp:coreProperties>
</file>