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1" activeTab="7"/>
  </bookViews>
  <sheets>
    <sheet name="Perfect peak" sheetId="1" r:id="rId1"/>
    <sheet name="Small shoulder" sheetId="4" r:id="rId2"/>
    <sheet name="Splitting" sheetId="5" r:id="rId3"/>
    <sheet name="Large splitting" sheetId="6" r:id="rId4"/>
    <sheet name="Triple separation" sheetId="8" r:id="rId5"/>
    <sheet name="Peak overlap" sheetId="9" r:id="rId6"/>
    <sheet name="Kohlheyer" sheetId="10" r:id="rId7"/>
    <sheet name="Jezierski" sheetId="11" r:id="rId8"/>
    <sheet name="Cheng" sheetId="12" r:id="rId9"/>
    <sheet name="Ding" sheetId="13" r:id="rId10"/>
  </sheets>
  <definedNames>
    <definedName name="solver_adj" localSheetId="8" hidden="1">Cheng!$J$4:$J$7</definedName>
    <definedName name="solver_adj" localSheetId="9" hidden="1">Ding!$W$4:$W$7</definedName>
    <definedName name="solver_adj" localSheetId="7" hidden="1">Jezierski!$O$4:$O$6</definedName>
    <definedName name="solver_adj" localSheetId="6" hidden="1">Kohlheyer!$M$4:$M$7</definedName>
    <definedName name="solver_adj" localSheetId="3" hidden="1">'Large splitting'!$R$4:$R$7</definedName>
    <definedName name="solver_adj" localSheetId="5" hidden="1">'Peak overlap'!$P$4:$P$7</definedName>
    <definedName name="solver_adj" localSheetId="0" hidden="1">'Perfect peak'!$R$4:$R$7</definedName>
    <definedName name="solver_adj" localSheetId="1" hidden="1">'Small shoulder'!$R$4:$R$7</definedName>
    <definedName name="solver_adj" localSheetId="2" hidden="1">Splitting!$R$4:$R$7</definedName>
    <definedName name="solver_adj" localSheetId="4" hidden="1">'Triple separation'!$S$4:$S$7</definedName>
    <definedName name="solver_cvg" localSheetId="8" hidden="1">0.0001</definedName>
    <definedName name="solver_cvg" localSheetId="9" hidden="1">0.0001</definedName>
    <definedName name="solver_cvg" localSheetId="7" hidden="1">0.0001</definedName>
    <definedName name="solver_cvg" localSheetId="6" hidden="1">0.0001</definedName>
    <definedName name="solver_cvg" localSheetId="3" hidden="1">0.0001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8" hidden="1">1</definedName>
    <definedName name="solver_drv" localSheetId="9" hidden="1">1</definedName>
    <definedName name="solver_drv" localSheetId="7" hidden="1">1</definedName>
    <definedName name="solver_drv" localSheetId="6" hidden="1">1</definedName>
    <definedName name="solver_drv" localSheetId="3" hidden="1">1</definedName>
    <definedName name="solver_drv" localSheetId="5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eng" localSheetId="8" hidden="1">1</definedName>
    <definedName name="solver_eng" localSheetId="9" hidden="1">1</definedName>
    <definedName name="solver_eng" localSheetId="7" hidden="1">1</definedName>
    <definedName name="solver_eng" localSheetId="6" hidden="1">1</definedName>
    <definedName name="solver_eng" localSheetId="3" hidden="1">1</definedName>
    <definedName name="solver_eng" localSheetId="5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4" hidden="1">1</definedName>
    <definedName name="solver_est" localSheetId="8" hidden="1">1</definedName>
    <definedName name="solver_est" localSheetId="9" hidden="1">1</definedName>
    <definedName name="solver_est" localSheetId="7" hidden="1">1</definedName>
    <definedName name="solver_est" localSheetId="6" hidden="1">1</definedName>
    <definedName name="solver_est" localSheetId="3" hidden="1">1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itr" localSheetId="8" hidden="1">2147483647</definedName>
    <definedName name="solver_itr" localSheetId="9" hidden="1">2147483647</definedName>
    <definedName name="solver_itr" localSheetId="7" hidden="1">2147483647</definedName>
    <definedName name="solver_itr" localSheetId="6" hidden="1">2147483647</definedName>
    <definedName name="solver_itr" localSheetId="3" hidden="1">2147483647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lhs1" localSheetId="8" hidden="1">Cheng!$J$5</definedName>
    <definedName name="solver_lhs1" localSheetId="9" hidden="1">Ding!$N$5</definedName>
    <definedName name="solver_lhs1" localSheetId="7" hidden="1">Jezierski!$L$5</definedName>
    <definedName name="solver_lhs1" localSheetId="6" hidden="1">Kohlheyer!$J$5</definedName>
    <definedName name="solver_lhs1" localSheetId="3" hidden="1">'Large splitting'!$R$5</definedName>
    <definedName name="solver_lhs1" localSheetId="5" hidden="1">'Peak overlap'!$M$5</definedName>
    <definedName name="solver_lhs1" localSheetId="0" hidden="1">'Perfect peak'!$R$5</definedName>
    <definedName name="solver_lhs1" localSheetId="1" hidden="1">'Small shoulder'!$R$5</definedName>
    <definedName name="solver_lhs1" localSheetId="2" hidden="1">Splitting!$R$5</definedName>
    <definedName name="solver_lhs1" localSheetId="4" hidden="1">'Triple separation'!$M$5</definedName>
    <definedName name="solver_lhs10" localSheetId="9" hidden="1">Ding!$T$6</definedName>
    <definedName name="solver_lhs11" localSheetId="9" hidden="1">Ding!$Q$6</definedName>
    <definedName name="solver_lhs12" localSheetId="9" hidden="1">Ding!$T$5</definedName>
    <definedName name="solver_lhs13" localSheetId="9" hidden="1">Ding!$N$7</definedName>
    <definedName name="solver_lhs14" localSheetId="9" hidden="1">Ding!$T$5</definedName>
    <definedName name="solver_lhs2" localSheetId="8" hidden="1">Cheng!$J$6</definedName>
    <definedName name="solver_lhs2" localSheetId="9" hidden="1">Ding!$T$6</definedName>
    <definedName name="solver_lhs2" localSheetId="7" hidden="1">Jezierski!$L$6</definedName>
    <definedName name="solver_lhs2" localSheetId="6" hidden="1">Kohlheyer!$J$6</definedName>
    <definedName name="solver_lhs2" localSheetId="3" hidden="1">'Large splitting'!$R$6</definedName>
    <definedName name="solver_lhs2" localSheetId="5" hidden="1">'Peak overlap'!$M$6</definedName>
    <definedName name="solver_lhs2" localSheetId="0" hidden="1">'Perfect peak'!$R$6</definedName>
    <definedName name="solver_lhs2" localSheetId="1" hidden="1">'Small shoulder'!$R$6</definedName>
    <definedName name="solver_lhs2" localSheetId="2" hidden="1">Splitting!$R$6</definedName>
    <definedName name="solver_lhs2" localSheetId="4" hidden="1">'Triple separation'!$M$6</definedName>
    <definedName name="solver_lhs3" localSheetId="8" hidden="1">Cheng!$M$5</definedName>
    <definedName name="solver_lhs3" localSheetId="9" hidden="1">Ding!$T$7</definedName>
    <definedName name="solver_lhs3" localSheetId="7" hidden="1">Jezierski!$O$5</definedName>
    <definedName name="solver_lhs3" localSheetId="6" hidden="1">Kohlheyer!$M$5</definedName>
    <definedName name="solver_lhs3" localSheetId="5" hidden="1">'Peak overlap'!$P$5</definedName>
    <definedName name="solver_lhs3" localSheetId="4" hidden="1">'Triple separation'!$P$5</definedName>
    <definedName name="solver_lhs4" localSheetId="8" hidden="1">Cheng!$M$6</definedName>
    <definedName name="solver_lhs4" localSheetId="9" hidden="1">Ding!$Q$5</definedName>
    <definedName name="solver_lhs4" localSheetId="7" hidden="1">Jezierski!$O$6</definedName>
    <definedName name="solver_lhs4" localSheetId="6" hidden="1">Kohlheyer!$M$6</definedName>
    <definedName name="solver_lhs4" localSheetId="5" hidden="1">'Peak overlap'!$P$6</definedName>
    <definedName name="solver_lhs4" localSheetId="4" hidden="1">'Triple separation'!$P$6</definedName>
    <definedName name="solver_lhs5" localSheetId="8" hidden="1">Cheng!$P$5</definedName>
    <definedName name="solver_lhs5" localSheetId="9" hidden="1">Ding!$W$5</definedName>
    <definedName name="solver_lhs5" localSheetId="7" hidden="1">Jezierski!$R$5</definedName>
    <definedName name="solver_lhs5" localSheetId="6" hidden="1">Kohlheyer!$P$5</definedName>
    <definedName name="solver_lhs5" localSheetId="5" hidden="1">'Peak overlap'!$S$5</definedName>
    <definedName name="solver_lhs5" localSheetId="4" hidden="1">'Triple separation'!$S$5</definedName>
    <definedName name="solver_lhs6" localSheetId="8" hidden="1">Cheng!$P$6</definedName>
    <definedName name="solver_lhs6" localSheetId="9" hidden="1">Ding!$Q$7</definedName>
    <definedName name="solver_lhs6" localSheetId="7" hidden="1">Jezierski!$R$6</definedName>
    <definedName name="solver_lhs6" localSheetId="6" hidden="1">Kohlheyer!$P$6</definedName>
    <definedName name="solver_lhs6" localSheetId="5" hidden="1">'Peak overlap'!$S$6</definedName>
    <definedName name="solver_lhs6" localSheetId="4" hidden="1">'Triple separation'!$S$6</definedName>
    <definedName name="solver_lhs7" localSheetId="9" hidden="1">Ding!$W$6</definedName>
    <definedName name="solver_lhs8" localSheetId="9" hidden="1">Ding!$N$6</definedName>
    <definedName name="solver_lhs9" localSheetId="9" hidden="1">Ding!$W$7</definedName>
    <definedName name="solver_mip" localSheetId="8" hidden="1">2147483647</definedName>
    <definedName name="solver_mip" localSheetId="9" hidden="1">2147483647</definedName>
    <definedName name="solver_mip" localSheetId="7" hidden="1">2147483647</definedName>
    <definedName name="solver_mip" localSheetId="6" hidden="1">2147483647</definedName>
    <definedName name="solver_mip" localSheetId="3" hidden="1">2147483647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8" hidden="1">30</definedName>
    <definedName name="solver_mni" localSheetId="9" hidden="1">30</definedName>
    <definedName name="solver_mni" localSheetId="7" hidden="1">30</definedName>
    <definedName name="solver_mni" localSheetId="6" hidden="1">30</definedName>
    <definedName name="solver_mni" localSheetId="3" hidden="1">30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8" hidden="1">0.075</definedName>
    <definedName name="solver_mrt" localSheetId="9" hidden="1">0.075</definedName>
    <definedName name="solver_mrt" localSheetId="7" hidden="1">0.075</definedName>
    <definedName name="solver_mrt" localSheetId="6" hidden="1">0.075</definedName>
    <definedName name="solver_mrt" localSheetId="3" hidden="1">0.075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8" hidden="1">2</definedName>
    <definedName name="solver_msl" localSheetId="9" hidden="1">2</definedName>
    <definedName name="solver_msl" localSheetId="7" hidden="1">2</definedName>
    <definedName name="solver_msl" localSheetId="6" hidden="1">2</definedName>
    <definedName name="solver_msl" localSheetId="3" hidden="1">2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neg" localSheetId="8" hidden="1">2</definedName>
    <definedName name="solver_neg" localSheetId="9" hidden="1">2</definedName>
    <definedName name="solver_neg" localSheetId="7" hidden="1">2</definedName>
    <definedName name="solver_neg" localSheetId="6" hidden="1">2</definedName>
    <definedName name="solver_neg" localSheetId="3" hidden="1">2</definedName>
    <definedName name="solver_neg" localSheetId="5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4" hidden="1">2</definedName>
    <definedName name="solver_nod" localSheetId="8" hidden="1">2147483647</definedName>
    <definedName name="solver_nod" localSheetId="9" hidden="1">2147483647</definedName>
    <definedName name="solver_nod" localSheetId="7" hidden="1">2147483647</definedName>
    <definedName name="solver_nod" localSheetId="6" hidden="1">2147483647</definedName>
    <definedName name="solver_nod" localSheetId="3" hidden="1">2147483647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8" hidden="1">6</definedName>
    <definedName name="solver_num" localSheetId="9" hidden="1">14</definedName>
    <definedName name="solver_num" localSheetId="7" hidden="1">6</definedName>
    <definedName name="solver_num" localSheetId="6" hidden="1">6</definedName>
    <definedName name="solver_num" localSheetId="3" hidden="1">2</definedName>
    <definedName name="solver_num" localSheetId="5" hidden="1">6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4" hidden="1">6</definedName>
    <definedName name="solver_nwt" localSheetId="8" hidden="1">1</definedName>
    <definedName name="solver_nwt" localSheetId="9" hidden="1">1</definedName>
    <definedName name="solver_nwt" localSheetId="7" hidden="1">1</definedName>
    <definedName name="solver_nwt" localSheetId="6" hidden="1">1</definedName>
    <definedName name="solver_nwt" localSheetId="3" hidden="1">1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opt" localSheetId="8" hidden="1">Cheng!$J$8</definedName>
    <definedName name="solver_opt" localSheetId="9" hidden="1">Ding!$W$8</definedName>
    <definedName name="solver_opt" localSheetId="7" hidden="1">Jezierski!$O$8</definedName>
    <definedName name="solver_opt" localSheetId="6" hidden="1">Kohlheyer!$M$8</definedName>
    <definedName name="solver_opt" localSheetId="3" hidden="1">'Large splitting'!$R$8</definedName>
    <definedName name="solver_opt" localSheetId="5" hidden="1">'Peak overlap'!$P$8</definedName>
    <definedName name="solver_opt" localSheetId="0" hidden="1">'Perfect peak'!$R$8</definedName>
    <definedName name="solver_opt" localSheetId="1" hidden="1">'Small shoulder'!$R$8</definedName>
    <definedName name="solver_opt" localSheetId="2" hidden="1">Splitting!$R$8</definedName>
    <definedName name="solver_opt" localSheetId="4" hidden="1">'Triple separation'!$S$8</definedName>
    <definedName name="solver_pre" localSheetId="8" hidden="1">0.000001</definedName>
    <definedName name="solver_pre" localSheetId="9" hidden="1">0.000001</definedName>
    <definedName name="solver_pre" localSheetId="7" hidden="1">0.000001</definedName>
    <definedName name="solver_pre" localSheetId="6" hidden="1">0.000001</definedName>
    <definedName name="solver_pre" localSheetId="3" hidden="1">0.000001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8" hidden="1">1</definedName>
    <definedName name="solver_rbv" localSheetId="9" hidden="1">1</definedName>
    <definedName name="solver_rbv" localSheetId="7" hidden="1">1</definedName>
    <definedName name="solver_rbv" localSheetId="6" hidden="1">1</definedName>
    <definedName name="solver_rbv" localSheetId="3" hidden="1">1</definedName>
    <definedName name="solver_rbv" localSheetId="5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el1" localSheetId="8" hidden="1">3</definedName>
    <definedName name="solver_rel1" localSheetId="9" hidden="1">3</definedName>
    <definedName name="solver_rel1" localSheetId="7" hidden="1">3</definedName>
    <definedName name="solver_rel1" localSheetId="6" hidden="1">3</definedName>
    <definedName name="solver_rel1" localSheetId="3" hidden="1">3</definedName>
    <definedName name="solver_rel1" localSheetId="5" hidden="1">3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4" hidden="1">3</definedName>
    <definedName name="solver_rel10" localSheetId="9" hidden="1">3</definedName>
    <definedName name="solver_rel11" localSheetId="9" hidden="1">3</definedName>
    <definedName name="solver_rel12" localSheetId="9" hidden="1">3</definedName>
    <definedName name="solver_rel13" localSheetId="9" hidden="1">3</definedName>
    <definedName name="solver_rel14" localSheetId="9" hidden="1">3</definedName>
    <definedName name="solver_rel2" localSheetId="8" hidden="1">3</definedName>
    <definedName name="solver_rel2" localSheetId="9" hidden="1">3</definedName>
    <definedName name="solver_rel2" localSheetId="7" hidden="1">3</definedName>
    <definedName name="solver_rel2" localSheetId="6" hidden="1">3</definedName>
    <definedName name="solver_rel2" localSheetId="3" hidden="1">3</definedName>
    <definedName name="solver_rel2" localSheetId="5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4" hidden="1">3</definedName>
    <definedName name="solver_rel3" localSheetId="8" hidden="1">3</definedName>
    <definedName name="solver_rel3" localSheetId="9" hidden="1">3</definedName>
    <definedName name="solver_rel3" localSheetId="7" hidden="1">3</definedName>
    <definedName name="solver_rel3" localSheetId="6" hidden="1">3</definedName>
    <definedName name="solver_rel3" localSheetId="5" hidden="1">3</definedName>
    <definedName name="solver_rel3" localSheetId="4" hidden="1">3</definedName>
    <definedName name="solver_rel4" localSheetId="8" hidden="1">3</definedName>
    <definedName name="solver_rel4" localSheetId="9" hidden="1">3</definedName>
    <definedName name="solver_rel4" localSheetId="7" hidden="1">3</definedName>
    <definedName name="solver_rel4" localSheetId="6" hidden="1">3</definedName>
    <definedName name="solver_rel4" localSheetId="5" hidden="1">3</definedName>
    <definedName name="solver_rel4" localSheetId="4" hidden="1">3</definedName>
    <definedName name="solver_rel5" localSheetId="8" hidden="1">3</definedName>
    <definedName name="solver_rel5" localSheetId="9" hidden="1">3</definedName>
    <definedName name="solver_rel5" localSheetId="7" hidden="1">3</definedName>
    <definedName name="solver_rel5" localSheetId="6" hidden="1">3</definedName>
    <definedName name="solver_rel5" localSheetId="5" hidden="1">3</definedName>
    <definedName name="solver_rel5" localSheetId="4" hidden="1">3</definedName>
    <definedName name="solver_rel6" localSheetId="8" hidden="1">3</definedName>
    <definedName name="solver_rel6" localSheetId="9" hidden="1">3</definedName>
    <definedName name="solver_rel6" localSheetId="7" hidden="1">3</definedName>
    <definedName name="solver_rel6" localSheetId="6" hidden="1">3</definedName>
    <definedName name="solver_rel6" localSheetId="5" hidden="1">3</definedName>
    <definedName name="solver_rel6" localSheetId="4" hidden="1">3</definedName>
    <definedName name="solver_rel7" localSheetId="9" hidden="1">3</definedName>
    <definedName name="solver_rel8" localSheetId="9" hidden="1">3</definedName>
    <definedName name="solver_rel9" localSheetId="9" hidden="1">3</definedName>
    <definedName name="solver_rhs1" localSheetId="8" hidden="1">0</definedName>
    <definedName name="solver_rhs1" localSheetId="9" hidden="1">0</definedName>
    <definedName name="solver_rhs1" localSheetId="7" hidden="1">0</definedName>
    <definedName name="solver_rhs1" localSheetId="6" hidden="1">0</definedName>
    <definedName name="solver_rhs1" localSheetId="3" hidden="1">0</definedName>
    <definedName name="solver_rhs1" localSheetId="5" hidden="1">0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4" hidden="1">0</definedName>
    <definedName name="solver_rhs10" localSheetId="9" hidden="1">0</definedName>
    <definedName name="solver_rhs11" localSheetId="9" hidden="1">0</definedName>
    <definedName name="solver_rhs12" localSheetId="9" hidden="1">0</definedName>
    <definedName name="solver_rhs13" localSheetId="9" hidden="1">0</definedName>
    <definedName name="solver_rhs14" localSheetId="9" hidden="1">0</definedName>
    <definedName name="solver_rhs2" localSheetId="8" hidden="1">0</definedName>
    <definedName name="solver_rhs2" localSheetId="9" hidden="1">0</definedName>
    <definedName name="solver_rhs2" localSheetId="7" hidden="1">0</definedName>
    <definedName name="solver_rhs2" localSheetId="6" hidden="1">0</definedName>
    <definedName name="solver_rhs2" localSheetId="3" hidden="1">0</definedName>
    <definedName name="solver_rhs2" localSheetId="5" hidden="1">0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2" localSheetId="4" hidden="1">0</definedName>
    <definedName name="solver_rhs3" localSheetId="8" hidden="1">0</definedName>
    <definedName name="solver_rhs3" localSheetId="9" hidden="1">0</definedName>
    <definedName name="solver_rhs3" localSheetId="7" hidden="1">0</definedName>
    <definedName name="solver_rhs3" localSheetId="6" hidden="1">0</definedName>
    <definedName name="solver_rhs3" localSheetId="5" hidden="1">0</definedName>
    <definedName name="solver_rhs3" localSheetId="4" hidden="1">0</definedName>
    <definedName name="solver_rhs4" localSheetId="8" hidden="1">0</definedName>
    <definedName name="solver_rhs4" localSheetId="9" hidden="1">0</definedName>
    <definedName name="solver_rhs4" localSheetId="7" hidden="1">0</definedName>
    <definedName name="solver_rhs4" localSheetId="6" hidden="1">0</definedName>
    <definedName name="solver_rhs4" localSheetId="5" hidden="1">0</definedName>
    <definedName name="solver_rhs4" localSheetId="4" hidden="1">0</definedName>
    <definedName name="solver_rhs5" localSheetId="8" hidden="1">0</definedName>
    <definedName name="solver_rhs5" localSheetId="9" hidden="1">0</definedName>
    <definedName name="solver_rhs5" localSheetId="7" hidden="1">0</definedName>
    <definedName name="solver_rhs5" localSheetId="6" hidden="1">0</definedName>
    <definedName name="solver_rhs5" localSheetId="5" hidden="1">0</definedName>
    <definedName name="solver_rhs5" localSheetId="4" hidden="1">0</definedName>
    <definedName name="solver_rhs6" localSheetId="8" hidden="1">0</definedName>
    <definedName name="solver_rhs6" localSheetId="9" hidden="1">0</definedName>
    <definedName name="solver_rhs6" localSheetId="7" hidden="1">0</definedName>
    <definedName name="solver_rhs6" localSheetId="6" hidden="1">0</definedName>
    <definedName name="solver_rhs6" localSheetId="5" hidden="1">0</definedName>
    <definedName name="solver_rhs6" localSheetId="4" hidden="1">0</definedName>
    <definedName name="solver_rhs7" localSheetId="9" hidden="1">0</definedName>
    <definedName name="solver_rhs8" localSheetId="9" hidden="1">0</definedName>
    <definedName name="solver_rhs9" localSheetId="9" hidden="1">0</definedName>
    <definedName name="solver_rlx" localSheetId="8" hidden="1">2</definedName>
    <definedName name="solver_rlx" localSheetId="9" hidden="1">2</definedName>
    <definedName name="solver_rlx" localSheetId="7" hidden="1">2</definedName>
    <definedName name="solver_rlx" localSheetId="6" hidden="1">2</definedName>
    <definedName name="solver_rlx" localSheetId="3" hidden="1">2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sd" localSheetId="8" hidden="1">0</definedName>
    <definedName name="solver_rsd" localSheetId="9" hidden="1">0</definedName>
    <definedName name="solver_rsd" localSheetId="7" hidden="1">0</definedName>
    <definedName name="solver_rsd" localSheetId="6" hidden="1">0</definedName>
    <definedName name="solver_rsd" localSheetId="3" hidden="1">0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8" hidden="1">1</definedName>
    <definedName name="solver_scl" localSheetId="9" hidden="1">1</definedName>
    <definedName name="solver_scl" localSheetId="7" hidden="1">1</definedName>
    <definedName name="solver_scl" localSheetId="6" hidden="1">1</definedName>
    <definedName name="solver_scl" localSheetId="3" hidden="1">1</definedName>
    <definedName name="solver_scl" localSheetId="5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4" hidden="1">1</definedName>
    <definedName name="solver_sho" localSheetId="8" hidden="1">2</definedName>
    <definedName name="solver_sho" localSheetId="9" hidden="1">2</definedName>
    <definedName name="solver_sho" localSheetId="7" hidden="1">2</definedName>
    <definedName name="solver_sho" localSheetId="6" hidden="1">2</definedName>
    <definedName name="solver_sho" localSheetId="3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8" hidden="1">100</definedName>
    <definedName name="solver_ssz" localSheetId="9" hidden="1">100</definedName>
    <definedName name="solver_ssz" localSheetId="7" hidden="1">100</definedName>
    <definedName name="solver_ssz" localSheetId="6" hidden="1">100</definedName>
    <definedName name="solver_ssz" localSheetId="3" hidden="1">100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tim" localSheetId="8" hidden="1">2147483647</definedName>
    <definedName name="solver_tim" localSheetId="9" hidden="1">2147483647</definedName>
    <definedName name="solver_tim" localSheetId="7" hidden="1">2147483647</definedName>
    <definedName name="solver_tim" localSheetId="6" hidden="1">2147483647</definedName>
    <definedName name="solver_tim" localSheetId="3" hidden="1">2147483647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ol" localSheetId="8" hidden="1">0.01</definedName>
    <definedName name="solver_tol" localSheetId="9" hidden="1">0.01</definedName>
    <definedName name="solver_tol" localSheetId="7" hidden="1">0.01</definedName>
    <definedName name="solver_tol" localSheetId="6" hidden="1">0.01</definedName>
    <definedName name="solver_tol" localSheetId="3" hidden="1">0.01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yp" localSheetId="8" hidden="1">2</definedName>
    <definedName name="solver_typ" localSheetId="9" hidden="1">2</definedName>
    <definedName name="solver_typ" localSheetId="7" hidden="1">2</definedName>
    <definedName name="solver_typ" localSheetId="6" hidden="1">2</definedName>
    <definedName name="solver_typ" localSheetId="3" hidden="1">2</definedName>
    <definedName name="solver_typ" localSheetId="5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4" hidden="1">2</definedName>
    <definedName name="solver_val" localSheetId="8" hidden="1">0</definedName>
    <definedName name="solver_val" localSheetId="9" hidden="1">0</definedName>
    <definedName name="solver_val" localSheetId="7" hidden="1">0</definedName>
    <definedName name="solver_val" localSheetId="6" hidden="1">0</definedName>
    <definedName name="solver_val" localSheetId="3" hidden="1">0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er" localSheetId="8" hidden="1">3</definedName>
    <definedName name="solver_ver" localSheetId="9" hidden="1">3</definedName>
    <definedName name="solver_ver" localSheetId="7" hidden="1">3</definedName>
    <definedName name="solver_ver" localSheetId="6" hidden="1">3</definedName>
    <definedName name="solver_ver" localSheetId="3" hidden="1">3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4" hidden="1">3</definedName>
  </definedNames>
  <calcPr calcId="145621"/>
</workbook>
</file>

<file path=xl/calcChain.xml><?xml version="1.0" encoding="utf-8"?>
<calcChain xmlns="http://schemas.openxmlformats.org/spreadsheetml/2006/main">
  <c r="Q47" i="10" l="1"/>
  <c r="Q46" i="10"/>
  <c r="L47" i="10"/>
  <c r="S40" i="11"/>
  <c r="S38" i="11"/>
  <c r="S39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00" i="11"/>
  <c r="S37" i="11" l="1"/>
  <c r="N38" i="11"/>
  <c r="N37" i="11"/>
  <c r="L45" i="10"/>
  <c r="Q44" i="10" s="1"/>
  <c r="L44" i="10"/>
  <c r="Q45" i="10" l="1"/>
  <c r="W9" i="13"/>
  <c r="T9" i="13"/>
  <c r="Q9" i="13"/>
  <c r="N9" i="13"/>
  <c r="M9" i="12"/>
  <c r="J9" i="12"/>
  <c r="O9" i="11"/>
  <c r="P9" i="9"/>
  <c r="M9" i="9"/>
  <c r="S9" i="8"/>
  <c r="P9" i="8"/>
  <c r="M9" i="8"/>
  <c r="R9" i="5"/>
  <c r="R9" i="1"/>
  <c r="H85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K84" i="13" s="1"/>
  <c r="J85" i="13"/>
  <c r="J86" i="13"/>
  <c r="K86" i="13" s="1"/>
  <c r="J87" i="13"/>
  <c r="K87" i="13" s="1"/>
  <c r="J88" i="13"/>
  <c r="K88" i="13" s="1"/>
  <c r="J89" i="13"/>
  <c r="K89" i="13" s="1"/>
  <c r="J90" i="13"/>
  <c r="K90" i="13" s="1"/>
  <c r="J91" i="13"/>
  <c r="K91" i="13" s="1"/>
  <c r="J92" i="13"/>
  <c r="K92" i="13" s="1"/>
  <c r="J93" i="13"/>
  <c r="K93" i="13" s="1"/>
  <c r="J94" i="13"/>
  <c r="K94" i="13" s="1"/>
  <c r="J95" i="13"/>
  <c r="K95" i="13" s="1"/>
  <c r="J96" i="13"/>
  <c r="K96" i="13" s="1"/>
  <c r="J97" i="13"/>
  <c r="K97" i="13" s="1"/>
  <c r="J98" i="13"/>
  <c r="K98" i="13" s="1"/>
  <c r="J99" i="13"/>
  <c r="K99" i="13" s="1"/>
  <c r="J100" i="13"/>
  <c r="K100" i="13" s="1"/>
  <c r="J101" i="13"/>
  <c r="K101" i="13" s="1"/>
  <c r="J102" i="13"/>
  <c r="K102" i="13" s="1"/>
  <c r="J103" i="13"/>
  <c r="K103" i="13" s="1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3" i="13"/>
  <c r="X5" i="13"/>
  <c r="H183" i="13"/>
  <c r="F183" i="13"/>
  <c r="D183" i="13"/>
  <c r="C183" i="13"/>
  <c r="H182" i="13"/>
  <c r="F182" i="13"/>
  <c r="D182" i="13"/>
  <c r="C182" i="13"/>
  <c r="H181" i="13"/>
  <c r="F181" i="13"/>
  <c r="D181" i="13"/>
  <c r="C181" i="13"/>
  <c r="H180" i="13"/>
  <c r="F180" i="13"/>
  <c r="D180" i="13"/>
  <c r="C180" i="13"/>
  <c r="H179" i="13"/>
  <c r="F179" i="13"/>
  <c r="D179" i="13"/>
  <c r="C179" i="13"/>
  <c r="H178" i="13"/>
  <c r="F178" i="13"/>
  <c r="D178" i="13"/>
  <c r="C178" i="13"/>
  <c r="H177" i="13"/>
  <c r="F177" i="13"/>
  <c r="D177" i="13"/>
  <c r="C177" i="13"/>
  <c r="H176" i="13"/>
  <c r="F176" i="13"/>
  <c r="D176" i="13"/>
  <c r="C176" i="13"/>
  <c r="H175" i="13"/>
  <c r="F175" i="13"/>
  <c r="D175" i="13"/>
  <c r="C175" i="13"/>
  <c r="H174" i="13"/>
  <c r="F174" i="13"/>
  <c r="D174" i="13"/>
  <c r="C174" i="13"/>
  <c r="H173" i="13"/>
  <c r="F173" i="13"/>
  <c r="D173" i="13"/>
  <c r="C173" i="13"/>
  <c r="H172" i="13"/>
  <c r="F172" i="13"/>
  <c r="D172" i="13"/>
  <c r="C172" i="13"/>
  <c r="H171" i="13"/>
  <c r="F171" i="13"/>
  <c r="D171" i="13"/>
  <c r="C171" i="13"/>
  <c r="H170" i="13"/>
  <c r="F170" i="13"/>
  <c r="D170" i="13"/>
  <c r="C170" i="13"/>
  <c r="H169" i="13"/>
  <c r="F169" i="13"/>
  <c r="D169" i="13"/>
  <c r="C169" i="13"/>
  <c r="H168" i="13"/>
  <c r="F168" i="13"/>
  <c r="D168" i="13"/>
  <c r="C168" i="13"/>
  <c r="H167" i="13"/>
  <c r="F167" i="13"/>
  <c r="D167" i="13"/>
  <c r="C167" i="13"/>
  <c r="H166" i="13"/>
  <c r="F166" i="13"/>
  <c r="D166" i="13"/>
  <c r="C166" i="13"/>
  <c r="H165" i="13"/>
  <c r="F165" i="13"/>
  <c r="D165" i="13"/>
  <c r="C165" i="13"/>
  <c r="H164" i="13"/>
  <c r="F164" i="13"/>
  <c r="D164" i="13"/>
  <c r="C164" i="13"/>
  <c r="H163" i="13"/>
  <c r="F163" i="13"/>
  <c r="D163" i="13"/>
  <c r="C163" i="13"/>
  <c r="H162" i="13"/>
  <c r="F162" i="13"/>
  <c r="D162" i="13"/>
  <c r="C162" i="13"/>
  <c r="H161" i="13"/>
  <c r="F161" i="13"/>
  <c r="D161" i="13"/>
  <c r="C161" i="13"/>
  <c r="H160" i="13"/>
  <c r="F160" i="13"/>
  <c r="D160" i="13"/>
  <c r="C160" i="13"/>
  <c r="H159" i="13"/>
  <c r="F159" i="13"/>
  <c r="D159" i="13"/>
  <c r="C159" i="13"/>
  <c r="H158" i="13"/>
  <c r="F158" i="13"/>
  <c r="D158" i="13"/>
  <c r="C158" i="13"/>
  <c r="H157" i="13"/>
  <c r="F157" i="13"/>
  <c r="D157" i="13"/>
  <c r="C157" i="13"/>
  <c r="H156" i="13"/>
  <c r="F156" i="13"/>
  <c r="D156" i="13"/>
  <c r="C156" i="13"/>
  <c r="H155" i="13"/>
  <c r="F155" i="13"/>
  <c r="D155" i="13"/>
  <c r="C155" i="13"/>
  <c r="H154" i="13"/>
  <c r="F154" i="13"/>
  <c r="D154" i="13"/>
  <c r="C154" i="13"/>
  <c r="H153" i="13"/>
  <c r="F153" i="13"/>
  <c r="D153" i="13"/>
  <c r="C153" i="13"/>
  <c r="H152" i="13"/>
  <c r="F152" i="13"/>
  <c r="D152" i="13"/>
  <c r="C152" i="13"/>
  <c r="H151" i="13"/>
  <c r="F151" i="13"/>
  <c r="D151" i="13"/>
  <c r="C151" i="13"/>
  <c r="H150" i="13"/>
  <c r="F150" i="13"/>
  <c r="D150" i="13"/>
  <c r="C150" i="13"/>
  <c r="H149" i="13"/>
  <c r="F149" i="13"/>
  <c r="D149" i="13"/>
  <c r="C149" i="13"/>
  <c r="H148" i="13"/>
  <c r="F148" i="13"/>
  <c r="D148" i="13"/>
  <c r="C148" i="13"/>
  <c r="H147" i="13"/>
  <c r="F147" i="13"/>
  <c r="D147" i="13"/>
  <c r="C147" i="13"/>
  <c r="H146" i="13"/>
  <c r="F146" i="13"/>
  <c r="D146" i="13"/>
  <c r="C146" i="13"/>
  <c r="H145" i="13"/>
  <c r="F145" i="13"/>
  <c r="D145" i="13"/>
  <c r="C145" i="13"/>
  <c r="H144" i="13"/>
  <c r="F144" i="13"/>
  <c r="D144" i="13"/>
  <c r="C144" i="13"/>
  <c r="H143" i="13"/>
  <c r="F143" i="13"/>
  <c r="D143" i="13"/>
  <c r="C143" i="13"/>
  <c r="H142" i="13"/>
  <c r="F142" i="13"/>
  <c r="D142" i="13"/>
  <c r="C142" i="13"/>
  <c r="H141" i="13"/>
  <c r="F141" i="13"/>
  <c r="D141" i="13"/>
  <c r="C141" i="13"/>
  <c r="H140" i="13"/>
  <c r="F140" i="13"/>
  <c r="D140" i="13"/>
  <c r="C140" i="13"/>
  <c r="H139" i="13"/>
  <c r="F139" i="13"/>
  <c r="D139" i="13"/>
  <c r="C139" i="13"/>
  <c r="H138" i="13"/>
  <c r="F138" i="13"/>
  <c r="D138" i="13"/>
  <c r="C138" i="13"/>
  <c r="H137" i="13"/>
  <c r="F137" i="13"/>
  <c r="D137" i="13"/>
  <c r="C137" i="13"/>
  <c r="H136" i="13"/>
  <c r="F136" i="13"/>
  <c r="D136" i="13"/>
  <c r="C136" i="13"/>
  <c r="H135" i="13"/>
  <c r="F135" i="13"/>
  <c r="D135" i="13"/>
  <c r="C135" i="13"/>
  <c r="H134" i="13"/>
  <c r="F134" i="13"/>
  <c r="D134" i="13"/>
  <c r="C134" i="13"/>
  <c r="H133" i="13"/>
  <c r="F133" i="13"/>
  <c r="D133" i="13"/>
  <c r="C133" i="13"/>
  <c r="H132" i="13"/>
  <c r="F132" i="13"/>
  <c r="D132" i="13"/>
  <c r="C132" i="13"/>
  <c r="H131" i="13"/>
  <c r="F131" i="13"/>
  <c r="D131" i="13"/>
  <c r="C131" i="13"/>
  <c r="H130" i="13"/>
  <c r="F130" i="13"/>
  <c r="D130" i="13"/>
  <c r="C130" i="13"/>
  <c r="H129" i="13"/>
  <c r="F129" i="13"/>
  <c r="D129" i="13"/>
  <c r="C129" i="13"/>
  <c r="H128" i="13"/>
  <c r="F128" i="13"/>
  <c r="D128" i="13"/>
  <c r="C128" i="13"/>
  <c r="H127" i="13"/>
  <c r="F127" i="13"/>
  <c r="D127" i="13"/>
  <c r="C127" i="13"/>
  <c r="H126" i="13"/>
  <c r="F126" i="13"/>
  <c r="D126" i="13"/>
  <c r="C126" i="13"/>
  <c r="H125" i="13"/>
  <c r="F125" i="13"/>
  <c r="D125" i="13"/>
  <c r="C125" i="13"/>
  <c r="H124" i="13"/>
  <c r="F124" i="13"/>
  <c r="D124" i="13"/>
  <c r="C124" i="13"/>
  <c r="H123" i="13"/>
  <c r="F123" i="13"/>
  <c r="D123" i="13"/>
  <c r="C123" i="13"/>
  <c r="H122" i="13"/>
  <c r="F122" i="13"/>
  <c r="D122" i="13"/>
  <c r="C122" i="13"/>
  <c r="H121" i="13"/>
  <c r="F121" i="13"/>
  <c r="D121" i="13"/>
  <c r="C121" i="13"/>
  <c r="H120" i="13"/>
  <c r="F120" i="13"/>
  <c r="D120" i="13"/>
  <c r="C120" i="13"/>
  <c r="H119" i="13"/>
  <c r="F119" i="13"/>
  <c r="D119" i="13"/>
  <c r="C119" i="13"/>
  <c r="H118" i="13"/>
  <c r="F118" i="13"/>
  <c r="D118" i="13"/>
  <c r="C118" i="13"/>
  <c r="H117" i="13"/>
  <c r="F117" i="13"/>
  <c r="D117" i="13"/>
  <c r="C117" i="13"/>
  <c r="H116" i="13"/>
  <c r="F116" i="13"/>
  <c r="D116" i="13"/>
  <c r="C116" i="13"/>
  <c r="H115" i="13"/>
  <c r="F115" i="13"/>
  <c r="D115" i="13"/>
  <c r="C115" i="13"/>
  <c r="H114" i="13"/>
  <c r="F114" i="13"/>
  <c r="D114" i="13"/>
  <c r="C114" i="13"/>
  <c r="H113" i="13"/>
  <c r="F113" i="13"/>
  <c r="D113" i="13"/>
  <c r="C113" i="13"/>
  <c r="H112" i="13"/>
  <c r="F112" i="13"/>
  <c r="D112" i="13"/>
  <c r="C112" i="13"/>
  <c r="H111" i="13"/>
  <c r="F111" i="13"/>
  <c r="D111" i="13"/>
  <c r="C111" i="13"/>
  <c r="H110" i="13"/>
  <c r="F110" i="13"/>
  <c r="D110" i="13"/>
  <c r="C110" i="13"/>
  <c r="H109" i="13"/>
  <c r="F109" i="13"/>
  <c r="D109" i="13"/>
  <c r="C109" i="13"/>
  <c r="H108" i="13"/>
  <c r="F108" i="13"/>
  <c r="D108" i="13"/>
  <c r="C108" i="13"/>
  <c r="H107" i="13"/>
  <c r="F107" i="13"/>
  <c r="D107" i="13"/>
  <c r="C107" i="13"/>
  <c r="H106" i="13"/>
  <c r="F106" i="13"/>
  <c r="D106" i="13"/>
  <c r="C106" i="13"/>
  <c r="H105" i="13"/>
  <c r="F105" i="13"/>
  <c r="D105" i="13"/>
  <c r="C105" i="13"/>
  <c r="H104" i="13"/>
  <c r="F104" i="13"/>
  <c r="D104" i="13"/>
  <c r="C104" i="13"/>
  <c r="H103" i="13"/>
  <c r="F103" i="13"/>
  <c r="D103" i="13"/>
  <c r="C103" i="13"/>
  <c r="H102" i="13"/>
  <c r="F102" i="13"/>
  <c r="D102" i="13"/>
  <c r="C102" i="13"/>
  <c r="H101" i="13"/>
  <c r="F101" i="13"/>
  <c r="D101" i="13"/>
  <c r="C101" i="13"/>
  <c r="H100" i="13"/>
  <c r="F100" i="13"/>
  <c r="D100" i="13"/>
  <c r="C100" i="13"/>
  <c r="H99" i="13"/>
  <c r="F99" i="13"/>
  <c r="D99" i="13"/>
  <c r="C99" i="13"/>
  <c r="H98" i="13"/>
  <c r="F98" i="13"/>
  <c r="D98" i="13"/>
  <c r="C98" i="13"/>
  <c r="H97" i="13"/>
  <c r="F97" i="13"/>
  <c r="D97" i="13"/>
  <c r="C97" i="13"/>
  <c r="H96" i="13"/>
  <c r="F96" i="13"/>
  <c r="D96" i="13"/>
  <c r="C96" i="13"/>
  <c r="H95" i="13"/>
  <c r="F95" i="13"/>
  <c r="D95" i="13"/>
  <c r="C95" i="13"/>
  <c r="H94" i="13"/>
  <c r="F94" i="13"/>
  <c r="D94" i="13"/>
  <c r="C94" i="13"/>
  <c r="H93" i="13"/>
  <c r="F93" i="13"/>
  <c r="D93" i="13"/>
  <c r="C93" i="13"/>
  <c r="H92" i="13"/>
  <c r="F92" i="13"/>
  <c r="D92" i="13"/>
  <c r="C92" i="13"/>
  <c r="H91" i="13"/>
  <c r="F91" i="13"/>
  <c r="D91" i="13"/>
  <c r="C91" i="13"/>
  <c r="H90" i="13"/>
  <c r="F90" i="13"/>
  <c r="D90" i="13"/>
  <c r="C90" i="13"/>
  <c r="H89" i="13"/>
  <c r="F89" i="13"/>
  <c r="D89" i="13"/>
  <c r="C89" i="13"/>
  <c r="H88" i="13"/>
  <c r="F88" i="13"/>
  <c r="D88" i="13"/>
  <c r="C88" i="13"/>
  <c r="H87" i="13"/>
  <c r="F87" i="13"/>
  <c r="D87" i="13"/>
  <c r="C87" i="13"/>
  <c r="H86" i="13"/>
  <c r="F86" i="13"/>
  <c r="D86" i="13"/>
  <c r="C86" i="13"/>
  <c r="F85" i="13"/>
  <c r="D85" i="13"/>
  <c r="C85" i="13"/>
  <c r="H84" i="13"/>
  <c r="I84" i="13" s="1"/>
  <c r="F84" i="13"/>
  <c r="D84" i="13"/>
  <c r="C84" i="13"/>
  <c r="H83" i="13"/>
  <c r="I83" i="13" s="1"/>
  <c r="F83" i="13"/>
  <c r="D83" i="13"/>
  <c r="C83" i="13"/>
  <c r="H82" i="13"/>
  <c r="I82" i="13" s="1"/>
  <c r="F82" i="13"/>
  <c r="D82" i="13"/>
  <c r="C82" i="13"/>
  <c r="H81" i="13"/>
  <c r="I81" i="13" s="1"/>
  <c r="F81" i="13"/>
  <c r="D81" i="13"/>
  <c r="C81" i="13"/>
  <c r="H80" i="13"/>
  <c r="F80" i="13"/>
  <c r="G80" i="13" s="1"/>
  <c r="D80" i="13"/>
  <c r="C80" i="13"/>
  <c r="H79" i="13"/>
  <c r="F79" i="13"/>
  <c r="G79" i="13" s="1"/>
  <c r="D79" i="13"/>
  <c r="C79" i="13"/>
  <c r="H78" i="13"/>
  <c r="F78" i="13"/>
  <c r="G78" i="13" s="1"/>
  <c r="D78" i="13"/>
  <c r="C78" i="13"/>
  <c r="H77" i="13"/>
  <c r="F77" i="13"/>
  <c r="G77" i="13" s="1"/>
  <c r="D77" i="13"/>
  <c r="C77" i="13"/>
  <c r="H76" i="13"/>
  <c r="F76" i="13"/>
  <c r="G76" i="13" s="1"/>
  <c r="D76" i="13"/>
  <c r="C76" i="13"/>
  <c r="H75" i="13"/>
  <c r="F75" i="13"/>
  <c r="D75" i="13"/>
  <c r="E75" i="13" s="1"/>
  <c r="C75" i="13"/>
  <c r="H74" i="13"/>
  <c r="F74" i="13"/>
  <c r="D74" i="13"/>
  <c r="C74" i="13"/>
  <c r="H73" i="13"/>
  <c r="F73" i="13"/>
  <c r="D73" i="13"/>
  <c r="E73" i="13" s="1"/>
  <c r="C73" i="13"/>
  <c r="H72" i="13"/>
  <c r="F72" i="13"/>
  <c r="D72" i="13"/>
  <c r="C72" i="13"/>
  <c r="H71" i="13"/>
  <c r="F71" i="13"/>
  <c r="D71" i="13"/>
  <c r="C71" i="13"/>
  <c r="H70" i="13"/>
  <c r="F70" i="13"/>
  <c r="D70" i="13"/>
  <c r="C70" i="13"/>
  <c r="H69" i="13"/>
  <c r="F69" i="13"/>
  <c r="D69" i="13"/>
  <c r="C69" i="13"/>
  <c r="H68" i="13"/>
  <c r="F68" i="13"/>
  <c r="D68" i="13"/>
  <c r="C68" i="13"/>
  <c r="H67" i="13"/>
  <c r="F67" i="13"/>
  <c r="D67" i="13"/>
  <c r="C67" i="13"/>
  <c r="H66" i="13"/>
  <c r="F66" i="13"/>
  <c r="D66" i="13"/>
  <c r="C66" i="13"/>
  <c r="H65" i="13"/>
  <c r="F65" i="13"/>
  <c r="D65" i="13"/>
  <c r="C65" i="13"/>
  <c r="H64" i="13"/>
  <c r="F64" i="13"/>
  <c r="D64" i="13"/>
  <c r="C64" i="13"/>
  <c r="H63" i="13"/>
  <c r="F63" i="13"/>
  <c r="D63" i="13"/>
  <c r="E63" i="13" s="1"/>
  <c r="C63" i="13"/>
  <c r="H62" i="13"/>
  <c r="F62" i="13"/>
  <c r="D62" i="13"/>
  <c r="E62" i="13" s="1"/>
  <c r="C62" i="13"/>
  <c r="H61" i="13"/>
  <c r="F61" i="13"/>
  <c r="D61" i="13"/>
  <c r="E61" i="13" s="1"/>
  <c r="C61" i="13"/>
  <c r="H60" i="13"/>
  <c r="F60" i="13"/>
  <c r="D60" i="13"/>
  <c r="E60" i="13" s="1"/>
  <c r="C60" i="13"/>
  <c r="H59" i="13"/>
  <c r="F59" i="13"/>
  <c r="D59" i="13"/>
  <c r="E59" i="13" s="1"/>
  <c r="C59" i="13"/>
  <c r="H58" i="13"/>
  <c r="F58" i="13"/>
  <c r="D58" i="13"/>
  <c r="E58" i="13" s="1"/>
  <c r="C58" i="13"/>
  <c r="H57" i="13"/>
  <c r="F57" i="13"/>
  <c r="D57" i="13"/>
  <c r="E57" i="13" s="1"/>
  <c r="C57" i="13"/>
  <c r="H56" i="13"/>
  <c r="F56" i="13"/>
  <c r="D56" i="13"/>
  <c r="E56" i="13" s="1"/>
  <c r="C56" i="13"/>
  <c r="H55" i="13"/>
  <c r="F55" i="13"/>
  <c r="D55" i="13"/>
  <c r="E55" i="13" s="1"/>
  <c r="C55" i="13"/>
  <c r="H54" i="13"/>
  <c r="F54" i="13"/>
  <c r="D54" i="13"/>
  <c r="E54" i="13" s="1"/>
  <c r="C54" i="13"/>
  <c r="H53" i="13"/>
  <c r="F53" i="13"/>
  <c r="D53" i="13"/>
  <c r="E53" i="13" s="1"/>
  <c r="C53" i="13"/>
  <c r="H52" i="13"/>
  <c r="F52" i="13"/>
  <c r="D52" i="13"/>
  <c r="C52" i="13"/>
  <c r="H51" i="13"/>
  <c r="F51" i="13"/>
  <c r="D51" i="13"/>
  <c r="C51" i="13"/>
  <c r="H50" i="13"/>
  <c r="F50" i="13"/>
  <c r="D50" i="13"/>
  <c r="C50" i="13"/>
  <c r="H49" i="13"/>
  <c r="F49" i="13"/>
  <c r="D49" i="13"/>
  <c r="C49" i="13"/>
  <c r="H48" i="13"/>
  <c r="F48" i="13"/>
  <c r="D48" i="13"/>
  <c r="C48" i="13"/>
  <c r="H47" i="13"/>
  <c r="F47" i="13"/>
  <c r="D47" i="13"/>
  <c r="C47" i="13"/>
  <c r="H46" i="13"/>
  <c r="F46" i="13"/>
  <c r="D46" i="13"/>
  <c r="C46" i="13"/>
  <c r="H45" i="13"/>
  <c r="F45" i="13"/>
  <c r="D45" i="13"/>
  <c r="C45" i="13"/>
  <c r="H44" i="13"/>
  <c r="F44" i="13"/>
  <c r="D44" i="13"/>
  <c r="C44" i="13"/>
  <c r="H43" i="13"/>
  <c r="F43" i="13"/>
  <c r="D43" i="13"/>
  <c r="C43" i="13"/>
  <c r="H42" i="13"/>
  <c r="F42" i="13"/>
  <c r="D42" i="13"/>
  <c r="C42" i="13"/>
  <c r="H41" i="13"/>
  <c r="F41" i="13"/>
  <c r="D41" i="13"/>
  <c r="C41" i="13"/>
  <c r="H40" i="13"/>
  <c r="F40" i="13"/>
  <c r="D40" i="13"/>
  <c r="C40" i="13"/>
  <c r="H39" i="13"/>
  <c r="F39" i="13"/>
  <c r="D39" i="13"/>
  <c r="C39" i="13"/>
  <c r="H38" i="13"/>
  <c r="F38" i="13"/>
  <c r="D38" i="13"/>
  <c r="C38" i="13"/>
  <c r="H37" i="13"/>
  <c r="F37" i="13"/>
  <c r="D37" i="13"/>
  <c r="C37" i="13"/>
  <c r="H36" i="13"/>
  <c r="F36" i="13"/>
  <c r="D36" i="13"/>
  <c r="C36" i="13"/>
  <c r="H35" i="13"/>
  <c r="F35" i="13"/>
  <c r="D35" i="13"/>
  <c r="C35" i="13"/>
  <c r="H34" i="13"/>
  <c r="F34" i="13"/>
  <c r="D34" i="13"/>
  <c r="C34" i="13"/>
  <c r="H33" i="13"/>
  <c r="F33" i="13"/>
  <c r="D33" i="13"/>
  <c r="C33" i="13"/>
  <c r="H32" i="13"/>
  <c r="F32" i="13"/>
  <c r="D32" i="13"/>
  <c r="C32" i="13"/>
  <c r="H31" i="13"/>
  <c r="F31" i="13"/>
  <c r="D31" i="13"/>
  <c r="C31" i="13"/>
  <c r="H30" i="13"/>
  <c r="F30" i="13"/>
  <c r="D30" i="13"/>
  <c r="C30" i="13"/>
  <c r="H29" i="13"/>
  <c r="F29" i="13"/>
  <c r="D29" i="13"/>
  <c r="C29" i="13"/>
  <c r="H28" i="13"/>
  <c r="F28" i="13"/>
  <c r="D28" i="13"/>
  <c r="C28" i="13"/>
  <c r="H27" i="13"/>
  <c r="F27" i="13"/>
  <c r="D27" i="13"/>
  <c r="C27" i="13"/>
  <c r="H26" i="13"/>
  <c r="F26" i="13"/>
  <c r="D26" i="13"/>
  <c r="C26" i="13"/>
  <c r="H25" i="13"/>
  <c r="F25" i="13"/>
  <c r="D25" i="13"/>
  <c r="C25" i="13"/>
  <c r="H24" i="13"/>
  <c r="F24" i="13"/>
  <c r="D24" i="13"/>
  <c r="C24" i="13"/>
  <c r="H23" i="13"/>
  <c r="F23" i="13"/>
  <c r="D23" i="13"/>
  <c r="C23" i="13"/>
  <c r="H22" i="13"/>
  <c r="F22" i="13"/>
  <c r="D22" i="13"/>
  <c r="C22" i="13"/>
  <c r="H21" i="13"/>
  <c r="F21" i="13"/>
  <c r="D21" i="13"/>
  <c r="C21" i="13"/>
  <c r="H20" i="13"/>
  <c r="F20" i="13"/>
  <c r="D20" i="13"/>
  <c r="C20" i="13"/>
  <c r="H19" i="13"/>
  <c r="F19" i="13"/>
  <c r="D19" i="13"/>
  <c r="C19" i="13"/>
  <c r="H18" i="13"/>
  <c r="F18" i="13"/>
  <c r="D18" i="13"/>
  <c r="C18" i="13"/>
  <c r="H17" i="13"/>
  <c r="F17" i="13"/>
  <c r="D17" i="13"/>
  <c r="C17" i="13"/>
  <c r="H16" i="13"/>
  <c r="F16" i="13"/>
  <c r="D16" i="13"/>
  <c r="C16" i="13"/>
  <c r="H15" i="13"/>
  <c r="F15" i="13"/>
  <c r="D15" i="13"/>
  <c r="C15" i="13"/>
  <c r="H14" i="13"/>
  <c r="F14" i="13"/>
  <c r="D14" i="13"/>
  <c r="C14" i="13"/>
  <c r="H13" i="13"/>
  <c r="F13" i="13"/>
  <c r="D13" i="13"/>
  <c r="C13" i="13"/>
  <c r="H12" i="13"/>
  <c r="F12" i="13"/>
  <c r="D12" i="13"/>
  <c r="C12" i="13"/>
  <c r="H11" i="13"/>
  <c r="F11" i="13"/>
  <c r="D11" i="13"/>
  <c r="C11" i="13"/>
  <c r="H10" i="13"/>
  <c r="F10" i="13"/>
  <c r="D10" i="13"/>
  <c r="C10" i="13"/>
  <c r="H9" i="13"/>
  <c r="F9" i="13"/>
  <c r="D9" i="13"/>
  <c r="C9" i="13"/>
  <c r="H8" i="13"/>
  <c r="F8" i="13"/>
  <c r="D8" i="13"/>
  <c r="C8" i="13"/>
  <c r="H7" i="13"/>
  <c r="F7" i="13"/>
  <c r="D7" i="13"/>
  <c r="C7" i="13"/>
  <c r="H6" i="13"/>
  <c r="F6" i="13"/>
  <c r="D6" i="13"/>
  <c r="C6" i="13"/>
  <c r="U5" i="13"/>
  <c r="W18" i="13" s="1"/>
  <c r="R5" i="13"/>
  <c r="O5" i="13"/>
  <c r="H5" i="13"/>
  <c r="F5" i="13"/>
  <c r="D5" i="13"/>
  <c r="C5" i="13"/>
  <c r="H4" i="13"/>
  <c r="F4" i="13"/>
  <c r="D4" i="13"/>
  <c r="C4" i="13"/>
  <c r="H3" i="13"/>
  <c r="F3" i="13"/>
  <c r="D3" i="13"/>
  <c r="C3" i="13"/>
  <c r="W17" i="13" l="1"/>
  <c r="K85" i="13"/>
  <c r="W8" i="13" s="1"/>
  <c r="I80" i="13"/>
  <c r="W13" i="13"/>
  <c r="W16" i="13"/>
  <c r="W15" i="13"/>
  <c r="E66" i="13"/>
  <c r="E76" i="13"/>
  <c r="E67" i="13"/>
  <c r="E72" i="13"/>
  <c r="E68" i="13"/>
  <c r="E69" i="13"/>
  <c r="E71" i="13"/>
  <c r="E64" i="13"/>
  <c r="W14" i="13"/>
  <c r="E70" i="13"/>
  <c r="E74" i="13"/>
  <c r="E65" i="13"/>
  <c r="Q8" i="13"/>
  <c r="F183" i="12"/>
  <c r="D183" i="12"/>
  <c r="C183" i="12"/>
  <c r="F182" i="12"/>
  <c r="D182" i="12"/>
  <c r="C182" i="12"/>
  <c r="F181" i="12"/>
  <c r="D181" i="12"/>
  <c r="C181" i="12"/>
  <c r="F180" i="12"/>
  <c r="D180" i="12"/>
  <c r="C180" i="12"/>
  <c r="F179" i="12"/>
  <c r="D179" i="12"/>
  <c r="C179" i="12"/>
  <c r="F178" i="12"/>
  <c r="D178" i="12"/>
  <c r="C178" i="12"/>
  <c r="F177" i="12"/>
  <c r="D177" i="12"/>
  <c r="C177" i="12"/>
  <c r="F176" i="12"/>
  <c r="D176" i="12"/>
  <c r="C176" i="12"/>
  <c r="F175" i="12"/>
  <c r="D175" i="12"/>
  <c r="C175" i="12"/>
  <c r="F174" i="12"/>
  <c r="D174" i="12"/>
  <c r="C174" i="12"/>
  <c r="F173" i="12"/>
  <c r="D173" i="12"/>
  <c r="C173" i="12"/>
  <c r="F172" i="12"/>
  <c r="D172" i="12"/>
  <c r="C172" i="12"/>
  <c r="F171" i="12"/>
  <c r="D171" i="12"/>
  <c r="C171" i="12"/>
  <c r="F170" i="12"/>
  <c r="D170" i="12"/>
  <c r="C170" i="12"/>
  <c r="F169" i="12"/>
  <c r="D169" i="12"/>
  <c r="C169" i="12"/>
  <c r="F168" i="12"/>
  <c r="D168" i="12"/>
  <c r="C168" i="12"/>
  <c r="F167" i="12"/>
  <c r="D167" i="12"/>
  <c r="C167" i="12"/>
  <c r="F166" i="12"/>
  <c r="D166" i="12"/>
  <c r="C166" i="12"/>
  <c r="F165" i="12"/>
  <c r="D165" i="12"/>
  <c r="C165" i="12"/>
  <c r="F164" i="12"/>
  <c r="D164" i="12"/>
  <c r="C164" i="12"/>
  <c r="F163" i="12"/>
  <c r="D163" i="12"/>
  <c r="C163" i="12"/>
  <c r="F162" i="12"/>
  <c r="D162" i="12"/>
  <c r="C162" i="12"/>
  <c r="F161" i="12"/>
  <c r="D161" i="12"/>
  <c r="C161" i="12"/>
  <c r="F160" i="12"/>
  <c r="D160" i="12"/>
  <c r="C160" i="12"/>
  <c r="F159" i="12"/>
  <c r="D159" i="12"/>
  <c r="C159" i="12"/>
  <c r="F158" i="12"/>
  <c r="D158" i="12"/>
  <c r="C158" i="12"/>
  <c r="F157" i="12"/>
  <c r="D157" i="12"/>
  <c r="C157" i="12"/>
  <c r="F156" i="12"/>
  <c r="D156" i="12"/>
  <c r="C156" i="12"/>
  <c r="F155" i="12"/>
  <c r="D155" i="12"/>
  <c r="C155" i="12"/>
  <c r="F154" i="12"/>
  <c r="D154" i="12"/>
  <c r="C154" i="12"/>
  <c r="F153" i="12"/>
  <c r="D153" i="12"/>
  <c r="C153" i="12"/>
  <c r="F152" i="12"/>
  <c r="D152" i="12"/>
  <c r="C152" i="12"/>
  <c r="F151" i="12"/>
  <c r="D151" i="12"/>
  <c r="C151" i="12"/>
  <c r="F150" i="12"/>
  <c r="D150" i="12"/>
  <c r="C150" i="12"/>
  <c r="F149" i="12"/>
  <c r="D149" i="12"/>
  <c r="C149" i="12"/>
  <c r="F148" i="12"/>
  <c r="D148" i="12"/>
  <c r="C148" i="12"/>
  <c r="F147" i="12"/>
  <c r="D147" i="12"/>
  <c r="C147" i="12"/>
  <c r="F146" i="12"/>
  <c r="D146" i="12"/>
  <c r="C146" i="12"/>
  <c r="F145" i="12"/>
  <c r="D145" i="12"/>
  <c r="C145" i="12"/>
  <c r="F144" i="12"/>
  <c r="D144" i="12"/>
  <c r="C144" i="12"/>
  <c r="F143" i="12"/>
  <c r="D143" i="12"/>
  <c r="C143" i="12"/>
  <c r="F142" i="12"/>
  <c r="D142" i="12"/>
  <c r="C142" i="12"/>
  <c r="F141" i="12"/>
  <c r="D141" i="12"/>
  <c r="C141" i="12"/>
  <c r="F140" i="12"/>
  <c r="D140" i="12"/>
  <c r="C140" i="12"/>
  <c r="F139" i="12"/>
  <c r="D139" i="12"/>
  <c r="C139" i="12"/>
  <c r="F138" i="12"/>
  <c r="D138" i="12"/>
  <c r="C138" i="12"/>
  <c r="F137" i="12"/>
  <c r="D137" i="12"/>
  <c r="C137" i="12"/>
  <c r="F136" i="12"/>
  <c r="D136" i="12"/>
  <c r="C136" i="12"/>
  <c r="F135" i="12"/>
  <c r="D135" i="12"/>
  <c r="C135" i="12"/>
  <c r="F134" i="12"/>
  <c r="D134" i="12"/>
  <c r="C134" i="12"/>
  <c r="F133" i="12"/>
  <c r="D133" i="12"/>
  <c r="C133" i="12"/>
  <c r="F132" i="12"/>
  <c r="D132" i="12"/>
  <c r="C132" i="12"/>
  <c r="F131" i="12"/>
  <c r="D131" i="12"/>
  <c r="C131" i="12"/>
  <c r="F130" i="12"/>
  <c r="D130" i="12"/>
  <c r="C130" i="12"/>
  <c r="F129" i="12"/>
  <c r="D129" i="12"/>
  <c r="C129" i="12"/>
  <c r="F128" i="12"/>
  <c r="D128" i="12"/>
  <c r="C128" i="12"/>
  <c r="F127" i="12"/>
  <c r="D127" i="12"/>
  <c r="C127" i="12"/>
  <c r="F126" i="12"/>
  <c r="D126" i="12"/>
  <c r="C126" i="12"/>
  <c r="F125" i="12"/>
  <c r="D125" i="12"/>
  <c r="C125" i="12"/>
  <c r="F124" i="12"/>
  <c r="D124" i="12"/>
  <c r="C124" i="12"/>
  <c r="F123" i="12"/>
  <c r="D123" i="12"/>
  <c r="C123" i="12"/>
  <c r="F122" i="12"/>
  <c r="D122" i="12"/>
  <c r="C122" i="12"/>
  <c r="F121" i="12"/>
  <c r="D121" i="12"/>
  <c r="C121" i="12"/>
  <c r="F120" i="12"/>
  <c r="D120" i="12"/>
  <c r="C120" i="12"/>
  <c r="F119" i="12"/>
  <c r="D119" i="12"/>
  <c r="C119" i="12"/>
  <c r="F118" i="12"/>
  <c r="D118" i="12"/>
  <c r="C118" i="12"/>
  <c r="F117" i="12"/>
  <c r="D117" i="12"/>
  <c r="C117" i="12"/>
  <c r="F116" i="12"/>
  <c r="D116" i="12"/>
  <c r="C116" i="12"/>
  <c r="F115" i="12"/>
  <c r="D115" i="12"/>
  <c r="C115" i="12"/>
  <c r="F114" i="12"/>
  <c r="D114" i="12"/>
  <c r="C114" i="12"/>
  <c r="F113" i="12"/>
  <c r="D113" i="12"/>
  <c r="C113" i="12"/>
  <c r="F112" i="12"/>
  <c r="D112" i="12"/>
  <c r="C112" i="12"/>
  <c r="F111" i="12"/>
  <c r="D111" i="12"/>
  <c r="C111" i="12"/>
  <c r="F110" i="12"/>
  <c r="D110" i="12"/>
  <c r="C110" i="12"/>
  <c r="F109" i="12"/>
  <c r="D109" i="12"/>
  <c r="C109" i="12"/>
  <c r="F108" i="12"/>
  <c r="D108" i="12"/>
  <c r="C108" i="12"/>
  <c r="F107" i="12"/>
  <c r="D107" i="12"/>
  <c r="C107" i="12"/>
  <c r="F106" i="12"/>
  <c r="D106" i="12"/>
  <c r="C106" i="12"/>
  <c r="F105" i="12"/>
  <c r="D105" i="12"/>
  <c r="C105" i="12"/>
  <c r="F104" i="12"/>
  <c r="D104" i="12"/>
  <c r="C104" i="12"/>
  <c r="F103" i="12"/>
  <c r="D103" i="12"/>
  <c r="C103" i="12"/>
  <c r="F102" i="12"/>
  <c r="G102" i="12" s="1"/>
  <c r="D102" i="12"/>
  <c r="C102" i="12"/>
  <c r="F101" i="12"/>
  <c r="D101" i="12"/>
  <c r="C101" i="12"/>
  <c r="F100" i="12"/>
  <c r="D100" i="12"/>
  <c r="C100" i="12"/>
  <c r="F99" i="12"/>
  <c r="D99" i="12"/>
  <c r="C99" i="12"/>
  <c r="F98" i="12"/>
  <c r="D98" i="12"/>
  <c r="C98" i="12"/>
  <c r="F97" i="12"/>
  <c r="D97" i="12"/>
  <c r="C97" i="12"/>
  <c r="F96" i="12"/>
  <c r="D96" i="12"/>
  <c r="C96" i="12"/>
  <c r="F95" i="12"/>
  <c r="D95" i="12"/>
  <c r="C95" i="12"/>
  <c r="F94" i="12"/>
  <c r="D94" i="12"/>
  <c r="C94" i="12"/>
  <c r="F93" i="12"/>
  <c r="D93" i="12"/>
  <c r="C93" i="12"/>
  <c r="F92" i="12"/>
  <c r="D92" i="12"/>
  <c r="C92" i="12"/>
  <c r="F91" i="12"/>
  <c r="D91" i="12"/>
  <c r="C91" i="12"/>
  <c r="F90" i="12"/>
  <c r="D90" i="12"/>
  <c r="C90" i="12"/>
  <c r="F89" i="12"/>
  <c r="D89" i="12"/>
  <c r="C89" i="12"/>
  <c r="F88" i="12"/>
  <c r="D88" i="12"/>
  <c r="C88" i="12"/>
  <c r="F87" i="12"/>
  <c r="D87" i="12"/>
  <c r="C87" i="12"/>
  <c r="F86" i="12"/>
  <c r="D86" i="12"/>
  <c r="C86" i="12"/>
  <c r="F85" i="12"/>
  <c r="D85" i="12"/>
  <c r="C85" i="12"/>
  <c r="F84" i="12"/>
  <c r="D84" i="12"/>
  <c r="C84" i="12"/>
  <c r="F83" i="12"/>
  <c r="D83" i="12"/>
  <c r="C83" i="12"/>
  <c r="F82" i="12"/>
  <c r="D82" i="12"/>
  <c r="C82" i="12"/>
  <c r="F81" i="12"/>
  <c r="D81" i="12"/>
  <c r="C81" i="12"/>
  <c r="F80" i="12"/>
  <c r="D80" i="12"/>
  <c r="C80" i="12"/>
  <c r="F79" i="12"/>
  <c r="D79" i="12"/>
  <c r="C79" i="12"/>
  <c r="F78" i="12"/>
  <c r="D78" i="12"/>
  <c r="C78" i="12"/>
  <c r="F77" i="12"/>
  <c r="D77" i="12"/>
  <c r="C77" i="12"/>
  <c r="F76" i="12"/>
  <c r="D76" i="12"/>
  <c r="C76" i="12"/>
  <c r="F75" i="12"/>
  <c r="D75" i="12"/>
  <c r="C75" i="12"/>
  <c r="F74" i="12"/>
  <c r="D74" i="12"/>
  <c r="C74" i="12"/>
  <c r="F73" i="12"/>
  <c r="D73" i="12"/>
  <c r="C73" i="12"/>
  <c r="F72" i="12"/>
  <c r="D72" i="12"/>
  <c r="C72" i="12"/>
  <c r="F71" i="12"/>
  <c r="D71" i="12"/>
  <c r="C71" i="12"/>
  <c r="F70" i="12"/>
  <c r="D70" i="12"/>
  <c r="C70" i="12"/>
  <c r="F69" i="12"/>
  <c r="D69" i="12"/>
  <c r="C69" i="12"/>
  <c r="F68" i="12"/>
  <c r="D68" i="12"/>
  <c r="C68" i="12"/>
  <c r="F67" i="12"/>
  <c r="D67" i="12"/>
  <c r="C67" i="12"/>
  <c r="F66" i="12"/>
  <c r="D66" i="12"/>
  <c r="C66" i="12"/>
  <c r="F65" i="12"/>
  <c r="D65" i="12"/>
  <c r="C65" i="12"/>
  <c r="F64" i="12"/>
  <c r="D64" i="12"/>
  <c r="C64" i="12"/>
  <c r="F63" i="12"/>
  <c r="D63" i="12"/>
  <c r="C63" i="12"/>
  <c r="F62" i="12"/>
  <c r="D62" i="12"/>
  <c r="C62" i="12"/>
  <c r="F61" i="12"/>
  <c r="D61" i="12"/>
  <c r="C61" i="12"/>
  <c r="F60" i="12"/>
  <c r="D60" i="12"/>
  <c r="C60" i="12"/>
  <c r="F59" i="12"/>
  <c r="D59" i="12"/>
  <c r="C59" i="12"/>
  <c r="F58" i="12"/>
  <c r="D58" i="12"/>
  <c r="C58" i="12"/>
  <c r="F57" i="12"/>
  <c r="D57" i="12"/>
  <c r="C57" i="12"/>
  <c r="F56" i="12"/>
  <c r="D56" i="12"/>
  <c r="C56" i="12"/>
  <c r="F55" i="12"/>
  <c r="D55" i="12"/>
  <c r="C55" i="12"/>
  <c r="F54" i="12"/>
  <c r="D54" i="12"/>
  <c r="C54" i="12"/>
  <c r="F53" i="12"/>
  <c r="D53" i="12"/>
  <c r="C53" i="12"/>
  <c r="F52" i="12"/>
  <c r="D52" i="12"/>
  <c r="C52" i="12"/>
  <c r="F51" i="12"/>
  <c r="D51" i="12"/>
  <c r="C51" i="12"/>
  <c r="F50" i="12"/>
  <c r="D50" i="12"/>
  <c r="C50" i="12"/>
  <c r="F49" i="12"/>
  <c r="D49" i="12"/>
  <c r="C49" i="12"/>
  <c r="F48" i="12"/>
  <c r="D48" i="12"/>
  <c r="C48" i="12"/>
  <c r="F47" i="12"/>
  <c r="D47" i="12"/>
  <c r="C47" i="12"/>
  <c r="F46" i="12"/>
  <c r="D46" i="12"/>
  <c r="C46" i="12"/>
  <c r="F45" i="12"/>
  <c r="D45" i="12"/>
  <c r="C45" i="12"/>
  <c r="F44" i="12"/>
  <c r="D44" i="12"/>
  <c r="C44" i="12"/>
  <c r="F43" i="12"/>
  <c r="D43" i="12"/>
  <c r="C43" i="12"/>
  <c r="F42" i="12"/>
  <c r="D42" i="12"/>
  <c r="C42" i="12"/>
  <c r="F41" i="12"/>
  <c r="D41" i="12"/>
  <c r="C41" i="12"/>
  <c r="F40" i="12"/>
  <c r="D40" i="12"/>
  <c r="C40" i="12"/>
  <c r="F39" i="12"/>
  <c r="D39" i="12"/>
  <c r="C39" i="12"/>
  <c r="F38" i="12"/>
  <c r="D38" i="12"/>
  <c r="C38" i="12"/>
  <c r="F37" i="12"/>
  <c r="D37" i="12"/>
  <c r="C37" i="12"/>
  <c r="F36" i="12"/>
  <c r="D36" i="12"/>
  <c r="C36" i="12"/>
  <c r="F35" i="12"/>
  <c r="D35" i="12"/>
  <c r="C35" i="12"/>
  <c r="F34" i="12"/>
  <c r="D34" i="12"/>
  <c r="C34" i="12"/>
  <c r="F33" i="12"/>
  <c r="D33" i="12"/>
  <c r="C33" i="12"/>
  <c r="F32" i="12"/>
  <c r="D32" i="12"/>
  <c r="C32" i="12"/>
  <c r="F31" i="12"/>
  <c r="D31" i="12"/>
  <c r="C31" i="12"/>
  <c r="F30" i="12"/>
  <c r="D30" i="12"/>
  <c r="C30" i="12"/>
  <c r="F29" i="12"/>
  <c r="D29" i="12"/>
  <c r="C29" i="12"/>
  <c r="F28" i="12"/>
  <c r="D28" i="12"/>
  <c r="C28" i="12"/>
  <c r="F27" i="12"/>
  <c r="D27" i="12"/>
  <c r="C27" i="12"/>
  <c r="F26" i="12"/>
  <c r="D26" i="12"/>
  <c r="C26" i="12"/>
  <c r="F25" i="12"/>
  <c r="D25" i="12"/>
  <c r="C25" i="12"/>
  <c r="F24" i="12"/>
  <c r="D24" i="12"/>
  <c r="C24" i="12"/>
  <c r="F23" i="12"/>
  <c r="D23" i="12"/>
  <c r="C23" i="12"/>
  <c r="F22" i="12"/>
  <c r="D22" i="12"/>
  <c r="C22" i="12"/>
  <c r="F21" i="12"/>
  <c r="D21" i="12"/>
  <c r="C21" i="12"/>
  <c r="F20" i="12"/>
  <c r="D20" i="12"/>
  <c r="C20" i="12"/>
  <c r="F19" i="12"/>
  <c r="D19" i="12"/>
  <c r="C19" i="12"/>
  <c r="F18" i="12"/>
  <c r="D18" i="12"/>
  <c r="C18" i="12"/>
  <c r="F17" i="12"/>
  <c r="D17" i="12"/>
  <c r="C17" i="12"/>
  <c r="F16" i="12"/>
  <c r="D16" i="12"/>
  <c r="C16" i="12"/>
  <c r="F15" i="12"/>
  <c r="D15" i="12"/>
  <c r="C15" i="12"/>
  <c r="F14" i="12"/>
  <c r="D14" i="12"/>
  <c r="C14" i="12"/>
  <c r="F13" i="12"/>
  <c r="D13" i="12"/>
  <c r="C13" i="12"/>
  <c r="F12" i="12"/>
  <c r="D12" i="12"/>
  <c r="C12" i="12"/>
  <c r="F11" i="12"/>
  <c r="D11" i="12"/>
  <c r="C11" i="12"/>
  <c r="F10" i="12"/>
  <c r="D10" i="12"/>
  <c r="C10" i="12"/>
  <c r="F9" i="12"/>
  <c r="D9" i="12"/>
  <c r="C9" i="12"/>
  <c r="F8" i="12"/>
  <c r="D8" i="12"/>
  <c r="C8" i="12"/>
  <c r="F7" i="12"/>
  <c r="D7" i="12"/>
  <c r="C7" i="12"/>
  <c r="F6" i="12"/>
  <c r="D6" i="12"/>
  <c r="C6" i="12"/>
  <c r="N5" i="12"/>
  <c r="K5" i="12"/>
  <c r="F5" i="12"/>
  <c r="D5" i="12"/>
  <c r="C5" i="12"/>
  <c r="F4" i="12"/>
  <c r="D4" i="12"/>
  <c r="C4" i="12"/>
  <c r="F3" i="12"/>
  <c r="D3" i="12"/>
  <c r="C3" i="12"/>
  <c r="N8" i="13" l="1"/>
  <c r="T8" i="13"/>
  <c r="G95" i="12"/>
  <c r="G103" i="12"/>
  <c r="G111" i="12"/>
  <c r="G110" i="12"/>
  <c r="G98" i="12"/>
  <c r="G94" i="12"/>
  <c r="G93" i="12"/>
  <c r="G106" i="12"/>
  <c r="Q4" i="12"/>
  <c r="G112" i="12"/>
  <c r="G107" i="12"/>
  <c r="G100" i="12"/>
  <c r="G105" i="12"/>
  <c r="G108" i="12"/>
  <c r="G96" i="12"/>
  <c r="G101" i="12"/>
  <c r="G104" i="12"/>
  <c r="G109" i="12"/>
  <c r="G92" i="12"/>
  <c r="E73" i="12"/>
  <c r="E78" i="12"/>
  <c r="E81" i="12"/>
  <c r="E86" i="12"/>
  <c r="E89" i="12"/>
  <c r="E76" i="12"/>
  <c r="E79" i="12"/>
  <c r="E84" i="12"/>
  <c r="E87" i="12"/>
  <c r="E92" i="12"/>
  <c r="G99" i="12"/>
  <c r="G97" i="12"/>
  <c r="G113" i="12"/>
  <c r="E74" i="12"/>
  <c r="E77" i="12"/>
  <c r="E82" i="12"/>
  <c r="E85" i="12"/>
  <c r="E90" i="12"/>
  <c r="E75" i="12"/>
  <c r="E80" i="12"/>
  <c r="E83" i="12"/>
  <c r="E88" i="12"/>
  <c r="E91" i="12"/>
  <c r="T4" i="9"/>
  <c r="W6" i="8"/>
  <c r="W5" i="8"/>
  <c r="W4" i="8"/>
  <c r="V6" i="11"/>
  <c r="V4" i="11"/>
  <c r="Q4" i="10"/>
  <c r="S5" i="11"/>
  <c r="V5" i="11" s="1"/>
  <c r="P5" i="11"/>
  <c r="M5" i="11"/>
  <c r="N5" i="10"/>
  <c r="K5" i="10"/>
  <c r="Q5" i="9"/>
  <c r="N5" i="9"/>
  <c r="T5" i="8"/>
  <c r="Q5" i="8"/>
  <c r="N5" i="8"/>
  <c r="U5" i="6"/>
  <c r="S5" i="6"/>
  <c r="T5" i="5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3" i="1"/>
  <c r="T5" i="4"/>
  <c r="M8" i="12" l="1"/>
  <c r="J8" i="12"/>
  <c r="T5" i="1"/>
  <c r="H183" i="11" l="1"/>
  <c r="F183" i="11"/>
  <c r="D183" i="11"/>
  <c r="C183" i="11"/>
  <c r="H182" i="11"/>
  <c r="F182" i="11"/>
  <c r="D182" i="11"/>
  <c r="C182" i="11"/>
  <c r="H181" i="11"/>
  <c r="F181" i="11"/>
  <c r="D181" i="11"/>
  <c r="C181" i="11"/>
  <c r="H180" i="11"/>
  <c r="F180" i="11"/>
  <c r="D180" i="11"/>
  <c r="C180" i="11"/>
  <c r="H179" i="11"/>
  <c r="F179" i="11"/>
  <c r="D179" i="11"/>
  <c r="C179" i="11"/>
  <c r="H178" i="11"/>
  <c r="F178" i="11"/>
  <c r="D178" i="11"/>
  <c r="C178" i="11"/>
  <c r="H177" i="11"/>
  <c r="F177" i="11"/>
  <c r="D177" i="11"/>
  <c r="C177" i="11"/>
  <c r="H176" i="11"/>
  <c r="F176" i="11"/>
  <c r="D176" i="11"/>
  <c r="C176" i="11"/>
  <c r="H175" i="11"/>
  <c r="F175" i="11"/>
  <c r="D175" i="11"/>
  <c r="C175" i="11"/>
  <c r="H174" i="11"/>
  <c r="F174" i="11"/>
  <c r="D174" i="11"/>
  <c r="C174" i="11"/>
  <c r="H173" i="11"/>
  <c r="F173" i="11"/>
  <c r="D173" i="11"/>
  <c r="C173" i="11"/>
  <c r="H172" i="11"/>
  <c r="F172" i="11"/>
  <c r="D172" i="11"/>
  <c r="C172" i="11"/>
  <c r="H171" i="11"/>
  <c r="F171" i="11"/>
  <c r="D171" i="11"/>
  <c r="C171" i="11"/>
  <c r="H170" i="11"/>
  <c r="F170" i="11"/>
  <c r="D170" i="11"/>
  <c r="C170" i="11"/>
  <c r="H169" i="11"/>
  <c r="F169" i="11"/>
  <c r="D169" i="11"/>
  <c r="C169" i="11"/>
  <c r="H168" i="11"/>
  <c r="F168" i="11"/>
  <c r="D168" i="11"/>
  <c r="C168" i="11"/>
  <c r="H167" i="11"/>
  <c r="F167" i="11"/>
  <c r="D167" i="11"/>
  <c r="C167" i="11"/>
  <c r="H166" i="11"/>
  <c r="F166" i="11"/>
  <c r="D166" i="11"/>
  <c r="C166" i="11"/>
  <c r="H165" i="11"/>
  <c r="F165" i="11"/>
  <c r="D165" i="11"/>
  <c r="C165" i="11"/>
  <c r="H164" i="11"/>
  <c r="F164" i="11"/>
  <c r="D164" i="11"/>
  <c r="C164" i="11"/>
  <c r="H163" i="11"/>
  <c r="F163" i="11"/>
  <c r="D163" i="11"/>
  <c r="C163" i="11"/>
  <c r="H162" i="11"/>
  <c r="F162" i="11"/>
  <c r="D162" i="11"/>
  <c r="C162" i="11"/>
  <c r="H161" i="11"/>
  <c r="F161" i="11"/>
  <c r="D161" i="11"/>
  <c r="C161" i="11"/>
  <c r="H160" i="11"/>
  <c r="F160" i="11"/>
  <c r="D160" i="11"/>
  <c r="C160" i="11"/>
  <c r="H159" i="11"/>
  <c r="F159" i="11"/>
  <c r="D159" i="11"/>
  <c r="C159" i="11"/>
  <c r="H158" i="11"/>
  <c r="F158" i="11"/>
  <c r="D158" i="11"/>
  <c r="C158" i="11"/>
  <c r="H157" i="11"/>
  <c r="F157" i="11"/>
  <c r="D157" i="11"/>
  <c r="C157" i="11"/>
  <c r="H156" i="11"/>
  <c r="F156" i="11"/>
  <c r="D156" i="11"/>
  <c r="C156" i="11"/>
  <c r="H155" i="11"/>
  <c r="F155" i="11"/>
  <c r="D155" i="11"/>
  <c r="C155" i="11"/>
  <c r="H154" i="11"/>
  <c r="F154" i="11"/>
  <c r="D154" i="11"/>
  <c r="C154" i="11"/>
  <c r="H153" i="11"/>
  <c r="F153" i="11"/>
  <c r="D153" i="11"/>
  <c r="C153" i="11"/>
  <c r="H152" i="11"/>
  <c r="F152" i="11"/>
  <c r="D152" i="11"/>
  <c r="C152" i="11"/>
  <c r="H151" i="11"/>
  <c r="F151" i="11"/>
  <c r="D151" i="11"/>
  <c r="C151" i="11"/>
  <c r="H150" i="11"/>
  <c r="F150" i="11"/>
  <c r="D150" i="11"/>
  <c r="C150" i="11"/>
  <c r="H149" i="11"/>
  <c r="F149" i="11"/>
  <c r="D149" i="11"/>
  <c r="C149" i="11"/>
  <c r="H148" i="11"/>
  <c r="F148" i="11"/>
  <c r="D148" i="11"/>
  <c r="C148" i="11"/>
  <c r="H147" i="11"/>
  <c r="F147" i="11"/>
  <c r="D147" i="11"/>
  <c r="C147" i="11"/>
  <c r="H146" i="11"/>
  <c r="F146" i="11"/>
  <c r="D146" i="11"/>
  <c r="C146" i="11"/>
  <c r="H145" i="11"/>
  <c r="F145" i="11"/>
  <c r="D145" i="11"/>
  <c r="C145" i="11"/>
  <c r="H144" i="11"/>
  <c r="F144" i="11"/>
  <c r="D144" i="11"/>
  <c r="C144" i="11"/>
  <c r="H143" i="11"/>
  <c r="F143" i="11"/>
  <c r="D143" i="11"/>
  <c r="C143" i="11"/>
  <c r="H142" i="11"/>
  <c r="F142" i="11"/>
  <c r="D142" i="11"/>
  <c r="C142" i="11"/>
  <c r="H141" i="11"/>
  <c r="F141" i="11"/>
  <c r="D141" i="11"/>
  <c r="C141" i="11"/>
  <c r="H140" i="11"/>
  <c r="F140" i="11"/>
  <c r="D140" i="11"/>
  <c r="C140" i="11"/>
  <c r="H139" i="11"/>
  <c r="F139" i="11"/>
  <c r="D139" i="11"/>
  <c r="C139" i="11"/>
  <c r="H138" i="11"/>
  <c r="F138" i="11"/>
  <c r="D138" i="11"/>
  <c r="C138" i="11"/>
  <c r="H137" i="11"/>
  <c r="F137" i="11"/>
  <c r="D137" i="11"/>
  <c r="C137" i="11"/>
  <c r="H136" i="11"/>
  <c r="F136" i="11"/>
  <c r="D136" i="11"/>
  <c r="C136" i="11"/>
  <c r="H135" i="11"/>
  <c r="F135" i="11"/>
  <c r="D135" i="11"/>
  <c r="C135" i="11"/>
  <c r="H134" i="11"/>
  <c r="F134" i="11"/>
  <c r="D134" i="11"/>
  <c r="C134" i="11"/>
  <c r="H133" i="11"/>
  <c r="F133" i="11"/>
  <c r="D133" i="11"/>
  <c r="C133" i="11"/>
  <c r="H132" i="11"/>
  <c r="F132" i="11"/>
  <c r="D132" i="11"/>
  <c r="C132" i="11"/>
  <c r="H131" i="11"/>
  <c r="F131" i="11"/>
  <c r="D131" i="11"/>
  <c r="C131" i="11"/>
  <c r="H130" i="11"/>
  <c r="F130" i="11"/>
  <c r="D130" i="11"/>
  <c r="C130" i="11"/>
  <c r="H129" i="11"/>
  <c r="F129" i="11"/>
  <c r="D129" i="11"/>
  <c r="C129" i="11"/>
  <c r="H128" i="11"/>
  <c r="F128" i="11"/>
  <c r="D128" i="11"/>
  <c r="C128" i="11"/>
  <c r="H127" i="11"/>
  <c r="F127" i="11"/>
  <c r="D127" i="11"/>
  <c r="C127" i="11"/>
  <c r="H126" i="11"/>
  <c r="F126" i="11"/>
  <c r="D126" i="11"/>
  <c r="C126" i="11"/>
  <c r="H125" i="11"/>
  <c r="F125" i="11"/>
  <c r="D125" i="11"/>
  <c r="C125" i="11"/>
  <c r="H124" i="11"/>
  <c r="F124" i="11"/>
  <c r="D124" i="11"/>
  <c r="C124" i="11"/>
  <c r="H123" i="11"/>
  <c r="F123" i="11"/>
  <c r="D123" i="11"/>
  <c r="C123" i="11"/>
  <c r="H122" i="11"/>
  <c r="F122" i="11"/>
  <c r="D122" i="11"/>
  <c r="C122" i="11"/>
  <c r="H121" i="11"/>
  <c r="F121" i="11"/>
  <c r="D121" i="11"/>
  <c r="C121" i="11"/>
  <c r="H120" i="11"/>
  <c r="F120" i="11"/>
  <c r="D120" i="11"/>
  <c r="C120" i="11"/>
  <c r="H119" i="11"/>
  <c r="F119" i="11"/>
  <c r="D119" i="11"/>
  <c r="C119" i="11"/>
  <c r="H118" i="11"/>
  <c r="F118" i="11"/>
  <c r="D118" i="11"/>
  <c r="C118" i="11"/>
  <c r="H117" i="11"/>
  <c r="F117" i="11"/>
  <c r="D117" i="11"/>
  <c r="C117" i="11"/>
  <c r="H116" i="11"/>
  <c r="F116" i="11"/>
  <c r="D116" i="11"/>
  <c r="C116" i="11"/>
  <c r="H115" i="11"/>
  <c r="F115" i="11"/>
  <c r="D115" i="11"/>
  <c r="C115" i="11"/>
  <c r="H114" i="11"/>
  <c r="F114" i="11"/>
  <c r="D114" i="11"/>
  <c r="C114" i="11"/>
  <c r="H113" i="11"/>
  <c r="F113" i="11"/>
  <c r="D113" i="11"/>
  <c r="C113" i="11"/>
  <c r="H112" i="11"/>
  <c r="F112" i="11"/>
  <c r="D112" i="11"/>
  <c r="C112" i="11"/>
  <c r="H111" i="11"/>
  <c r="F111" i="11"/>
  <c r="D111" i="11"/>
  <c r="C111" i="11"/>
  <c r="H110" i="11"/>
  <c r="F110" i="11"/>
  <c r="D110" i="11"/>
  <c r="C110" i="11"/>
  <c r="H109" i="11"/>
  <c r="F109" i="11"/>
  <c r="D109" i="11"/>
  <c r="C109" i="11"/>
  <c r="H108" i="11"/>
  <c r="F108" i="11"/>
  <c r="D108" i="11"/>
  <c r="C108" i="11"/>
  <c r="H107" i="11"/>
  <c r="F107" i="11"/>
  <c r="D107" i="11"/>
  <c r="C107" i="11"/>
  <c r="H106" i="11"/>
  <c r="F106" i="11"/>
  <c r="D106" i="11"/>
  <c r="C106" i="11"/>
  <c r="H105" i="11"/>
  <c r="F105" i="11"/>
  <c r="D105" i="11"/>
  <c r="C105" i="11"/>
  <c r="H104" i="11"/>
  <c r="F104" i="11"/>
  <c r="D104" i="11"/>
  <c r="C104" i="11"/>
  <c r="H103" i="11"/>
  <c r="F103" i="11"/>
  <c r="D103" i="11"/>
  <c r="C103" i="11"/>
  <c r="H102" i="11"/>
  <c r="F102" i="11"/>
  <c r="D102" i="11"/>
  <c r="C102" i="11"/>
  <c r="H101" i="11"/>
  <c r="F101" i="11"/>
  <c r="D101" i="11"/>
  <c r="C101" i="11"/>
  <c r="H100" i="11"/>
  <c r="F100" i="11"/>
  <c r="D100" i="11"/>
  <c r="C100" i="11"/>
  <c r="H99" i="11"/>
  <c r="F99" i="11"/>
  <c r="D99" i="11"/>
  <c r="C99" i="11"/>
  <c r="H98" i="11"/>
  <c r="F98" i="11"/>
  <c r="D98" i="11"/>
  <c r="C98" i="11"/>
  <c r="H97" i="11"/>
  <c r="F97" i="11"/>
  <c r="D97" i="11"/>
  <c r="C97" i="11"/>
  <c r="H96" i="11"/>
  <c r="F96" i="11"/>
  <c r="D96" i="11"/>
  <c r="C96" i="11"/>
  <c r="H95" i="11"/>
  <c r="F95" i="11"/>
  <c r="D95" i="11"/>
  <c r="C95" i="11"/>
  <c r="H94" i="11"/>
  <c r="F94" i="11"/>
  <c r="D94" i="11"/>
  <c r="C94" i="11"/>
  <c r="H93" i="11"/>
  <c r="F93" i="11"/>
  <c r="D93" i="11"/>
  <c r="C93" i="11"/>
  <c r="H92" i="11"/>
  <c r="F92" i="11"/>
  <c r="D92" i="11"/>
  <c r="C92" i="11"/>
  <c r="H91" i="11"/>
  <c r="F91" i="11"/>
  <c r="D91" i="11"/>
  <c r="C91" i="11"/>
  <c r="H90" i="11"/>
  <c r="F90" i="11"/>
  <c r="D90" i="11"/>
  <c r="C90" i="11"/>
  <c r="H89" i="11"/>
  <c r="F89" i="11"/>
  <c r="D89" i="11"/>
  <c r="C89" i="11"/>
  <c r="H88" i="11"/>
  <c r="F88" i="11"/>
  <c r="D88" i="11"/>
  <c r="C88" i="11"/>
  <c r="H87" i="11"/>
  <c r="F87" i="11"/>
  <c r="D87" i="11"/>
  <c r="C87" i="11"/>
  <c r="H86" i="11"/>
  <c r="F86" i="11"/>
  <c r="D86" i="11"/>
  <c r="C86" i="11"/>
  <c r="H85" i="11"/>
  <c r="F85" i="11"/>
  <c r="D85" i="11"/>
  <c r="C85" i="11"/>
  <c r="H84" i="11"/>
  <c r="F84" i="11"/>
  <c r="D84" i="11"/>
  <c r="C84" i="11"/>
  <c r="H83" i="11"/>
  <c r="F83" i="11"/>
  <c r="D83" i="11"/>
  <c r="C83" i="11"/>
  <c r="H82" i="11"/>
  <c r="F82" i="11"/>
  <c r="D82" i="11"/>
  <c r="C82" i="11"/>
  <c r="H81" i="11"/>
  <c r="F81" i="11"/>
  <c r="D81" i="11"/>
  <c r="C81" i="11"/>
  <c r="H80" i="11"/>
  <c r="F80" i="11"/>
  <c r="D80" i="11"/>
  <c r="C80" i="11"/>
  <c r="H79" i="11"/>
  <c r="F79" i="11"/>
  <c r="D79" i="11"/>
  <c r="C79" i="11"/>
  <c r="H78" i="11"/>
  <c r="F78" i="11"/>
  <c r="D78" i="11"/>
  <c r="C78" i="11"/>
  <c r="H77" i="11"/>
  <c r="F77" i="11"/>
  <c r="D77" i="11"/>
  <c r="C77" i="11"/>
  <c r="H76" i="11"/>
  <c r="F76" i="11"/>
  <c r="D76" i="11"/>
  <c r="C76" i="11"/>
  <c r="H75" i="11"/>
  <c r="F75" i="11"/>
  <c r="D75" i="11"/>
  <c r="C75" i="11"/>
  <c r="H74" i="11"/>
  <c r="F74" i="11"/>
  <c r="D74" i="11"/>
  <c r="C74" i="11"/>
  <c r="H73" i="11"/>
  <c r="F73" i="11"/>
  <c r="D73" i="11"/>
  <c r="C73" i="11"/>
  <c r="H72" i="11"/>
  <c r="F72" i="11"/>
  <c r="D72" i="11"/>
  <c r="C72" i="11"/>
  <c r="H71" i="11"/>
  <c r="F71" i="11"/>
  <c r="D71" i="11"/>
  <c r="C71" i="11"/>
  <c r="H70" i="11"/>
  <c r="F70" i="11"/>
  <c r="D70" i="11"/>
  <c r="C70" i="11"/>
  <c r="H69" i="11"/>
  <c r="F69" i="11"/>
  <c r="D69" i="11"/>
  <c r="C69" i="11"/>
  <c r="H68" i="11"/>
  <c r="F68" i="11"/>
  <c r="D68" i="11"/>
  <c r="C68" i="11"/>
  <c r="H67" i="11"/>
  <c r="F67" i="11"/>
  <c r="D67" i="11"/>
  <c r="C67" i="11"/>
  <c r="H66" i="11"/>
  <c r="F66" i="11"/>
  <c r="D66" i="11"/>
  <c r="C66" i="11"/>
  <c r="H65" i="11"/>
  <c r="F65" i="11"/>
  <c r="D65" i="11"/>
  <c r="C65" i="11"/>
  <c r="H64" i="11"/>
  <c r="F64" i="11"/>
  <c r="D64" i="11"/>
  <c r="C64" i="11"/>
  <c r="H63" i="11"/>
  <c r="F63" i="11"/>
  <c r="D63" i="11"/>
  <c r="C63" i="11"/>
  <c r="H62" i="11"/>
  <c r="F62" i="11"/>
  <c r="D62" i="11"/>
  <c r="C62" i="11"/>
  <c r="H61" i="11"/>
  <c r="F61" i="11"/>
  <c r="D61" i="11"/>
  <c r="C61" i="11"/>
  <c r="H60" i="11"/>
  <c r="F60" i="11"/>
  <c r="D60" i="11"/>
  <c r="C60" i="11"/>
  <c r="H59" i="11"/>
  <c r="F59" i="11"/>
  <c r="D59" i="11"/>
  <c r="C59" i="11"/>
  <c r="H58" i="11"/>
  <c r="F58" i="11"/>
  <c r="D58" i="11"/>
  <c r="C58" i="11"/>
  <c r="H57" i="11"/>
  <c r="F57" i="11"/>
  <c r="D57" i="11"/>
  <c r="C57" i="11"/>
  <c r="H56" i="11"/>
  <c r="F56" i="11"/>
  <c r="D56" i="11"/>
  <c r="C56" i="11"/>
  <c r="H55" i="11"/>
  <c r="F55" i="11"/>
  <c r="D55" i="11"/>
  <c r="C55" i="11"/>
  <c r="H54" i="11"/>
  <c r="F54" i="11"/>
  <c r="D54" i="11"/>
  <c r="C54" i="11"/>
  <c r="H53" i="11"/>
  <c r="F53" i="11"/>
  <c r="D53" i="11"/>
  <c r="C53" i="11"/>
  <c r="H52" i="11"/>
  <c r="F52" i="11"/>
  <c r="D52" i="11"/>
  <c r="C52" i="11"/>
  <c r="H51" i="11"/>
  <c r="F51" i="11"/>
  <c r="D51" i="11"/>
  <c r="C51" i="11"/>
  <c r="H50" i="11"/>
  <c r="F50" i="11"/>
  <c r="D50" i="11"/>
  <c r="C50" i="11"/>
  <c r="H49" i="11"/>
  <c r="F49" i="11"/>
  <c r="D49" i="11"/>
  <c r="C49" i="11"/>
  <c r="H48" i="11"/>
  <c r="F48" i="11"/>
  <c r="D48" i="11"/>
  <c r="C48" i="11"/>
  <c r="H47" i="11"/>
  <c r="F47" i="11"/>
  <c r="D47" i="11"/>
  <c r="C47" i="11"/>
  <c r="H46" i="11"/>
  <c r="F46" i="11"/>
  <c r="D46" i="11"/>
  <c r="C46" i="11"/>
  <c r="H45" i="11"/>
  <c r="F45" i="11"/>
  <c r="D45" i="11"/>
  <c r="C45" i="11"/>
  <c r="H44" i="11"/>
  <c r="F44" i="11"/>
  <c r="D44" i="11"/>
  <c r="C44" i="11"/>
  <c r="H43" i="11"/>
  <c r="F43" i="11"/>
  <c r="D43" i="11"/>
  <c r="C43" i="11"/>
  <c r="H42" i="11"/>
  <c r="F42" i="11"/>
  <c r="D42" i="11"/>
  <c r="C42" i="11"/>
  <c r="H41" i="11"/>
  <c r="F41" i="11"/>
  <c r="D41" i="11"/>
  <c r="C41" i="11"/>
  <c r="H40" i="11"/>
  <c r="F40" i="11"/>
  <c r="D40" i="11"/>
  <c r="C40" i="11"/>
  <c r="H39" i="11"/>
  <c r="F39" i="11"/>
  <c r="D39" i="11"/>
  <c r="C39" i="11"/>
  <c r="H38" i="11"/>
  <c r="F38" i="11"/>
  <c r="D38" i="11"/>
  <c r="C38" i="11"/>
  <c r="H37" i="11"/>
  <c r="F37" i="11"/>
  <c r="D37" i="11"/>
  <c r="C37" i="11"/>
  <c r="H36" i="11"/>
  <c r="F36" i="11"/>
  <c r="D36" i="11"/>
  <c r="C36" i="11"/>
  <c r="H35" i="11"/>
  <c r="F35" i="11"/>
  <c r="D35" i="11"/>
  <c r="C35" i="11"/>
  <c r="H34" i="11"/>
  <c r="F34" i="11"/>
  <c r="D34" i="11"/>
  <c r="C34" i="11"/>
  <c r="H33" i="11"/>
  <c r="F33" i="11"/>
  <c r="D33" i="11"/>
  <c r="C33" i="11"/>
  <c r="H32" i="11"/>
  <c r="F32" i="11"/>
  <c r="D32" i="11"/>
  <c r="C32" i="11"/>
  <c r="H31" i="11"/>
  <c r="F31" i="11"/>
  <c r="D31" i="11"/>
  <c r="C31" i="11"/>
  <c r="H30" i="11"/>
  <c r="F30" i="11"/>
  <c r="D30" i="11"/>
  <c r="C30" i="11"/>
  <c r="H29" i="11"/>
  <c r="F29" i="11"/>
  <c r="D29" i="11"/>
  <c r="C29" i="11"/>
  <c r="H28" i="11"/>
  <c r="F28" i="11"/>
  <c r="D28" i="11"/>
  <c r="C28" i="11"/>
  <c r="H27" i="11"/>
  <c r="F27" i="11"/>
  <c r="D27" i="11"/>
  <c r="C27" i="11"/>
  <c r="H26" i="11"/>
  <c r="F26" i="11"/>
  <c r="D26" i="11"/>
  <c r="C26" i="11"/>
  <c r="H25" i="11"/>
  <c r="F25" i="11"/>
  <c r="D25" i="11"/>
  <c r="C25" i="11"/>
  <c r="H24" i="11"/>
  <c r="F24" i="11"/>
  <c r="D24" i="11"/>
  <c r="C24" i="11"/>
  <c r="H23" i="11"/>
  <c r="F23" i="11"/>
  <c r="D23" i="11"/>
  <c r="C23" i="11"/>
  <c r="H22" i="11"/>
  <c r="F22" i="11"/>
  <c r="D22" i="11"/>
  <c r="C22" i="11"/>
  <c r="H21" i="11"/>
  <c r="F21" i="11"/>
  <c r="D21" i="11"/>
  <c r="C21" i="11"/>
  <c r="H20" i="11"/>
  <c r="F20" i="11"/>
  <c r="D20" i="11"/>
  <c r="C20" i="11"/>
  <c r="H19" i="11"/>
  <c r="F19" i="11"/>
  <c r="D19" i="11"/>
  <c r="C19" i="11"/>
  <c r="H18" i="11"/>
  <c r="F18" i="11"/>
  <c r="D18" i="11"/>
  <c r="C18" i="11"/>
  <c r="H17" i="11"/>
  <c r="F17" i="11"/>
  <c r="D17" i="11"/>
  <c r="C17" i="11"/>
  <c r="H16" i="11"/>
  <c r="F16" i="11"/>
  <c r="D16" i="11"/>
  <c r="C16" i="11"/>
  <c r="H15" i="11"/>
  <c r="F15" i="11"/>
  <c r="D15" i="11"/>
  <c r="C15" i="11"/>
  <c r="H14" i="11"/>
  <c r="F14" i="11"/>
  <c r="D14" i="11"/>
  <c r="C14" i="11"/>
  <c r="H13" i="11"/>
  <c r="F13" i="11"/>
  <c r="D13" i="11"/>
  <c r="C13" i="11"/>
  <c r="H12" i="11"/>
  <c r="F12" i="11"/>
  <c r="D12" i="11"/>
  <c r="C12" i="11"/>
  <c r="H11" i="11"/>
  <c r="F11" i="11"/>
  <c r="D11" i="11"/>
  <c r="C11" i="11"/>
  <c r="H10" i="11"/>
  <c r="F10" i="11"/>
  <c r="D10" i="11"/>
  <c r="C10" i="11"/>
  <c r="H9" i="11"/>
  <c r="F9" i="11"/>
  <c r="D9" i="11"/>
  <c r="C9" i="11"/>
  <c r="H8" i="11"/>
  <c r="F8" i="11"/>
  <c r="D8" i="11"/>
  <c r="C8" i="11"/>
  <c r="H7" i="11"/>
  <c r="F7" i="11"/>
  <c r="D7" i="11"/>
  <c r="C7" i="11"/>
  <c r="H6" i="11"/>
  <c r="F6" i="11"/>
  <c r="D6" i="11"/>
  <c r="C6" i="11"/>
  <c r="H5" i="11"/>
  <c r="F5" i="11"/>
  <c r="D5" i="11"/>
  <c r="C5" i="11"/>
  <c r="H4" i="11"/>
  <c r="F4" i="11"/>
  <c r="D4" i="11"/>
  <c r="C4" i="11"/>
  <c r="H3" i="11"/>
  <c r="F3" i="11"/>
  <c r="D3" i="11"/>
  <c r="C3" i="11"/>
  <c r="F183" i="10"/>
  <c r="D183" i="10"/>
  <c r="C183" i="10"/>
  <c r="F182" i="10"/>
  <c r="D182" i="10"/>
  <c r="C182" i="10"/>
  <c r="F181" i="10"/>
  <c r="D181" i="10"/>
  <c r="C181" i="10"/>
  <c r="F180" i="10"/>
  <c r="D180" i="10"/>
  <c r="C180" i="10"/>
  <c r="F179" i="10"/>
  <c r="D179" i="10"/>
  <c r="C179" i="10"/>
  <c r="F178" i="10"/>
  <c r="D178" i="10"/>
  <c r="C178" i="10"/>
  <c r="F177" i="10"/>
  <c r="D177" i="10"/>
  <c r="C177" i="10"/>
  <c r="F176" i="10"/>
  <c r="D176" i="10"/>
  <c r="C176" i="10"/>
  <c r="F175" i="10"/>
  <c r="D175" i="10"/>
  <c r="C175" i="10"/>
  <c r="F174" i="10"/>
  <c r="D174" i="10"/>
  <c r="C174" i="10"/>
  <c r="F173" i="10"/>
  <c r="D173" i="10"/>
  <c r="C173" i="10"/>
  <c r="F172" i="10"/>
  <c r="D172" i="10"/>
  <c r="C172" i="10"/>
  <c r="F171" i="10"/>
  <c r="D171" i="10"/>
  <c r="C171" i="10"/>
  <c r="F170" i="10"/>
  <c r="D170" i="10"/>
  <c r="C170" i="10"/>
  <c r="F169" i="10"/>
  <c r="D169" i="10"/>
  <c r="C169" i="10"/>
  <c r="F168" i="10"/>
  <c r="D168" i="10"/>
  <c r="C168" i="10"/>
  <c r="F167" i="10"/>
  <c r="D167" i="10"/>
  <c r="C167" i="10"/>
  <c r="F166" i="10"/>
  <c r="D166" i="10"/>
  <c r="C166" i="10"/>
  <c r="F165" i="10"/>
  <c r="D165" i="10"/>
  <c r="C165" i="10"/>
  <c r="F164" i="10"/>
  <c r="D164" i="10"/>
  <c r="C164" i="10"/>
  <c r="F163" i="10"/>
  <c r="D163" i="10"/>
  <c r="C163" i="10"/>
  <c r="F162" i="10"/>
  <c r="D162" i="10"/>
  <c r="C162" i="10"/>
  <c r="F161" i="10"/>
  <c r="D161" i="10"/>
  <c r="C161" i="10"/>
  <c r="F160" i="10"/>
  <c r="D160" i="10"/>
  <c r="C160" i="10"/>
  <c r="F159" i="10"/>
  <c r="D159" i="10"/>
  <c r="C159" i="10"/>
  <c r="F158" i="10"/>
  <c r="D158" i="10"/>
  <c r="C158" i="10"/>
  <c r="F157" i="10"/>
  <c r="D157" i="10"/>
  <c r="C157" i="10"/>
  <c r="F156" i="10"/>
  <c r="D156" i="10"/>
  <c r="C156" i="10"/>
  <c r="F155" i="10"/>
  <c r="D155" i="10"/>
  <c r="C155" i="10"/>
  <c r="F154" i="10"/>
  <c r="D154" i="10"/>
  <c r="C154" i="10"/>
  <c r="F153" i="10"/>
  <c r="D153" i="10"/>
  <c r="C153" i="10"/>
  <c r="F152" i="10"/>
  <c r="D152" i="10"/>
  <c r="C152" i="10"/>
  <c r="F151" i="10"/>
  <c r="D151" i="10"/>
  <c r="C151" i="10"/>
  <c r="F150" i="10"/>
  <c r="D150" i="10"/>
  <c r="C150" i="10"/>
  <c r="F149" i="10"/>
  <c r="D149" i="10"/>
  <c r="C149" i="10"/>
  <c r="F148" i="10"/>
  <c r="D148" i="10"/>
  <c r="C148" i="10"/>
  <c r="F147" i="10"/>
  <c r="D147" i="10"/>
  <c r="C147" i="10"/>
  <c r="F146" i="10"/>
  <c r="D146" i="10"/>
  <c r="C146" i="10"/>
  <c r="F145" i="10"/>
  <c r="D145" i="10"/>
  <c r="C145" i="10"/>
  <c r="F144" i="10"/>
  <c r="D144" i="10"/>
  <c r="C144" i="10"/>
  <c r="F143" i="10"/>
  <c r="D143" i="10"/>
  <c r="C143" i="10"/>
  <c r="F142" i="10"/>
  <c r="D142" i="10"/>
  <c r="C142" i="10"/>
  <c r="F141" i="10"/>
  <c r="D141" i="10"/>
  <c r="C141" i="10"/>
  <c r="F140" i="10"/>
  <c r="D140" i="10"/>
  <c r="C140" i="10"/>
  <c r="F139" i="10"/>
  <c r="D139" i="10"/>
  <c r="C139" i="10"/>
  <c r="F138" i="10"/>
  <c r="D138" i="10"/>
  <c r="C138" i="10"/>
  <c r="F137" i="10"/>
  <c r="D137" i="10"/>
  <c r="C137" i="10"/>
  <c r="F136" i="10"/>
  <c r="D136" i="10"/>
  <c r="C136" i="10"/>
  <c r="F135" i="10"/>
  <c r="D135" i="10"/>
  <c r="C135" i="10"/>
  <c r="F134" i="10"/>
  <c r="D134" i="10"/>
  <c r="C134" i="10"/>
  <c r="F133" i="10"/>
  <c r="D133" i="10"/>
  <c r="C133" i="10"/>
  <c r="F132" i="10"/>
  <c r="D132" i="10"/>
  <c r="C132" i="10"/>
  <c r="F131" i="10"/>
  <c r="D131" i="10"/>
  <c r="C131" i="10"/>
  <c r="F130" i="10"/>
  <c r="D130" i="10"/>
  <c r="C130" i="10"/>
  <c r="F129" i="10"/>
  <c r="D129" i="10"/>
  <c r="C129" i="10"/>
  <c r="F128" i="10"/>
  <c r="D128" i="10"/>
  <c r="C128" i="10"/>
  <c r="F127" i="10"/>
  <c r="D127" i="10"/>
  <c r="C127" i="10"/>
  <c r="F126" i="10"/>
  <c r="D126" i="10"/>
  <c r="C126" i="10"/>
  <c r="F125" i="10"/>
  <c r="D125" i="10"/>
  <c r="C125" i="10"/>
  <c r="F124" i="10"/>
  <c r="D124" i="10"/>
  <c r="C124" i="10"/>
  <c r="F123" i="10"/>
  <c r="D123" i="10"/>
  <c r="C123" i="10"/>
  <c r="F122" i="10"/>
  <c r="D122" i="10"/>
  <c r="C122" i="10"/>
  <c r="F121" i="10"/>
  <c r="D121" i="10"/>
  <c r="C121" i="10"/>
  <c r="F120" i="10"/>
  <c r="D120" i="10"/>
  <c r="C120" i="10"/>
  <c r="F119" i="10"/>
  <c r="D119" i="10"/>
  <c r="C119" i="10"/>
  <c r="F118" i="10"/>
  <c r="D118" i="10"/>
  <c r="C118" i="10"/>
  <c r="F117" i="10"/>
  <c r="D117" i="10"/>
  <c r="C117" i="10"/>
  <c r="F116" i="10"/>
  <c r="D116" i="10"/>
  <c r="C116" i="10"/>
  <c r="F115" i="10"/>
  <c r="D115" i="10"/>
  <c r="C115" i="10"/>
  <c r="F114" i="10"/>
  <c r="D114" i="10"/>
  <c r="C114" i="10"/>
  <c r="F113" i="10"/>
  <c r="G113" i="10" s="1"/>
  <c r="D113" i="10"/>
  <c r="C113" i="10"/>
  <c r="F112" i="10"/>
  <c r="G112" i="10" s="1"/>
  <c r="D112" i="10"/>
  <c r="C112" i="10"/>
  <c r="F111" i="10"/>
  <c r="G111" i="10" s="1"/>
  <c r="D111" i="10"/>
  <c r="C111" i="10"/>
  <c r="F110" i="10"/>
  <c r="G110" i="10" s="1"/>
  <c r="D110" i="10"/>
  <c r="C110" i="10"/>
  <c r="F109" i="10"/>
  <c r="G109" i="10" s="1"/>
  <c r="D109" i="10"/>
  <c r="C109" i="10"/>
  <c r="F108" i="10"/>
  <c r="G108" i="10" s="1"/>
  <c r="D108" i="10"/>
  <c r="C108" i="10"/>
  <c r="F107" i="10"/>
  <c r="G107" i="10" s="1"/>
  <c r="D107" i="10"/>
  <c r="C107" i="10"/>
  <c r="F106" i="10"/>
  <c r="G106" i="10" s="1"/>
  <c r="D106" i="10"/>
  <c r="C106" i="10"/>
  <c r="F105" i="10"/>
  <c r="G105" i="10" s="1"/>
  <c r="D105" i="10"/>
  <c r="C105" i="10"/>
  <c r="F104" i="10"/>
  <c r="G104" i="10" s="1"/>
  <c r="D104" i="10"/>
  <c r="C104" i="10"/>
  <c r="F103" i="10"/>
  <c r="G103" i="10" s="1"/>
  <c r="D103" i="10"/>
  <c r="C103" i="10"/>
  <c r="F102" i="10"/>
  <c r="G102" i="10" s="1"/>
  <c r="D102" i="10"/>
  <c r="C102" i="10"/>
  <c r="F101" i="10"/>
  <c r="G101" i="10" s="1"/>
  <c r="D101" i="10"/>
  <c r="C101" i="10"/>
  <c r="F100" i="10"/>
  <c r="G100" i="10" s="1"/>
  <c r="D100" i="10"/>
  <c r="C100" i="10"/>
  <c r="F99" i="10"/>
  <c r="G99" i="10" s="1"/>
  <c r="D99" i="10"/>
  <c r="C99" i="10"/>
  <c r="F98" i="10"/>
  <c r="G98" i="10" s="1"/>
  <c r="D98" i="10"/>
  <c r="C98" i="10"/>
  <c r="F97" i="10"/>
  <c r="G97" i="10" s="1"/>
  <c r="D97" i="10"/>
  <c r="C97" i="10"/>
  <c r="F96" i="10"/>
  <c r="G96" i="10" s="1"/>
  <c r="D96" i="10"/>
  <c r="C96" i="10"/>
  <c r="F95" i="10"/>
  <c r="G95" i="10" s="1"/>
  <c r="D95" i="10"/>
  <c r="C95" i="10"/>
  <c r="F94" i="10"/>
  <c r="G94" i="10" s="1"/>
  <c r="D94" i="10"/>
  <c r="C94" i="10"/>
  <c r="F93" i="10"/>
  <c r="G93" i="10" s="1"/>
  <c r="D93" i="10"/>
  <c r="C93" i="10"/>
  <c r="F92" i="10"/>
  <c r="D92" i="10"/>
  <c r="E92" i="10" s="1"/>
  <c r="C92" i="10"/>
  <c r="F91" i="10"/>
  <c r="D91" i="10"/>
  <c r="E91" i="10" s="1"/>
  <c r="C91" i="10"/>
  <c r="F90" i="10"/>
  <c r="D90" i="10"/>
  <c r="E90" i="10" s="1"/>
  <c r="C90" i="10"/>
  <c r="F89" i="10"/>
  <c r="D89" i="10"/>
  <c r="E89" i="10" s="1"/>
  <c r="C89" i="10"/>
  <c r="F88" i="10"/>
  <c r="D88" i="10"/>
  <c r="E88" i="10" s="1"/>
  <c r="C88" i="10"/>
  <c r="F87" i="10"/>
  <c r="D87" i="10"/>
  <c r="E87" i="10" s="1"/>
  <c r="C87" i="10"/>
  <c r="F86" i="10"/>
  <c r="D86" i="10"/>
  <c r="E86" i="10" s="1"/>
  <c r="C86" i="10"/>
  <c r="F85" i="10"/>
  <c r="D85" i="10"/>
  <c r="E85" i="10" s="1"/>
  <c r="C85" i="10"/>
  <c r="F84" i="10"/>
  <c r="D84" i="10"/>
  <c r="E84" i="10" s="1"/>
  <c r="C84" i="10"/>
  <c r="F83" i="10"/>
  <c r="D83" i="10"/>
  <c r="E83" i="10" s="1"/>
  <c r="C83" i="10"/>
  <c r="F82" i="10"/>
  <c r="D82" i="10"/>
  <c r="E82" i="10" s="1"/>
  <c r="C82" i="10"/>
  <c r="F81" i="10"/>
  <c r="D81" i="10"/>
  <c r="E81" i="10" s="1"/>
  <c r="C81" i="10"/>
  <c r="F80" i="10"/>
  <c r="D80" i="10"/>
  <c r="E80" i="10" s="1"/>
  <c r="C80" i="10"/>
  <c r="F79" i="10"/>
  <c r="D79" i="10"/>
  <c r="E79" i="10" s="1"/>
  <c r="C79" i="10"/>
  <c r="F78" i="10"/>
  <c r="D78" i="10"/>
  <c r="E78" i="10" s="1"/>
  <c r="C78" i="10"/>
  <c r="F77" i="10"/>
  <c r="D77" i="10"/>
  <c r="E77" i="10" s="1"/>
  <c r="C77" i="10"/>
  <c r="F76" i="10"/>
  <c r="D76" i="10"/>
  <c r="E76" i="10" s="1"/>
  <c r="C76" i="10"/>
  <c r="F75" i="10"/>
  <c r="D75" i="10"/>
  <c r="E75" i="10" s="1"/>
  <c r="C75" i="10"/>
  <c r="F74" i="10"/>
  <c r="D74" i="10"/>
  <c r="E74" i="10" s="1"/>
  <c r="C74" i="10"/>
  <c r="F73" i="10"/>
  <c r="D73" i="10"/>
  <c r="C73" i="10"/>
  <c r="F72" i="10"/>
  <c r="D72" i="10"/>
  <c r="C72" i="10"/>
  <c r="F71" i="10"/>
  <c r="D71" i="10"/>
  <c r="C71" i="10"/>
  <c r="F70" i="10"/>
  <c r="D70" i="10"/>
  <c r="C70" i="10"/>
  <c r="F69" i="10"/>
  <c r="D69" i="10"/>
  <c r="C69" i="10"/>
  <c r="F68" i="10"/>
  <c r="D68" i="10"/>
  <c r="C68" i="10"/>
  <c r="F67" i="10"/>
  <c r="D67" i="10"/>
  <c r="C67" i="10"/>
  <c r="F66" i="10"/>
  <c r="D66" i="10"/>
  <c r="C66" i="10"/>
  <c r="F65" i="10"/>
  <c r="D65" i="10"/>
  <c r="C65" i="10"/>
  <c r="F64" i="10"/>
  <c r="D64" i="10"/>
  <c r="C64" i="10"/>
  <c r="F63" i="10"/>
  <c r="D63" i="10"/>
  <c r="C63" i="10"/>
  <c r="F62" i="10"/>
  <c r="D62" i="10"/>
  <c r="C62" i="10"/>
  <c r="F61" i="10"/>
  <c r="D61" i="10"/>
  <c r="C61" i="10"/>
  <c r="F60" i="10"/>
  <c r="D60" i="10"/>
  <c r="C60" i="10"/>
  <c r="F59" i="10"/>
  <c r="D59" i="10"/>
  <c r="C59" i="10"/>
  <c r="F58" i="10"/>
  <c r="D58" i="10"/>
  <c r="C58" i="10"/>
  <c r="F57" i="10"/>
  <c r="D57" i="10"/>
  <c r="C57" i="10"/>
  <c r="F56" i="10"/>
  <c r="D56" i="10"/>
  <c r="C56" i="10"/>
  <c r="F55" i="10"/>
  <c r="D55" i="10"/>
  <c r="C55" i="10"/>
  <c r="F54" i="10"/>
  <c r="D54" i="10"/>
  <c r="C54" i="10"/>
  <c r="F53" i="10"/>
  <c r="D53" i="10"/>
  <c r="C53" i="10"/>
  <c r="F52" i="10"/>
  <c r="D52" i="10"/>
  <c r="C52" i="10"/>
  <c r="F51" i="10"/>
  <c r="D51" i="10"/>
  <c r="C51" i="10"/>
  <c r="F50" i="10"/>
  <c r="D50" i="10"/>
  <c r="C50" i="10"/>
  <c r="F49" i="10"/>
  <c r="D49" i="10"/>
  <c r="C49" i="10"/>
  <c r="F48" i="10"/>
  <c r="D48" i="10"/>
  <c r="C48" i="10"/>
  <c r="F47" i="10"/>
  <c r="D47" i="10"/>
  <c r="C47" i="10"/>
  <c r="F46" i="10"/>
  <c r="D46" i="10"/>
  <c r="C46" i="10"/>
  <c r="F45" i="10"/>
  <c r="D45" i="10"/>
  <c r="C45" i="10"/>
  <c r="F44" i="10"/>
  <c r="D44" i="10"/>
  <c r="C44" i="10"/>
  <c r="F43" i="10"/>
  <c r="D43" i="10"/>
  <c r="C43" i="10"/>
  <c r="F42" i="10"/>
  <c r="D42" i="10"/>
  <c r="C42" i="10"/>
  <c r="F41" i="10"/>
  <c r="D41" i="10"/>
  <c r="C41" i="10"/>
  <c r="F40" i="10"/>
  <c r="D40" i="10"/>
  <c r="C40" i="10"/>
  <c r="F39" i="10"/>
  <c r="D39" i="10"/>
  <c r="C39" i="10"/>
  <c r="F38" i="10"/>
  <c r="D38" i="10"/>
  <c r="C38" i="10"/>
  <c r="F37" i="10"/>
  <c r="D37" i="10"/>
  <c r="C37" i="10"/>
  <c r="F36" i="10"/>
  <c r="D36" i="10"/>
  <c r="C36" i="10"/>
  <c r="F35" i="10"/>
  <c r="D35" i="10"/>
  <c r="C35" i="10"/>
  <c r="F34" i="10"/>
  <c r="D34" i="10"/>
  <c r="C34" i="10"/>
  <c r="F33" i="10"/>
  <c r="D33" i="10"/>
  <c r="C33" i="10"/>
  <c r="F32" i="10"/>
  <c r="D32" i="10"/>
  <c r="C32" i="10"/>
  <c r="F31" i="10"/>
  <c r="D31" i="10"/>
  <c r="C31" i="10"/>
  <c r="F30" i="10"/>
  <c r="D30" i="10"/>
  <c r="C30" i="10"/>
  <c r="F29" i="10"/>
  <c r="D29" i="10"/>
  <c r="C29" i="10"/>
  <c r="F28" i="10"/>
  <c r="D28" i="10"/>
  <c r="C28" i="10"/>
  <c r="F27" i="10"/>
  <c r="D27" i="10"/>
  <c r="C27" i="10"/>
  <c r="F26" i="10"/>
  <c r="D26" i="10"/>
  <c r="C26" i="10"/>
  <c r="F25" i="10"/>
  <c r="D25" i="10"/>
  <c r="C25" i="10"/>
  <c r="F24" i="10"/>
  <c r="D24" i="10"/>
  <c r="C24" i="10"/>
  <c r="F23" i="10"/>
  <c r="D23" i="10"/>
  <c r="C23" i="10"/>
  <c r="F22" i="10"/>
  <c r="D22" i="10"/>
  <c r="C22" i="10"/>
  <c r="F21" i="10"/>
  <c r="D21" i="10"/>
  <c r="C21" i="10"/>
  <c r="F20" i="10"/>
  <c r="D20" i="10"/>
  <c r="C20" i="10"/>
  <c r="F19" i="10"/>
  <c r="D19" i="10"/>
  <c r="C19" i="10"/>
  <c r="F18" i="10"/>
  <c r="D18" i="10"/>
  <c r="C18" i="10"/>
  <c r="F17" i="10"/>
  <c r="D17" i="10"/>
  <c r="C17" i="10"/>
  <c r="F16" i="10"/>
  <c r="D16" i="10"/>
  <c r="C16" i="10"/>
  <c r="F15" i="10"/>
  <c r="D15" i="10"/>
  <c r="C15" i="10"/>
  <c r="F14" i="10"/>
  <c r="D14" i="10"/>
  <c r="C14" i="10"/>
  <c r="F13" i="10"/>
  <c r="D13" i="10"/>
  <c r="C13" i="10"/>
  <c r="F12" i="10"/>
  <c r="D12" i="10"/>
  <c r="C12" i="10"/>
  <c r="F11" i="10"/>
  <c r="D11" i="10"/>
  <c r="C11" i="10"/>
  <c r="F10" i="10"/>
  <c r="D10" i="10"/>
  <c r="C10" i="10"/>
  <c r="F9" i="10"/>
  <c r="D9" i="10"/>
  <c r="C9" i="10"/>
  <c r="F8" i="10"/>
  <c r="D8" i="10"/>
  <c r="C8" i="10"/>
  <c r="F7" i="10"/>
  <c r="D7" i="10"/>
  <c r="C7" i="10"/>
  <c r="F6" i="10"/>
  <c r="D6" i="10"/>
  <c r="C6" i="10"/>
  <c r="F5" i="10"/>
  <c r="D5" i="10"/>
  <c r="C5" i="10"/>
  <c r="F4" i="10"/>
  <c r="D4" i="10"/>
  <c r="C4" i="10"/>
  <c r="F3" i="10"/>
  <c r="D3" i="10"/>
  <c r="C3" i="10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I105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 s="1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 s="1"/>
  <c r="H127" i="8"/>
  <c r="I127" i="8" s="1"/>
  <c r="H128" i="8"/>
  <c r="I128" i="8" s="1"/>
  <c r="H129" i="8"/>
  <c r="I129" i="8" s="1"/>
  <c r="H130" i="8"/>
  <c r="I130" i="8" s="1"/>
  <c r="H131" i="8"/>
  <c r="J131" i="8" s="1"/>
  <c r="H132" i="8"/>
  <c r="J132" i="8" s="1"/>
  <c r="H133" i="8"/>
  <c r="J133" i="8" s="1"/>
  <c r="H134" i="8"/>
  <c r="J134" i="8" s="1"/>
  <c r="H135" i="8"/>
  <c r="J135" i="8" s="1"/>
  <c r="H136" i="8"/>
  <c r="J136" i="8" s="1"/>
  <c r="H137" i="8"/>
  <c r="J137" i="8" s="1"/>
  <c r="H138" i="8"/>
  <c r="J138" i="8" s="1"/>
  <c r="H139" i="8"/>
  <c r="J139" i="8" s="1"/>
  <c r="H140" i="8"/>
  <c r="J140" i="8" s="1"/>
  <c r="H141" i="8"/>
  <c r="J141" i="8" s="1"/>
  <c r="H142" i="8"/>
  <c r="J142" i="8" s="1"/>
  <c r="H143" i="8"/>
  <c r="J143" i="8" s="1"/>
  <c r="H144" i="8"/>
  <c r="J144" i="8" s="1"/>
  <c r="H145" i="8"/>
  <c r="J145" i="8" s="1"/>
  <c r="H146" i="8"/>
  <c r="J146" i="8" s="1"/>
  <c r="H147" i="8"/>
  <c r="J147" i="8" s="1"/>
  <c r="H148" i="8"/>
  <c r="J148" i="8" s="1"/>
  <c r="H149" i="8"/>
  <c r="J149" i="8" s="1"/>
  <c r="H150" i="8"/>
  <c r="J150" i="8" s="1"/>
  <c r="H151" i="8"/>
  <c r="J151" i="8" s="1"/>
  <c r="H152" i="8"/>
  <c r="J152" i="8" s="1"/>
  <c r="H153" i="8"/>
  <c r="J153" i="8" s="1"/>
  <c r="H154" i="8"/>
  <c r="J154" i="8" s="1"/>
  <c r="H155" i="8"/>
  <c r="J155" i="8" s="1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F183" i="9"/>
  <c r="D183" i="9"/>
  <c r="C183" i="9"/>
  <c r="F182" i="9"/>
  <c r="D182" i="9"/>
  <c r="C182" i="9"/>
  <c r="F181" i="9"/>
  <c r="D181" i="9"/>
  <c r="C181" i="9"/>
  <c r="F180" i="9"/>
  <c r="D180" i="9"/>
  <c r="C180" i="9"/>
  <c r="F179" i="9"/>
  <c r="D179" i="9"/>
  <c r="C179" i="9"/>
  <c r="F178" i="9"/>
  <c r="D178" i="9"/>
  <c r="C178" i="9"/>
  <c r="F177" i="9"/>
  <c r="D177" i="9"/>
  <c r="C177" i="9"/>
  <c r="F176" i="9"/>
  <c r="D176" i="9"/>
  <c r="C176" i="9"/>
  <c r="F175" i="9"/>
  <c r="D175" i="9"/>
  <c r="C175" i="9"/>
  <c r="F174" i="9"/>
  <c r="D174" i="9"/>
  <c r="C174" i="9"/>
  <c r="F173" i="9"/>
  <c r="D173" i="9"/>
  <c r="C173" i="9"/>
  <c r="F172" i="9"/>
  <c r="D172" i="9"/>
  <c r="C172" i="9"/>
  <c r="F171" i="9"/>
  <c r="D171" i="9"/>
  <c r="C171" i="9"/>
  <c r="F170" i="9"/>
  <c r="D170" i="9"/>
  <c r="C170" i="9"/>
  <c r="F169" i="9"/>
  <c r="D169" i="9"/>
  <c r="C169" i="9"/>
  <c r="F168" i="9"/>
  <c r="D168" i="9"/>
  <c r="C168" i="9"/>
  <c r="F167" i="9"/>
  <c r="D167" i="9"/>
  <c r="C167" i="9"/>
  <c r="F166" i="9"/>
  <c r="D166" i="9"/>
  <c r="C166" i="9"/>
  <c r="F165" i="9"/>
  <c r="D165" i="9"/>
  <c r="C165" i="9"/>
  <c r="F164" i="9"/>
  <c r="D164" i="9"/>
  <c r="C164" i="9"/>
  <c r="F163" i="9"/>
  <c r="D163" i="9"/>
  <c r="C163" i="9"/>
  <c r="F162" i="9"/>
  <c r="D162" i="9"/>
  <c r="C162" i="9"/>
  <c r="F161" i="9"/>
  <c r="D161" i="9"/>
  <c r="C161" i="9"/>
  <c r="F160" i="9"/>
  <c r="D160" i="9"/>
  <c r="C160" i="9"/>
  <c r="F159" i="9"/>
  <c r="D159" i="9"/>
  <c r="C159" i="9"/>
  <c r="F158" i="9"/>
  <c r="D158" i="9"/>
  <c r="C158" i="9"/>
  <c r="F157" i="9"/>
  <c r="D157" i="9"/>
  <c r="C157" i="9"/>
  <c r="F156" i="9"/>
  <c r="D156" i="9"/>
  <c r="C156" i="9"/>
  <c r="F155" i="9"/>
  <c r="D155" i="9"/>
  <c r="C155" i="9"/>
  <c r="F154" i="9"/>
  <c r="D154" i="9"/>
  <c r="C154" i="9"/>
  <c r="F153" i="9"/>
  <c r="D153" i="9"/>
  <c r="C153" i="9"/>
  <c r="F152" i="9"/>
  <c r="D152" i="9"/>
  <c r="C152" i="9"/>
  <c r="F151" i="9"/>
  <c r="D151" i="9"/>
  <c r="C151" i="9"/>
  <c r="F150" i="9"/>
  <c r="D150" i="9"/>
  <c r="C150" i="9"/>
  <c r="F149" i="9"/>
  <c r="D149" i="9"/>
  <c r="C149" i="9"/>
  <c r="F148" i="9"/>
  <c r="D148" i="9"/>
  <c r="C148" i="9"/>
  <c r="F147" i="9"/>
  <c r="D147" i="9"/>
  <c r="C147" i="9"/>
  <c r="F146" i="9"/>
  <c r="D146" i="9"/>
  <c r="C146" i="9"/>
  <c r="F145" i="9"/>
  <c r="D145" i="9"/>
  <c r="C145" i="9"/>
  <c r="F144" i="9"/>
  <c r="D144" i="9"/>
  <c r="C144" i="9"/>
  <c r="F143" i="9"/>
  <c r="G143" i="9" s="1"/>
  <c r="D143" i="9"/>
  <c r="C143" i="9"/>
  <c r="F142" i="9"/>
  <c r="G142" i="9" s="1"/>
  <c r="D142" i="9"/>
  <c r="C142" i="9"/>
  <c r="F141" i="9"/>
  <c r="G141" i="9" s="1"/>
  <c r="D141" i="9"/>
  <c r="C141" i="9"/>
  <c r="F140" i="9"/>
  <c r="G140" i="9" s="1"/>
  <c r="D140" i="9"/>
  <c r="C140" i="9"/>
  <c r="F139" i="9"/>
  <c r="G139" i="9" s="1"/>
  <c r="D139" i="9"/>
  <c r="C139" i="9"/>
  <c r="F138" i="9"/>
  <c r="G138" i="9" s="1"/>
  <c r="D138" i="9"/>
  <c r="C138" i="9"/>
  <c r="F137" i="9"/>
  <c r="G137" i="9" s="1"/>
  <c r="D137" i="9"/>
  <c r="C137" i="9"/>
  <c r="F136" i="9"/>
  <c r="G136" i="9" s="1"/>
  <c r="D136" i="9"/>
  <c r="C136" i="9"/>
  <c r="F135" i="9"/>
  <c r="G135" i="9" s="1"/>
  <c r="D135" i="9"/>
  <c r="C135" i="9"/>
  <c r="F134" i="9"/>
  <c r="G134" i="9" s="1"/>
  <c r="D134" i="9"/>
  <c r="C134" i="9"/>
  <c r="F133" i="9"/>
  <c r="G133" i="9" s="1"/>
  <c r="D133" i="9"/>
  <c r="C133" i="9"/>
  <c r="F132" i="9"/>
  <c r="G132" i="9" s="1"/>
  <c r="D132" i="9"/>
  <c r="C132" i="9"/>
  <c r="F131" i="9"/>
  <c r="G131" i="9" s="1"/>
  <c r="D131" i="9"/>
  <c r="C131" i="9"/>
  <c r="F130" i="9"/>
  <c r="G130" i="9" s="1"/>
  <c r="D130" i="9"/>
  <c r="C130" i="9"/>
  <c r="F129" i="9"/>
  <c r="G129" i="9" s="1"/>
  <c r="D129" i="9"/>
  <c r="C129" i="9"/>
  <c r="F128" i="9"/>
  <c r="G128" i="9" s="1"/>
  <c r="D128" i="9"/>
  <c r="C128" i="9"/>
  <c r="F127" i="9"/>
  <c r="G127" i="9" s="1"/>
  <c r="D127" i="9"/>
  <c r="C127" i="9"/>
  <c r="F126" i="9"/>
  <c r="G126" i="9" s="1"/>
  <c r="D126" i="9"/>
  <c r="C126" i="9"/>
  <c r="F125" i="9"/>
  <c r="G125" i="9" s="1"/>
  <c r="D125" i="9"/>
  <c r="C125" i="9"/>
  <c r="F124" i="9"/>
  <c r="G124" i="9" s="1"/>
  <c r="D124" i="9"/>
  <c r="C124" i="9"/>
  <c r="F123" i="9"/>
  <c r="G123" i="9" s="1"/>
  <c r="D123" i="9"/>
  <c r="C123" i="9"/>
  <c r="F122" i="9"/>
  <c r="G122" i="9" s="1"/>
  <c r="D122" i="9"/>
  <c r="C122" i="9"/>
  <c r="F121" i="9"/>
  <c r="G121" i="9" s="1"/>
  <c r="D121" i="9"/>
  <c r="C121" i="9"/>
  <c r="F120" i="9"/>
  <c r="G120" i="9" s="1"/>
  <c r="D120" i="9"/>
  <c r="C120" i="9"/>
  <c r="F119" i="9"/>
  <c r="G119" i="9" s="1"/>
  <c r="D119" i="9"/>
  <c r="C119" i="9"/>
  <c r="F118" i="9"/>
  <c r="G118" i="9" s="1"/>
  <c r="D118" i="9"/>
  <c r="C118" i="9"/>
  <c r="F117" i="9"/>
  <c r="G117" i="9" s="1"/>
  <c r="D117" i="9"/>
  <c r="C117" i="9"/>
  <c r="F116" i="9"/>
  <c r="G116" i="9" s="1"/>
  <c r="D116" i="9"/>
  <c r="C116" i="9"/>
  <c r="F115" i="9"/>
  <c r="G115" i="9" s="1"/>
  <c r="D115" i="9"/>
  <c r="C115" i="9"/>
  <c r="F114" i="9"/>
  <c r="G114" i="9" s="1"/>
  <c r="D114" i="9"/>
  <c r="C114" i="9"/>
  <c r="F113" i="9"/>
  <c r="G113" i="9" s="1"/>
  <c r="D113" i="9"/>
  <c r="C113" i="9"/>
  <c r="F112" i="9"/>
  <c r="G112" i="9" s="1"/>
  <c r="D112" i="9"/>
  <c r="C112" i="9"/>
  <c r="F111" i="9"/>
  <c r="G111" i="9" s="1"/>
  <c r="D111" i="9"/>
  <c r="C111" i="9"/>
  <c r="F110" i="9"/>
  <c r="G110" i="9" s="1"/>
  <c r="D110" i="9"/>
  <c r="C110" i="9"/>
  <c r="F109" i="9"/>
  <c r="G109" i="9" s="1"/>
  <c r="D109" i="9"/>
  <c r="C109" i="9"/>
  <c r="F108" i="9"/>
  <c r="G108" i="9" s="1"/>
  <c r="D108" i="9"/>
  <c r="C108" i="9"/>
  <c r="F107" i="9"/>
  <c r="G107" i="9" s="1"/>
  <c r="D107" i="9"/>
  <c r="C107" i="9"/>
  <c r="F106" i="9"/>
  <c r="G106" i="9" s="1"/>
  <c r="D106" i="9"/>
  <c r="C106" i="9"/>
  <c r="F105" i="9"/>
  <c r="G105" i="9" s="1"/>
  <c r="D105" i="9"/>
  <c r="C105" i="9"/>
  <c r="F104" i="9"/>
  <c r="G104" i="9" s="1"/>
  <c r="D104" i="9"/>
  <c r="C104" i="9"/>
  <c r="F103" i="9"/>
  <c r="G103" i="9" s="1"/>
  <c r="D103" i="9"/>
  <c r="F102" i="9"/>
  <c r="G102" i="9" s="1"/>
  <c r="D102" i="9"/>
  <c r="F101" i="9"/>
  <c r="D101" i="9"/>
  <c r="F100" i="9"/>
  <c r="G100" i="9" s="1"/>
  <c r="D100" i="9"/>
  <c r="E100" i="9" s="1"/>
  <c r="F99" i="9"/>
  <c r="D99" i="9"/>
  <c r="F98" i="9"/>
  <c r="D98" i="9"/>
  <c r="E98" i="9" s="1"/>
  <c r="F97" i="9"/>
  <c r="D97" i="9"/>
  <c r="E97" i="9" s="1"/>
  <c r="F96" i="9"/>
  <c r="G96" i="9" s="1"/>
  <c r="D96" i="9"/>
  <c r="E96" i="9" s="1"/>
  <c r="F95" i="9"/>
  <c r="D95" i="9"/>
  <c r="E95" i="9" s="1"/>
  <c r="F94" i="9"/>
  <c r="D94" i="9"/>
  <c r="F93" i="9"/>
  <c r="D93" i="9"/>
  <c r="F92" i="9"/>
  <c r="D92" i="9"/>
  <c r="E92" i="9" s="1"/>
  <c r="F91" i="9"/>
  <c r="D91" i="9"/>
  <c r="E91" i="9" s="1"/>
  <c r="F90" i="9"/>
  <c r="D90" i="9"/>
  <c r="E90" i="9" s="1"/>
  <c r="C90" i="9"/>
  <c r="F89" i="9"/>
  <c r="D89" i="9"/>
  <c r="E89" i="9" s="1"/>
  <c r="C89" i="9"/>
  <c r="F88" i="9"/>
  <c r="D88" i="9"/>
  <c r="E88" i="9" s="1"/>
  <c r="C88" i="9"/>
  <c r="F87" i="9"/>
  <c r="D87" i="9"/>
  <c r="C87" i="9"/>
  <c r="F86" i="9"/>
  <c r="D86" i="9"/>
  <c r="E86" i="9" s="1"/>
  <c r="C86" i="9"/>
  <c r="F85" i="9"/>
  <c r="D85" i="9"/>
  <c r="E85" i="9" s="1"/>
  <c r="C85" i="9"/>
  <c r="F84" i="9"/>
  <c r="D84" i="9"/>
  <c r="E84" i="9" s="1"/>
  <c r="C84" i="9"/>
  <c r="F83" i="9"/>
  <c r="D83" i="9"/>
  <c r="E83" i="9" s="1"/>
  <c r="C83" i="9"/>
  <c r="F82" i="9"/>
  <c r="D82" i="9"/>
  <c r="E82" i="9" s="1"/>
  <c r="C82" i="9"/>
  <c r="F81" i="9"/>
  <c r="D81" i="9"/>
  <c r="E81" i="9" s="1"/>
  <c r="C81" i="9"/>
  <c r="F80" i="9"/>
  <c r="D80" i="9"/>
  <c r="E80" i="9" s="1"/>
  <c r="C80" i="9"/>
  <c r="F79" i="9"/>
  <c r="D79" i="9"/>
  <c r="C79" i="9"/>
  <c r="F78" i="9"/>
  <c r="D78" i="9"/>
  <c r="E78" i="9" s="1"/>
  <c r="C78" i="9"/>
  <c r="F77" i="9"/>
  <c r="D77" i="9"/>
  <c r="E77" i="9" s="1"/>
  <c r="C77" i="9"/>
  <c r="F76" i="9"/>
  <c r="D76" i="9"/>
  <c r="E76" i="9" s="1"/>
  <c r="C76" i="9"/>
  <c r="F75" i="9"/>
  <c r="D75" i="9"/>
  <c r="E75" i="9" s="1"/>
  <c r="C75" i="9"/>
  <c r="F74" i="9"/>
  <c r="D74" i="9"/>
  <c r="E74" i="9" s="1"/>
  <c r="C74" i="9"/>
  <c r="F73" i="9"/>
  <c r="D73" i="9"/>
  <c r="E73" i="9" s="1"/>
  <c r="C73" i="9"/>
  <c r="F72" i="9"/>
  <c r="D72" i="9"/>
  <c r="E72" i="9" s="1"/>
  <c r="C72" i="9"/>
  <c r="F71" i="9"/>
  <c r="D71" i="9"/>
  <c r="C71" i="9"/>
  <c r="F70" i="9"/>
  <c r="D70" i="9"/>
  <c r="E70" i="9" s="1"/>
  <c r="C70" i="9"/>
  <c r="F69" i="9"/>
  <c r="D69" i="9"/>
  <c r="E69" i="9" s="1"/>
  <c r="C69" i="9"/>
  <c r="F68" i="9"/>
  <c r="D68" i="9"/>
  <c r="E68" i="9" s="1"/>
  <c r="C68" i="9"/>
  <c r="F67" i="9"/>
  <c r="D67" i="9"/>
  <c r="E67" i="9" s="1"/>
  <c r="C67" i="9"/>
  <c r="F66" i="9"/>
  <c r="D66" i="9"/>
  <c r="C66" i="9"/>
  <c r="F65" i="9"/>
  <c r="D65" i="9"/>
  <c r="C65" i="9"/>
  <c r="F64" i="9"/>
  <c r="D64" i="9"/>
  <c r="C64" i="9"/>
  <c r="F63" i="9"/>
  <c r="D63" i="9"/>
  <c r="C63" i="9"/>
  <c r="F62" i="9"/>
  <c r="D62" i="9"/>
  <c r="C62" i="9"/>
  <c r="F61" i="9"/>
  <c r="D61" i="9"/>
  <c r="C61" i="9"/>
  <c r="F60" i="9"/>
  <c r="D60" i="9"/>
  <c r="C60" i="9"/>
  <c r="F59" i="9"/>
  <c r="D59" i="9"/>
  <c r="C59" i="9"/>
  <c r="F58" i="9"/>
  <c r="D58" i="9"/>
  <c r="C58" i="9"/>
  <c r="F57" i="9"/>
  <c r="D57" i="9"/>
  <c r="C57" i="9"/>
  <c r="F56" i="9"/>
  <c r="D56" i="9"/>
  <c r="C56" i="9"/>
  <c r="F55" i="9"/>
  <c r="D55" i="9"/>
  <c r="C55" i="9"/>
  <c r="F54" i="9"/>
  <c r="D54" i="9"/>
  <c r="C54" i="9"/>
  <c r="F53" i="9"/>
  <c r="D53" i="9"/>
  <c r="C53" i="9"/>
  <c r="F52" i="9"/>
  <c r="D52" i="9"/>
  <c r="E52" i="9" s="1"/>
  <c r="C52" i="9"/>
  <c r="F51" i="9"/>
  <c r="D51" i="9"/>
  <c r="C51" i="9"/>
  <c r="F50" i="9"/>
  <c r="D50" i="9"/>
  <c r="C50" i="9"/>
  <c r="F49" i="9"/>
  <c r="D49" i="9"/>
  <c r="C49" i="9"/>
  <c r="F48" i="9"/>
  <c r="D48" i="9"/>
  <c r="C48" i="9"/>
  <c r="F47" i="9"/>
  <c r="D47" i="9"/>
  <c r="C47" i="9"/>
  <c r="F46" i="9"/>
  <c r="D46" i="9"/>
  <c r="C46" i="9"/>
  <c r="F45" i="9"/>
  <c r="D45" i="9"/>
  <c r="C45" i="9"/>
  <c r="F44" i="9"/>
  <c r="D44" i="9"/>
  <c r="C44" i="9"/>
  <c r="F43" i="9"/>
  <c r="D43" i="9"/>
  <c r="C43" i="9"/>
  <c r="F42" i="9"/>
  <c r="D42" i="9"/>
  <c r="C42" i="9"/>
  <c r="F41" i="9"/>
  <c r="D41" i="9"/>
  <c r="C41" i="9"/>
  <c r="F40" i="9"/>
  <c r="D40" i="9"/>
  <c r="C40" i="9"/>
  <c r="F39" i="9"/>
  <c r="D39" i="9"/>
  <c r="C39" i="9"/>
  <c r="F38" i="9"/>
  <c r="D38" i="9"/>
  <c r="C38" i="9"/>
  <c r="F37" i="9"/>
  <c r="D37" i="9"/>
  <c r="C37" i="9"/>
  <c r="F36" i="9"/>
  <c r="D36" i="9"/>
  <c r="C36" i="9"/>
  <c r="F35" i="9"/>
  <c r="D35" i="9"/>
  <c r="C35" i="9"/>
  <c r="F34" i="9"/>
  <c r="D34" i="9"/>
  <c r="C34" i="9"/>
  <c r="F33" i="9"/>
  <c r="D33" i="9"/>
  <c r="C33" i="9"/>
  <c r="F32" i="9"/>
  <c r="D32" i="9"/>
  <c r="C32" i="9"/>
  <c r="F31" i="9"/>
  <c r="D31" i="9"/>
  <c r="C31" i="9"/>
  <c r="F30" i="9"/>
  <c r="D30" i="9"/>
  <c r="C30" i="9"/>
  <c r="F29" i="9"/>
  <c r="D29" i="9"/>
  <c r="C29" i="9"/>
  <c r="F28" i="9"/>
  <c r="D28" i="9"/>
  <c r="C28" i="9"/>
  <c r="F27" i="9"/>
  <c r="D27" i="9"/>
  <c r="C27" i="9"/>
  <c r="F26" i="9"/>
  <c r="D26" i="9"/>
  <c r="C26" i="9"/>
  <c r="F25" i="9"/>
  <c r="D25" i="9"/>
  <c r="C25" i="9"/>
  <c r="F24" i="9"/>
  <c r="D24" i="9"/>
  <c r="C24" i="9"/>
  <c r="F23" i="9"/>
  <c r="D23" i="9"/>
  <c r="C23" i="9"/>
  <c r="F22" i="9"/>
  <c r="D22" i="9"/>
  <c r="C22" i="9"/>
  <c r="F21" i="9"/>
  <c r="D21" i="9"/>
  <c r="C21" i="9"/>
  <c r="F20" i="9"/>
  <c r="D20" i="9"/>
  <c r="C20" i="9"/>
  <c r="F19" i="9"/>
  <c r="D19" i="9"/>
  <c r="C19" i="9"/>
  <c r="F18" i="9"/>
  <c r="D18" i="9"/>
  <c r="C18" i="9"/>
  <c r="F17" i="9"/>
  <c r="D17" i="9"/>
  <c r="C17" i="9"/>
  <c r="F16" i="9"/>
  <c r="D16" i="9"/>
  <c r="C16" i="9"/>
  <c r="F15" i="9"/>
  <c r="D15" i="9"/>
  <c r="C15" i="9"/>
  <c r="F14" i="9"/>
  <c r="D14" i="9"/>
  <c r="C14" i="9"/>
  <c r="F13" i="9"/>
  <c r="D13" i="9"/>
  <c r="C13" i="9"/>
  <c r="F12" i="9"/>
  <c r="D12" i="9"/>
  <c r="C12" i="9"/>
  <c r="F11" i="9"/>
  <c r="D11" i="9"/>
  <c r="C11" i="9"/>
  <c r="F10" i="9"/>
  <c r="D10" i="9"/>
  <c r="C10" i="9"/>
  <c r="F9" i="9"/>
  <c r="D9" i="9"/>
  <c r="C9" i="9"/>
  <c r="F8" i="9"/>
  <c r="D8" i="9"/>
  <c r="C8" i="9"/>
  <c r="F7" i="9"/>
  <c r="D7" i="9"/>
  <c r="C7" i="9"/>
  <c r="F6" i="9"/>
  <c r="D6" i="9"/>
  <c r="C6" i="9"/>
  <c r="F5" i="9"/>
  <c r="D5" i="9"/>
  <c r="C5" i="9"/>
  <c r="F4" i="9"/>
  <c r="D4" i="9"/>
  <c r="C4" i="9"/>
  <c r="F3" i="9"/>
  <c r="D3" i="9"/>
  <c r="C3" i="9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G68" i="8" s="1"/>
  <c r="F69" i="8"/>
  <c r="G69" i="8" s="1"/>
  <c r="F70" i="8"/>
  <c r="G70" i="8" s="1"/>
  <c r="F71" i="8"/>
  <c r="G71" i="8" s="1"/>
  <c r="F72" i="8"/>
  <c r="G72" i="8" s="1"/>
  <c r="F73" i="8"/>
  <c r="G73" i="8" s="1"/>
  <c r="F74" i="8"/>
  <c r="G74" i="8" s="1"/>
  <c r="F75" i="8"/>
  <c r="G75" i="8" s="1"/>
  <c r="F76" i="8"/>
  <c r="G76" i="8" s="1"/>
  <c r="F77" i="8"/>
  <c r="G77" i="8" s="1"/>
  <c r="F78" i="8"/>
  <c r="G78" i="8" s="1"/>
  <c r="F79" i="8"/>
  <c r="G79" i="8" s="1"/>
  <c r="F80" i="8"/>
  <c r="G80" i="8" s="1"/>
  <c r="F81" i="8"/>
  <c r="G81" i="8" s="1"/>
  <c r="F82" i="8"/>
  <c r="G82" i="8" s="1"/>
  <c r="F83" i="8"/>
  <c r="G83" i="8" s="1"/>
  <c r="F84" i="8"/>
  <c r="G84" i="8" s="1"/>
  <c r="F85" i="8"/>
  <c r="G85" i="8" s="1"/>
  <c r="F86" i="8"/>
  <c r="G86" i="8" s="1"/>
  <c r="F87" i="8"/>
  <c r="G87" i="8" s="1"/>
  <c r="F88" i="8"/>
  <c r="G88" i="8" s="1"/>
  <c r="F89" i="8"/>
  <c r="G89" i="8" s="1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3" i="8"/>
  <c r="D183" i="8"/>
  <c r="C183" i="8"/>
  <c r="D182" i="8"/>
  <c r="C182" i="8"/>
  <c r="D181" i="8"/>
  <c r="C181" i="8"/>
  <c r="D180" i="8"/>
  <c r="C180" i="8"/>
  <c r="D179" i="8"/>
  <c r="C179" i="8"/>
  <c r="D178" i="8"/>
  <c r="C178" i="8"/>
  <c r="D177" i="8"/>
  <c r="C177" i="8"/>
  <c r="D176" i="8"/>
  <c r="C176" i="8"/>
  <c r="D175" i="8"/>
  <c r="C175" i="8"/>
  <c r="D174" i="8"/>
  <c r="C174" i="8"/>
  <c r="D173" i="8"/>
  <c r="C173" i="8"/>
  <c r="D172" i="8"/>
  <c r="C172" i="8"/>
  <c r="D171" i="8"/>
  <c r="C171" i="8"/>
  <c r="D170" i="8"/>
  <c r="C170" i="8"/>
  <c r="D169" i="8"/>
  <c r="C169" i="8"/>
  <c r="D168" i="8"/>
  <c r="C168" i="8"/>
  <c r="D167" i="8"/>
  <c r="C167" i="8"/>
  <c r="D166" i="8"/>
  <c r="C166" i="8"/>
  <c r="D165" i="8"/>
  <c r="C165" i="8"/>
  <c r="D164" i="8"/>
  <c r="C164" i="8"/>
  <c r="D163" i="8"/>
  <c r="C163" i="8"/>
  <c r="D162" i="8"/>
  <c r="C162" i="8"/>
  <c r="D161" i="8"/>
  <c r="C161" i="8"/>
  <c r="D160" i="8"/>
  <c r="C160" i="8"/>
  <c r="D159" i="8"/>
  <c r="C159" i="8"/>
  <c r="D158" i="8"/>
  <c r="C158" i="8"/>
  <c r="D157" i="8"/>
  <c r="C157" i="8"/>
  <c r="D156" i="8"/>
  <c r="C156" i="8"/>
  <c r="D155" i="8"/>
  <c r="C155" i="8"/>
  <c r="D154" i="8"/>
  <c r="C154" i="8"/>
  <c r="D153" i="8"/>
  <c r="C153" i="8"/>
  <c r="D152" i="8"/>
  <c r="C152" i="8"/>
  <c r="D151" i="8"/>
  <c r="C151" i="8"/>
  <c r="D150" i="8"/>
  <c r="C150" i="8"/>
  <c r="D149" i="8"/>
  <c r="C149" i="8"/>
  <c r="D148" i="8"/>
  <c r="C148" i="8"/>
  <c r="D147" i="8"/>
  <c r="C147" i="8"/>
  <c r="D146" i="8"/>
  <c r="C146" i="8"/>
  <c r="D145" i="8"/>
  <c r="C145" i="8"/>
  <c r="D144" i="8"/>
  <c r="C144" i="8"/>
  <c r="D143" i="8"/>
  <c r="C143" i="8"/>
  <c r="D142" i="8"/>
  <c r="C142" i="8"/>
  <c r="D141" i="8"/>
  <c r="C141" i="8"/>
  <c r="D140" i="8"/>
  <c r="C140" i="8"/>
  <c r="D139" i="8"/>
  <c r="C139" i="8"/>
  <c r="D138" i="8"/>
  <c r="C138" i="8"/>
  <c r="D137" i="8"/>
  <c r="C137" i="8"/>
  <c r="D136" i="8"/>
  <c r="C136" i="8"/>
  <c r="D135" i="8"/>
  <c r="C135" i="8"/>
  <c r="D134" i="8"/>
  <c r="C134" i="8"/>
  <c r="D133" i="8"/>
  <c r="C133" i="8"/>
  <c r="D132" i="8"/>
  <c r="C132" i="8"/>
  <c r="D131" i="8"/>
  <c r="C131" i="8"/>
  <c r="D130" i="8"/>
  <c r="C130" i="8"/>
  <c r="D129" i="8"/>
  <c r="C129" i="8"/>
  <c r="D128" i="8"/>
  <c r="C128" i="8"/>
  <c r="D127" i="8"/>
  <c r="C127" i="8"/>
  <c r="D126" i="8"/>
  <c r="C126" i="8"/>
  <c r="D125" i="8"/>
  <c r="C125" i="8"/>
  <c r="D124" i="8"/>
  <c r="C124" i="8"/>
  <c r="D123" i="8"/>
  <c r="C123" i="8"/>
  <c r="D122" i="8"/>
  <c r="C122" i="8"/>
  <c r="D121" i="8"/>
  <c r="C121" i="8"/>
  <c r="D120" i="8"/>
  <c r="C120" i="8"/>
  <c r="D119" i="8"/>
  <c r="C119" i="8"/>
  <c r="D118" i="8"/>
  <c r="C118" i="8"/>
  <c r="D117" i="8"/>
  <c r="C117" i="8"/>
  <c r="D116" i="8"/>
  <c r="C116" i="8"/>
  <c r="D115" i="8"/>
  <c r="C115" i="8"/>
  <c r="D114" i="8"/>
  <c r="C114" i="8"/>
  <c r="D113" i="8"/>
  <c r="C113" i="8"/>
  <c r="D112" i="8"/>
  <c r="C112" i="8"/>
  <c r="D111" i="8"/>
  <c r="C111" i="8"/>
  <c r="D110" i="8"/>
  <c r="C110" i="8"/>
  <c r="D109" i="8"/>
  <c r="C109" i="8"/>
  <c r="D108" i="8"/>
  <c r="C108" i="8"/>
  <c r="D107" i="8"/>
  <c r="C107" i="8"/>
  <c r="D106" i="8"/>
  <c r="C106" i="8"/>
  <c r="D105" i="8"/>
  <c r="C105" i="8"/>
  <c r="D104" i="8"/>
  <c r="C104" i="8"/>
  <c r="D103" i="8"/>
  <c r="C103" i="8"/>
  <c r="D102" i="8"/>
  <c r="C102" i="8"/>
  <c r="D101" i="8"/>
  <c r="C101" i="8"/>
  <c r="D100" i="8"/>
  <c r="C100" i="8"/>
  <c r="D99" i="8"/>
  <c r="C99" i="8"/>
  <c r="D98" i="8"/>
  <c r="C98" i="8"/>
  <c r="D97" i="8"/>
  <c r="C97" i="8"/>
  <c r="D96" i="8"/>
  <c r="C96" i="8"/>
  <c r="D95" i="8"/>
  <c r="C95" i="8"/>
  <c r="D94" i="8"/>
  <c r="C94" i="8"/>
  <c r="D93" i="8"/>
  <c r="C93" i="8"/>
  <c r="D92" i="8"/>
  <c r="C92" i="8"/>
  <c r="D91" i="8"/>
  <c r="C91" i="8"/>
  <c r="D90" i="8"/>
  <c r="C90" i="8"/>
  <c r="D89" i="8"/>
  <c r="C89" i="8"/>
  <c r="D88" i="8"/>
  <c r="C88" i="8"/>
  <c r="D87" i="8"/>
  <c r="C87" i="8"/>
  <c r="D86" i="8"/>
  <c r="C86" i="8"/>
  <c r="D85" i="8"/>
  <c r="C85" i="8"/>
  <c r="D84" i="8"/>
  <c r="C84" i="8"/>
  <c r="D83" i="8"/>
  <c r="C83" i="8"/>
  <c r="D82" i="8"/>
  <c r="C82" i="8"/>
  <c r="D81" i="8"/>
  <c r="C81" i="8"/>
  <c r="D80" i="8"/>
  <c r="C80" i="8"/>
  <c r="D79" i="8"/>
  <c r="C79" i="8"/>
  <c r="D78" i="8"/>
  <c r="C78" i="8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183" i="5"/>
  <c r="C183" i="5"/>
  <c r="D182" i="5"/>
  <c r="C182" i="5"/>
  <c r="D181" i="5"/>
  <c r="C181" i="5"/>
  <c r="D180" i="5"/>
  <c r="C180" i="5"/>
  <c r="D179" i="5"/>
  <c r="C179" i="5"/>
  <c r="D178" i="5"/>
  <c r="F178" i="5" s="1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F171" i="5" s="1"/>
  <c r="C171" i="5"/>
  <c r="D170" i="5"/>
  <c r="C170" i="5"/>
  <c r="D169" i="5"/>
  <c r="F169" i="5" s="1"/>
  <c r="C169" i="5"/>
  <c r="D168" i="5"/>
  <c r="C168" i="5"/>
  <c r="D167" i="5"/>
  <c r="C167" i="5"/>
  <c r="D166" i="5"/>
  <c r="C166" i="5"/>
  <c r="D165" i="5"/>
  <c r="C165" i="5"/>
  <c r="D164" i="5"/>
  <c r="F164" i="5" s="1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F153" i="5" s="1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F146" i="5" s="1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F139" i="5" s="1"/>
  <c r="C139" i="5"/>
  <c r="D138" i="5"/>
  <c r="C138" i="5"/>
  <c r="D137" i="5"/>
  <c r="F137" i="5" s="1"/>
  <c r="C137" i="5"/>
  <c r="D136" i="5"/>
  <c r="C136" i="5"/>
  <c r="D135" i="5"/>
  <c r="C135" i="5"/>
  <c r="D134" i="5"/>
  <c r="C134" i="5"/>
  <c r="D133" i="5"/>
  <c r="C133" i="5"/>
  <c r="D132" i="5"/>
  <c r="F132" i="5" s="1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F125" i="5" s="1"/>
  <c r="C125" i="5"/>
  <c r="D124" i="5"/>
  <c r="C124" i="5"/>
  <c r="D123" i="5"/>
  <c r="C123" i="5"/>
  <c r="D122" i="5"/>
  <c r="C122" i="5"/>
  <c r="D121" i="5"/>
  <c r="F121" i="5" s="1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F114" i="5" s="1"/>
  <c r="C114" i="5"/>
  <c r="D113" i="5"/>
  <c r="C113" i="5"/>
  <c r="D112" i="5"/>
  <c r="F112" i="5" s="1"/>
  <c r="C112" i="5"/>
  <c r="D111" i="5"/>
  <c r="F111" i="5" s="1"/>
  <c r="C111" i="5"/>
  <c r="D110" i="5"/>
  <c r="C110" i="5"/>
  <c r="D109" i="5"/>
  <c r="C109" i="5"/>
  <c r="D108" i="5"/>
  <c r="C108" i="5"/>
  <c r="D107" i="5"/>
  <c r="F107" i="5" s="1"/>
  <c r="C107" i="5"/>
  <c r="D106" i="5"/>
  <c r="C106" i="5"/>
  <c r="D105" i="5"/>
  <c r="F105" i="5" s="1"/>
  <c r="C105" i="5"/>
  <c r="D104" i="5"/>
  <c r="C104" i="5"/>
  <c r="D103" i="5"/>
  <c r="C103" i="5"/>
  <c r="D102" i="5"/>
  <c r="C102" i="5"/>
  <c r="D101" i="5"/>
  <c r="C101" i="5"/>
  <c r="D100" i="5"/>
  <c r="E100" i="5" s="1"/>
  <c r="C100" i="5"/>
  <c r="D99" i="5"/>
  <c r="C99" i="5"/>
  <c r="D98" i="5"/>
  <c r="C98" i="5"/>
  <c r="D97" i="5"/>
  <c r="C97" i="5"/>
  <c r="D96" i="5"/>
  <c r="E96" i="5" s="1"/>
  <c r="C96" i="5"/>
  <c r="D95" i="5"/>
  <c r="C95" i="5"/>
  <c r="D94" i="5"/>
  <c r="C94" i="5"/>
  <c r="D93" i="5"/>
  <c r="E93" i="5" s="1"/>
  <c r="C93" i="5"/>
  <c r="D92" i="5"/>
  <c r="C92" i="5"/>
  <c r="D91" i="5"/>
  <c r="C91" i="5"/>
  <c r="D90" i="5"/>
  <c r="C90" i="5"/>
  <c r="D89" i="5"/>
  <c r="E89" i="5" s="1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E82" i="5" s="1"/>
  <c r="C82" i="5"/>
  <c r="D81" i="5"/>
  <c r="C81" i="5"/>
  <c r="D80" i="5"/>
  <c r="E80" i="5" s="1"/>
  <c r="C80" i="5"/>
  <c r="D79" i="5"/>
  <c r="C79" i="5"/>
  <c r="D78" i="5"/>
  <c r="C78" i="5"/>
  <c r="D77" i="5"/>
  <c r="C77" i="5"/>
  <c r="D76" i="5"/>
  <c r="C76" i="5"/>
  <c r="D75" i="5"/>
  <c r="E75" i="5" s="1"/>
  <c r="C75" i="5"/>
  <c r="D74" i="5"/>
  <c r="C74" i="5"/>
  <c r="D73" i="5"/>
  <c r="E73" i="5" s="1"/>
  <c r="C73" i="5"/>
  <c r="D72" i="5"/>
  <c r="C72" i="5"/>
  <c r="D71" i="5"/>
  <c r="C71" i="5"/>
  <c r="D70" i="5"/>
  <c r="C70" i="5"/>
  <c r="D69" i="5"/>
  <c r="C69" i="5"/>
  <c r="D68" i="5"/>
  <c r="E68" i="5" s="1"/>
  <c r="C68" i="5"/>
  <c r="D67" i="5"/>
  <c r="C67" i="5"/>
  <c r="D66" i="5"/>
  <c r="C66" i="5"/>
  <c r="D65" i="5"/>
  <c r="C65" i="5"/>
  <c r="D64" i="5"/>
  <c r="E64" i="5" s="1"/>
  <c r="C64" i="5"/>
  <c r="D63" i="5"/>
  <c r="C63" i="5"/>
  <c r="D62" i="5"/>
  <c r="C62" i="5"/>
  <c r="D61" i="5"/>
  <c r="E61" i="5" s="1"/>
  <c r="C61" i="5"/>
  <c r="D60" i="5"/>
  <c r="C60" i="5"/>
  <c r="D59" i="5"/>
  <c r="C59" i="5"/>
  <c r="D58" i="5"/>
  <c r="C58" i="5"/>
  <c r="D57" i="5"/>
  <c r="E57" i="5" s="1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E50" i="5" s="1"/>
  <c r="C50" i="5"/>
  <c r="D49" i="5"/>
  <c r="C49" i="5"/>
  <c r="D48" i="5"/>
  <c r="E48" i="5" s="1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E41" i="5" s="1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E32" i="5" s="1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E25" i="5" s="1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E16" i="5" s="1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E7" i="5" s="1"/>
  <c r="C7" i="5"/>
  <c r="D6" i="5"/>
  <c r="E6" i="5" s="1"/>
  <c r="C6" i="5"/>
  <c r="D5" i="5"/>
  <c r="C5" i="5"/>
  <c r="D4" i="5"/>
  <c r="C4" i="5"/>
  <c r="D3" i="5"/>
  <c r="C3" i="5"/>
  <c r="D183" i="4"/>
  <c r="C183" i="4"/>
  <c r="D182" i="4"/>
  <c r="C182" i="4"/>
  <c r="D181" i="4"/>
  <c r="E181" i="4" s="1"/>
  <c r="C181" i="4"/>
  <c r="D180" i="4"/>
  <c r="C180" i="4"/>
  <c r="D179" i="4"/>
  <c r="E179" i="4" s="1"/>
  <c r="C179" i="4"/>
  <c r="D178" i="4"/>
  <c r="E178" i="4" s="1"/>
  <c r="C178" i="4"/>
  <c r="D177" i="4"/>
  <c r="E177" i="4" s="1"/>
  <c r="C177" i="4"/>
  <c r="D176" i="4"/>
  <c r="C176" i="4"/>
  <c r="D175" i="4"/>
  <c r="C175" i="4"/>
  <c r="D174" i="4"/>
  <c r="C174" i="4"/>
  <c r="D173" i="4"/>
  <c r="E173" i="4" s="1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E165" i="4" s="1"/>
  <c r="C165" i="4"/>
  <c r="D164" i="4"/>
  <c r="C164" i="4"/>
  <c r="D163" i="4"/>
  <c r="E163" i="4" s="1"/>
  <c r="C163" i="4"/>
  <c r="D162" i="4"/>
  <c r="C162" i="4"/>
  <c r="D161" i="4"/>
  <c r="C161" i="4"/>
  <c r="D160" i="4"/>
  <c r="C160" i="4"/>
  <c r="D159" i="4"/>
  <c r="C159" i="4"/>
  <c r="D158" i="4"/>
  <c r="C158" i="4"/>
  <c r="D157" i="4"/>
  <c r="E157" i="4" s="1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E149" i="4" s="1"/>
  <c r="C149" i="4"/>
  <c r="D148" i="4"/>
  <c r="C148" i="4"/>
  <c r="D147" i="4"/>
  <c r="E147" i="4" s="1"/>
  <c r="C147" i="4"/>
  <c r="D146" i="4"/>
  <c r="C146" i="4"/>
  <c r="D145" i="4"/>
  <c r="C145" i="4"/>
  <c r="D144" i="4"/>
  <c r="C144" i="4"/>
  <c r="D143" i="4"/>
  <c r="E143" i="4" s="1"/>
  <c r="C143" i="4"/>
  <c r="D142" i="4"/>
  <c r="C142" i="4"/>
  <c r="D141" i="4"/>
  <c r="E141" i="4" s="1"/>
  <c r="C141" i="4"/>
  <c r="D140" i="4"/>
  <c r="C140" i="4"/>
  <c r="D139" i="4"/>
  <c r="E139" i="4" s="1"/>
  <c r="C139" i="4"/>
  <c r="D138" i="4"/>
  <c r="C138" i="4"/>
  <c r="D137" i="4"/>
  <c r="C137" i="4"/>
  <c r="D136" i="4"/>
  <c r="C136" i="4"/>
  <c r="D135" i="4"/>
  <c r="C135" i="4"/>
  <c r="D134" i="4"/>
  <c r="C134" i="4"/>
  <c r="D133" i="4"/>
  <c r="E133" i="4" s="1"/>
  <c r="C133" i="4"/>
  <c r="D132" i="4"/>
  <c r="C132" i="4"/>
  <c r="D131" i="4"/>
  <c r="E131" i="4" s="1"/>
  <c r="C131" i="4"/>
  <c r="D130" i="4"/>
  <c r="C130" i="4"/>
  <c r="D129" i="4"/>
  <c r="C129" i="4"/>
  <c r="D128" i="4"/>
  <c r="E128" i="4" s="1"/>
  <c r="C128" i="4"/>
  <c r="D127" i="4"/>
  <c r="C127" i="4"/>
  <c r="D126" i="4"/>
  <c r="C126" i="4"/>
  <c r="D125" i="4"/>
  <c r="E125" i="4" s="1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E117" i="4" s="1"/>
  <c r="C117" i="4"/>
  <c r="D116" i="4"/>
  <c r="C116" i="4"/>
  <c r="D115" i="4"/>
  <c r="E115" i="4" s="1"/>
  <c r="C115" i="4"/>
  <c r="D114" i="4"/>
  <c r="C114" i="4"/>
  <c r="D113" i="4"/>
  <c r="E113" i="4" s="1"/>
  <c r="C113" i="4"/>
  <c r="D112" i="4"/>
  <c r="C112" i="4"/>
  <c r="D111" i="4"/>
  <c r="E111" i="4" s="1"/>
  <c r="C111" i="4"/>
  <c r="D110" i="4"/>
  <c r="C110" i="4"/>
  <c r="D109" i="4"/>
  <c r="E109" i="4" s="1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E101" i="4" s="1"/>
  <c r="C101" i="4"/>
  <c r="D100" i="4"/>
  <c r="C100" i="4"/>
  <c r="D99" i="4"/>
  <c r="E99" i="4" s="1"/>
  <c r="C99" i="4"/>
  <c r="D98" i="4"/>
  <c r="C98" i="4"/>
  <c r="D97" i="4"/>
  <c r="C97" i="4"/>
  <c r="D96" i="4"/>
  <c r="E96" i="4" s="1"/>
  <c r="C96" i="4"/>
  <c r="D95" i="4"/>
  <c r="C95" i="4"/>
  <c r="D94" i="4"/>
  <c r="C94" i="4"/>
  <c r="D93" i="4"/>
  <c r="E93" i="4" s="1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E85" i="4" s="1"/>
  <c r="C85" i="4"/>
  <c r="D84" i="4"/>
  <c r="C84" i="4"/>
  <c r="D83" i="4"/>
  <c r="E83" i="4" s="1"/>
  <c r="C83" i="4"/>
  <c r="D82" i="4"/>
  <c r="C82" i="4"/>
  <c r="D81" i="4"/>
  <c r="E81" i="4" s="1"/>
  <c r="C81" i="4"/>
  <c r="D80" i="4"/>
  <c r="C80" i="4"/>
  <c r="D79" i="4"/>
  <c r="E79" i="4" s="1"/>
  <c r="C79" i="4"/>
  <c r="D78" i="4"/>
  <c r="C78" i="4"/>
  <c r="D77" i="4"/>
  <c r="E77" i="4" s="1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E69" i="4" s="1"/>
  <c r="C69" i="4"/>
  <c r="D68" i="4"/>
  <c r="C68" i="4"/>
  <c r="D67" i="4"/>
  <c r="E67" i="4" s="1"/>
  <c r="C67" i="4"/>
  <c r="D66" i="4"/>
  <c r="C66" i="4"/>
  <c r="D65" i="4"/>
  <c r="C65" i="4"/>
  <c r="D64" i="4"/>
  <c r="E64" i="4" s="1"/>
  <c r="C64" i="4"/>
  <c r="D63" i="4"/>
  <c r="C63" i="4"/>
  <c r="D62" i="4"/>
  <c r="C62" i="4"/>
  <c r="D61" i="4"/>
  <c r="E61" i="4" s="1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E53" i="4" s="1"/>
  <c r="C53" i="4"/>
  <c r="D52" i="4"/>
  <c r="C52" i="4"/>
  <c r="D51" i="4"/>
  <c r="E51" i="4" s="1"/>
  <c r="C51" i="4"/>
  <c r="D50" i="4"/>
  <c r="C50" i="4"/>
  <c r="D49" i="4"/>
  <c r="E49" i="4" s="1"/>
  <c r="C49" i="4"/>
  <c r="D48" i="4"/>
  <c r="C48" i="4"/>
  <c r="D47" i="4"/>
  <c r="E47" i="4" s="1"/>
  <c r="C47" i="4"/>
  <c r="D46" i="4"/>
  <c r="C46" i="4"/>
  <c r="D45" i="4"/>
  <c r="E45" i="4" s="1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E37" i="4" s="1"/>
  <c r="C37" i="4"/>
  <c r="D36" i="4"/>
  <c r="C36" i="4"/>
  <c r="D35" i="4"/>
  <c r="E35" i="4" s="1"/>
  <c r="C35" i="4"/>
  <c r="D34" i="4"/>
  <c r="C34" i="4"/>
  <c r="D33" i="4"/>
  <c r="C33" i="4"/>
  <c r="D32" i="4"/>
  <c r="E32" i="4" s="1"/>
  <c r="C32" i="4"/>
  <c r="D31" i="4"/>
  <c r="C31" i="4"/>
  <c r="D30" i="4"/>
  <c r="C30" i="4"/>
  <c r="D29" i="4"/>
  <c r="E29" i="4" s="1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E21" i="4" s="1"/>
  <c r="C21" i="4"/>
  <c r="D20" i="4"/>
  <c r="C20" i="4"/>
  <c r="D19" i="4"/>
  <c r="E19" i="4" s="1"/>
  <c r="C19" i="4"/>
  <c r="D18" i="4"/>
  <c r="C18" i="4"/>
  <c r="D17" i="4"/>
  <c r="E17" i="4" s="1"/>
  <c r="C17" i="4"/>
  <c r="D16" i="4"/>
  <c r="C16" i="4"/>
  <c r="D15" i="4"/>
  <c r="E15" i="4" s="1"/>
  <c r="C15" i="4"/>
  <c r="D14" i="4"/>
  <c r="C14" i="4"/>
  <c r="D13" i="4"/>
  <c r="E13" i="4" s="1"/>
  <c r="C13" i="4"/>
  <c r="D12" i="4"/>
  <c r="C12" i="4"/>
  <c r="D11" i="4"/>
  <c r="C11" i="4"/>
  <c r="D10" i="4"/>
  <c r="C10" i="4"/>
  <c r="D9" i="4"/>
  <c r="C9" i="4"/>
  <c r="D8" i="4"/>
  <c r="C8" i="4"/>
  <c r="D7" i="4"/>
  <c r="E7" i="4" s="1"/>
  <c r="C7" i="4"/>
  <c r="D6" i="4"/>
  <c r="C6" i="4"/>
  <c r="D5" i="4"/>
  <c r="E5" i="4" s="1"/>
  <c r="C5" i="4"/>
  <c r="D4" i="4"/>
  <c r="C4" i="4"/>
  <c r="D3" i="4"/>
  <c r="C3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3" i="1"/>
  <c r="L9" i="11" l="1"/>
  <c r="R9" i="11"/>
  <c r="G92" i="10"/>
  <c r="M9" i="10"/>
  <c r="E73" i="10"/>
  <c r="J9" i="10"/>
  <c r="R9" i="6"/>
  <c r="E3" i="4"/>
  <c r="R9" i="4"/>
  <c r="E68" i="11"/>
  <c r="E70" i="11"/>
  <c r="E72" i="11"/>
  <c r="E74" i="11"/>
  <c r="E76" i="11"/>
  <c r="E78" i="11"/>
  <c r="E80" i="11"/>
  <c r="E82" i="11"/>
  <c r="E84" i="11"/>
  <c r="E86" i="11"/>
  <c r="E88" i="11"/>
  <c r="G90" i="11"/>
  <c r="G92" i="11"/>
  <c r="I94" i="11"/>
  <c r="I96" i="11"/>
  <c r="I98" i="11"/>
  <c r="E69" i="11"/>
  <c r="E71" i="11"/>
  <c r="E73" i="11"/>
  <c r="E75" i="11"/>
  <c r="E77" i="11"/>
  <c r="E79" i="11"/>
  <c r="E81" i="11"/>
  <c r="E83" i="11"/>
  <c r="E85" i="11"/>
  <c r="E87" i="11"/>
  <c r="G91" i="11"/>
  <c r="G93" i="11"/>
  <c r="I95" i="11"/>
  <c r="I97" i="11"/>
  <c r="I99" i="11"/>
  <c r="I93" i="11"/>
  <c r="G89" i="11"/>
  <c r="E64" i="11"/>
  <c r="E66" i="11"/>
  <c r="E63" i="11"/>
  <c r="G88" i="11"/>
  <c r="E65" i="11"/>
  <c r="E67" i="11"/>
  <c r="G101" i="9"/>
  <c r="G97" i="9"/>
  <c r="G98" i="9"/>
  <c r="E99" i="9"/>
  <c r="E93" i="9"/>
  <c r="E94" i="9"/>
  <c r="G99" i="9"/>
  <c r="E71" i="9"/>
  <c r="E79" i="9"/>
  <c r="E87" i="9"/>
  <c r="E47" i="9"/>
  <c r="E63" i="9"/>
  <c r="E54" i="9"/>
  <c r="E62" i="9"/>
  <c r="E53" i="9"/>
  <c r="E48" i="9"/>
  <c r="E59" i="9"/>
  <c r="E44" i="9"/>
  <c r="E60" i="9"/>
  <c r="E51" i="9"/>
  <c r="E56" i="9"/>
  <c r="E57" i="9"/>
  <c r="E55" i="9"/>
  <c r="E65" i="9"/>
  <c r="E49" i="9"/>
  <c r="E43" i="9"/>
  <c r="E66" i="9"/>
  <c r="E61" i="9"/>
  <c r="E50" i="9"/>
  <c r="E64" i="9"/>
  <c r="E46" i="9"/>
  <c r="E58" i="9"/>
  <c r="S8" i="8"/>
  <c r="E45" i="9"/>
  <c r="E63" i="8"/>
  <c r="E61" i="8"/>
  <c r="E50" i="8"/>
  <c r="E43" i="8"/>
  <c r="E51" i="8"/>
  <c r="E55" i="8"/>
  <c r="E48" i="8"/>
  <c r="E47" i="8"/>
  <c r="E58" i="8"/>
  <c r="E66" i="8"/>
  <c r="E59" i="8"/>
  <c r="E67" i="8"/>
  <c r="E45" i="8"/>
  <c r="E53" i="8"/>
  <c r="E56" i="8"/>
  <c r="E64" i="8"/>
  <c r="E46" i="8"/>
  <c r="E57" i="8"/>
  <c r="E60" i="8"/>
  <c r="E54" i="8"/>
  <c r="E65" i="8"/>
  <c r="E44" i="8"/>
  <c r="E62" i="8"/>
  <c r="E49" i="8"/>
  <c r="E52" i="8"/>
  <c r="E62" i="6"/>
  <c r="F70" i="6"/>
  <c r="F78" i="6"/>
  <c r="G102" i="6"/>
  <c r="G110" i="6"/>
  <c r="G118" i="6"/>
  <c r="G126" i="6"/>
  <c r="G134" i="6"/>
  <c r="G142" i="6"/>
  <c r="G150" i="6"/>
  <c r="G158" i="6"/>
  <c r="G166" i="6"/>
  <c r="G174" i="6"/>
  <c r="G182" i="6"/>
  <c r="E16" i="6"/>
  <c r="E24" i="6"/>
  <c r="E32" i="6"/>
  <c r="E40" i="6"/>
  <c r="E48" i="6"/>
  <c r="E56" i="6"/>
  <c r="E64" i="6"/>
  <c r="F72" i="6"/>
  <c r="G104" i="6"/>
  <c r="G112" i="6"/>
  <c r="G120" i="6"/>
  <c r="G128" i="6"/>
  <c r="G136" i="6"/>
  <c r="G144" i="6"/>
  <c r="G152" i="6"/>
  <c r="G160" i="6"/>
  <c r="G168" i="6"/>
  <c r="G176" i="6"/>
  <c r="E9" i="6"/>
  <c r="E6" i="6"/>
  <c r="E14" i="6"/>
  <c r="E22" i="6"/>
  <c r="E30" i="6"/>
  <c r="E38" i="6"/>
  <c r="E46" i="6"/>
  <c r="E54" i="6"/>
  <c r="E3" i="6"/>
  <c r="E7" i="6"/>
  <c r="E47" i="6"/>
  <c r="E55" i="6"/>
  <c r="E63" i="6"/>
  <c r="F71" i="6"/>
  <c r="G103" i="6"/>
  <c r="G127" i="6"/>
  <c r="G135" i="6"/>
  <c r="G143" i="6"/>
  <c r="G151" i="6"/>
  <c r="G159" i="6"/>
  <c r="G167" i="6"/>
  <c r="G175" i="6"/>
  <c r="E29" i="6"/>
  <c r="E57" i="6"/>
  <c r="E61" i="6"/>
  <c r="F77" i="6"/>
  <c r="G157" i="6"/>
  <c r="E26" i="6"/>
  <c r="F74" i="6"/>
  <c r="G170" i="6"/>
  <c r="E31" i="6"/>
  <c r="E59" i="6"/>
  <c r="F75" i="6"/>
  <c r="E13" i="6"/>
  <c r="E25" i="6"/>
  <c r="G108" i="6"/>
  <c r="G124" i="6"/>
  <c r="G140" i="6"/>
  <c r="G156" i="6"/>
  <c r="E41" i="6"/>
  <c r="E45" i="6"/>
  <c r="G172" i="6"/>
  <c r="E10" i="6"/>
  <c r="G105" i="6"/>
  <c r="G109" i="6"/>
  <c r="G121" i="6"/>
  <c r="G125" i="6"/>
  <c r="G137" i="6"/>
  <c r="G141" i="6"/>
  <c r="G153" i="6"/>
  <c r="G169" i="6"/>
  <c r="G173" i="6"/>
  <c r="E11" i="6"/>
  <c r="E15" i="6"/>
  <c r="G106" i="6"/>
  <c r="G138" i="6"/>
  <c r="G107" i="6"/>
  <c r="G111" i="6"/>
  <c r="G123" i="6"/>
  <c r="G139" i="6"/>
  <c r="G155" i="6"/>
  <c r="E44" i="6"/>
  <c r="E60" i="6"/>
  <c r="E18" i="6"/>
  <c r="E33" i="6"/>
  <c r="E37" i="6"/>
  <c r="E52" i="6"/>
  <c r="E67" i="6"/>
  <c r="G101" i="6"/>
  <c r="G116" i="6"/>
  <c r="G131" i="6"/>
  <c r="G146" i="6"/>
  <c r="G161" i="6"/>
  <c r="G165" i="6"/>
  <c r="G180" i="6"/>
  <c r="G154" i="6"/>
  <c r="E19" i="6"/>
  <c r="E23" i="6"/>
  <c r="E34" i="6"/>
  <c r="E49" i="6"/>
  <c r="E53" i="6"/>
  <c r="E68" i="6"/>
  <c r="G113" i="6"/>
  <c r="G117" i="6"/>
  <c r="G132" i="6"/>
  <c r="G147" i="6"/>
  <c r="G162" i="6"/>
  <c r="G177" i="6"/>
  <c r="G181" i="6"/>
  <c r="E5" i="6"/>
  <c r="E8" i="6"/>
  <c r="E12" i="6"/>
  <c r="E27" i="6"/>
  <c r="E42" i="6"/>
  <c r="F76" i="6"/>
  <c r="E20" i="6"/>
  <c r="E35" i="6"/>
  <c r="E39" i="6"/>
  <c r="E50" i="6"/>
  <c r="E65" i="6"/>
  <c r="E69" i="6"/>
  <c r="G114" i="6"/>
  <c r="G129" i="6"/>
  <c r="G133" i="6"/>
  <c r="G148" i="6"/>
  <c r="G163" i="6"/>
  <c r="G178" i="6"/>
  <c r="E28" i="6"/>
  <c r="E43" i="6"/>
  <c r="E58" i="6"/>
  <c r="F73" i="6"/>
  <c r="G122" i="6"/>
  <c r="G171" i="6"/>
  <c r="E17" i="6"/>
  <c r="E21" i="6"/>
  <c r="E36" i="6"/>
  <c r="E51" i="6"/>
  <c r="E66" i="6"/>
  <c r="G100" i="6"/>
  <c r="G115" i="6"/>
  <c r="G119" i="6"/>
  <c r="G130" i="6"/>
  <c r="G145" i="6"/>
  <c r="G149" i="6"/>
  <c r="G164" i="6"/>
  <c r="G179" i="6"/>
  <c r="G183" i="6"/>
  <c r="E4" i="6"/>
  <c r="E54" i="5"/>
  <c r="E70" i="5"/>
  <c r="F173" i="5"/>
  <c r="F177" i="5"/>
  <c r="F181" i="5"/>
  <c r="F118" i="5"/>
  <c r="E65" i="5"/>
  <c r="E55" i="5"/>
  <c r="F142" i="5"/>
  <c r="F150" i="5"/>
  <c r="E88" i="5"/>
  <c r="E104" i="5"/>
  <c r="F127" i="5"/>
  <c r="F135" i="5"/>
  <c r="F176" i="5"/>
  <c r="E4" i="5"/>
  <c r="E24" i="5"/>
  <c r="E40" i="5"/>
  <c r="E63" i="5"/>
  <c r="E78" i="5"/>
  <c r="E94" i="5"/>
  <c r="F145" i="5"/>
  <c r="F149" i="5"/>
  <c r="E17" i="5"/>
  <c r="E21" i="5"/>
  <c r="E29" i="5"/>
  <c r="E79" i="5"/>
  <c r="F158" i="5"/>
  <c r="F166" i="5"/>
  <c r="E14" i="5"/>
  <c r="E30" i="5"/>
  <c r="F159" i="5"/>
  <c r="F167" i="5"/>
  <c r="E3" i="5"/>
  <c r="E15" i="5"/>
  <c r="E39" i="5"/>
  <c r="E81" i="5"/>
  <c r="F128" i="5"/>
  <c r="F136" i="5"/>
  <c r="E9" i="5"/>
  <c r="E13" i="5"/>
  <c r="E47" i="5"/>
  <c r="E62" i="5"/>
  <c r="F126" i="5"/>
  <c r="F134" i="5"/>
  <c r="F157" i="5"/>
  <c r="F161" i="5"/>
  <c r="F165" i="5"/>
  <c r="E22" i="5"/>
  <c r="E33" i="5"/>
  <c r="E37" i="5"/>
  <c r="E56" i="5"/>
  <c r="E71" i="5"/>
  <c r="E86" i="5"/>
  <c r="E97" i="5"/>
  <c r="F120" i="5"/>
  <c r="F143" i="5"/>
  <c r="F151" i="5"/>
  <c r="F174" i="5"/>
  <c r="F182" i="5"/>
  <c r="E23" i="5"/>
  <c r="E38" i="5"/>
  <c r="E49" i="5"/>
  <c r="E72" i="5"/>
  <c r="E87" i="5"/>
  <c r="E102" i="5"/>
  <c r="F113" i="5"/>
  <c r="F144" i="5"/>
  <c r="F152" i="5"/>
  <c r="F175" i="5"/>
  <c r="E31" i="5"/>
  <c r="E46" i="5"/>
  <c r="F110" i="5"/>
  <c r="F129" i="5"/>
  <c r="F160" i="5"/>
  <c r="F168" i="5"/>
  <c r="E20" i="5"/>
  <c r="E27" i="5"/>
  <c r="E34" i="5"/>
  <c r="E45" i="5"/>
  <c r="E52" i="5"/>
  <c r="E59" i="5"/>
  <c r="E66" i="5"/>
  <c r="E77" i="5"/>
  <c r="E84" i="5"/>
  <c r="E91" i="5"/>
  <c r="E95" i="5"/>
  <c r="E98" i="5"/>
  <c r="F109" i="5"/>
  <c r="F116" i="5"/>
  <c r="F123" i="5"/>
  <c r="F130" i="5"/>
  <c r="F141" i="5"/>
  <c r="F148" i="5"/>
  <c r="F155" i="5"/>
  <c r="F162" i="5"/>
  <c r="F180" i="5"/>
  <c r="E43" i="5"/>
  <c r="E10" i="5"/>
  <c r="E28" i="5"/>
  <c r="E35" i="5"/>
  <c r="E42" i="5"/>
  <c r="E53" i="5"/>
  <c r="E60" i="5"/>
  <c r="E67" i="5"/>
  <c r="E74" i="5"/>
  <c r="E85" i="5"/>
  <c r="E92" i="5"/>
  <c r="E99" i="5"/>
  <c r="E103" i="5"/>
  <c r="F106" i="5"/>
  <c r="F117" i="5"/>
  <c r="F124" i="5"/>
  <c r="F131" i="5"/>
  <c r="F138" i="5"/>
  <c r="F156" i="5"/>
  <c r="F163" i="5"/>
  <c r="F170" i="5"/>
  <c r="E11" i="5"/>
  <c r="E18" i="5"/>
  <c r="E36" i="5"/>
  <c r="E5" i="5"/>
  <c r="E8" i="5"/>
  <c r="E12" i="5"/>
  <c r="E19" i="5"/>
  <c r="E26" i="5"/>
  <c r="E44" i="5"/>
  <c r="E51" i="5"/>
  <c r="E58" i="5"/>
  <c r="E69" i="5"/>
  <c r="E76" i="5"/>
  <c r="E83" i="5"/>
  <c r="E90" i="5"/>
  <c r="E101" i="5"/>
  <c r="F108" i="5"/>
  <c r="F115" i="5"/>
  <c r="F119" i="5"/>
  <c r="F122" i="5"/>
  <c r="F133" i="5"/>
  <c r="F140" i="5"/>
  <c r="F147" i="5"/>
  <c r="F154" i="5"/>
  <c r="F172" i="5"/>
  <c r="F179" i="5"/>
  <c r="F183" i="5"/>
  <c r="E14" i="4"/>
  <c r="E22" i="4"/>
  <c r="E26" i="4"/>
  <c r="E38" i="4"/>
  <c r="E42" i="4"/>
  <c r="E9" i="4"/>
  <c r="E78" i="4"/>
  <c r="E86" i="4"/>
  <c r="E102" i="4"/>
  <c r="E106" i="4"/>
  <c r="E138" i="4"/>
  <c r="E142" i="4"/>
  <c r="E150" i="4"/>
  <c r="E166" i="4"/>
  <c r="E170" i="4"/>
  <c r="E180" i="4"/>
  <c r="E134" i="4"/>
  <c r="E12" i="4"/>
  <c r="E60" i="4"/>
  <c r="E76" i="4"/>
  <c r="E92" i="4"/>
  <c r="E108" i="4"/>
  <c r="E46" i="4"/>
  <c r="E54" i="4"/>
  <c r="E58" i="4"/>
  <c r="E70" i="4"/>
  <c r="E74" i="4"/>
  <c r="E110" i="4"/>
  <c r="E118" i="4"/>
  <c r="E28" i="4"/>
  <c r="E44" i="4"/>
  <c r="E174" i="4"/>
  <c r="E182" i="4"/>
  <c r="E10" i="4"/>
  <c r="E140" i="4"/>
  <c r="E156" i="4"/>
  <c r="E172" i="4"/>
  <c r="E33" i="4"/>
  <c r="E48" i="4"/>
  <c r="E63" i="4"/>
  <c r="E90" i="4"/>
  <c r="E97" i="4"/>
  <c r="E112" i="4"/>
  <c r="E124" i="4"/>
  <c r="E127" i="4"/>
  <c r="E154" i="4"/>
  <c r="E161" i="4"/>
  <c r="E176" i="4"/>
  <c r="E4" i="4"/>
  <c r="E11" i="4"/>
  <c r="E30" i="4"/>
  <c r="E34" i="4"/>
  <c r="E41" i="4"/>
  <c r="E56" i="4"/>
  <c r="E68" i="4"/>
  <c r="E71" i="4"/>
  <c r="E75" i="4"/>
  <c r="E94" i="4"/>
  <c r="E98" i="4"/>
  <c r="E105" i="4"/>
  <c r="E120" i="4"/>
  <c r="E132" i="4"/>
  <c r="E135" i="4"/>
  <c r="E158" i="4"/>
  <c r="E162" i="4"/>
  <c r="E169" i="4"/>
  <c r="E8" i="4"/>
  <c r="E20" i="4"/>
  <c r="E23" i="4"/>
  <c r="E27" i="4"/>
  <c r="E50" i="4"/>
  <c r="E57" i="4"/>
  <c r="E72" i="4"/>
  <c r="E84" i="4"/>
  <c r="E87" i="4"/>
  <c r="E91" i="4"/>
  <c r="E114" i="4"/>
  <c r="E121" i="4"/>
  <c r="E136" i="4"/>
  <c r="E148" i="4"/>
  <c r="E151" i="4"/>
  <c r="E155" i="4"/>
  <c r="E16" i="4"/>
  <c r="E31" i="4"/>
  <c r="E65" i="4"/>
  <c r="E80" i="4"/>
  <c r="E95" i="4"/>
  <c r="E122" i="4"/>
  <c r="E129" i="4"/>
  <c r="E144" i="4"/>
  <c r="E159" i="4"/>
  <c r="E24" i="4"/>
  <c r="E36" i="4"/>
  <c r="E39" i="4"/>
  <c r="E43" i="4"/>
  <c r="E62" i="4"/>
  <c r="E66" i="4"/>
  <c r="E73" i="4"/>
  <c r="E88" i="4"/>
  <c r="E100" i="4"/>
  <c r="E103" i="4"/>
  <c r="E107" i="4"/>
  <c r="E126" i="4"/>
  <c r="E130" i="4"/>
  <c r="E137" i="4"/>
  <c r="E152" i="4"/>
  <c r="E164" i="4"/>
  <c r="E167" i="4"/>
  <c r="E171" i="4"/>
  <c r="E145" i="4"/>
  <c r="E160" i="4"/>
  <c r="E175" i="4"/>
  <c r="E18" i="4"/>
  <c r="E25" i="4"/>
  <c r="E40" i="4"/>
  <c r="E52" i="4"/>
  <c r="E55" i="4"/>
  <c r="E59" i="4"/>
  <c r="E82" i="4"/>
  <c r="E89" i="4"/>
  <c r="E104" i="4"/>
  <c r="E116" i="4"/>
  <c r="E119" i="4"/>
  <c r="E123" i="4"/>
  <c r="E146" i="4"/>
  <c r="E153" i="4"/>
  <c r="E168" i="4"/>
  <c r="E183" i="4"/>
  <c r="E6" i="4"/>
  <c r="E27" i="1"/>
  <c r="E19" i="1"/>
  <c r="E11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3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8" i="1"/>
  <c r="E7" i="1"/>
  <c r="R8" i="11" l="1"/>
  <c r="L8" i="11"/>
  <c r="O8" i="11"/>
  <c r="M8" i="10"/>
  <c r="J8" i="10"/>
  <c r="R8" i="6"/>
  <c r="M8" i="9"/>
  <c r="P8" i="9"/>
  <c r="P8" i="8"/>
  <c r="M8" i="8"/>
  <c r="R8" i="5"/>
  <c r="R8" i="4"/>
  <c r="R8" i="1"/>
</calcChain>
</file>

<file path=xl/sharedStrings.xml><?xml version="1.0" encoding="utf-8"?>
<sst xmlns="http://schemas.openxmlformats.org/spreadsheetml/2006/main" count="351" uniqueCount="51">
  <si>
    <t>°</t>
  </si>
  <si>
    <t>a.u.</t>
  </si>
  <si>
    <t>Parameters</t>
  </si>
  <si>
    <t>FWHM</t>
  </si>
  <si>
    <t>Error</t>
  </si>
  <si>
    <t>rel. intensity</t>
  </si>
  <si>
    <t>Position</t>
  </si>
  <si>
    <t>Height</t>
  </si>
  <si>
    <t>Offset</t>
  </si>
  <si>
    <t>Error sum</t>
  </si>
  <si>
    <t>Correlation</t>
  </si>
  <si>
    <t>Angle</t>
  </si>
  <si>
    <t>Intensity</t>
  </si>
  <si>
    <t>Perfect</t>
  </si>
  <si>
    <t>Error1</t>
  </si>
  <si>
    <t>Error2</t>
  </si>
  <si>
    <t>Error3</t>
  </si>
  <si>
    <t>Parameters Peak 1</t>
  </si>
  <si>
    <t>Parameters Peak 2</t>
  </si>
  <si>
    <t>Parameters Peak 3</t>
  </si>
  <si>
    <t>Perfect1</t>
  </si>
  <si>
    <t>Perfect2</t>
  </si>
  <si>
    <t>Perfect3</t>
  </si>
  <si>
    <t>Error4</t>
  </si>
  <si>
    <t>FWHM/2</t>
  </si>
  <si>
    <t>Resolution</t>
  </si>
  <si>
    <t>R12</t>
  </si>
  <si>
    <t>R13</t>
  </si>
  <si>
    <t>R23</t>
  </si>
  <si>
    <t>Parameters Peak 4</t>
  </si>
  <si>
    <t>Perfect4</t>
  </si>
  <si>
    <t>R14</t>
  </si>
  <si>
    <t>R24</t>
  </si>
  <si>
    <t>E</t>
  </si>
  <si>
    <t>V/cm</t>
  </si>
  <si>
    <t>mm/s</t>
  </si>
  <si>
    <r>
      <rPr>
        <i/>
        <sz val="11"/>
        <color theme="1"/>
        <rFont val="Calibri"/>
        <family val="2"/>
        <scheme val="minor"/>
      </rPr>
      <t>µ</t>
    </r>
    <r>
      <rPr>
        <vertAlign val="subscript"/>
        <sz val="11"/>
        <color theme="1"/>
        <rFont val="Calibri"/>
        <family val="2"/>
        <scheme val="minor"/>
      </rPr>
      <t>1</t>
    </r>
  </si>
  <si>
    <r>
      <rPr>
        <i/>
        <sz val="11"/>
        <color theme="1"/>
        <rFont val="Calibri"/>
        <family val="2"/>
        <scheme val="minor"/>
      </rPr>
      <t>µ</t>
    </r>
    <r>
      <rPr>
        <vertAlign val="subscript"/>
        <sz val="11"/>
        <color theme="1"/>
        <rFont val="Calibri"/>
        <family val="2"/>
        <scheme val="minor"/>
      </rPr>
      <t>2</t>
    </r>
  </si>
  <si>
    <t>V/m</t>
  </si>
  <si>
    <t>m/s</t>
  </si>
  <si>
    <r>
      <t>10</t>
    </r>
    <r>
      <rPr>
        <vertAlign val="superscript"/>
        <sz val="9"/>
        <color theme="1"/>
        <rFont val="Calibri"/>
        <family val="2"/>
        <scheme val="minor"/>
      </rPr>
      <t>-9</t>
    </r>
    <r>
      <rPr>
        <sz val="9"/>
        <color theme="1"/>
        <rFont val="Calibri"/>
        <family val="2"/>
        <scheme val="minor"/>
      </rPr>
      <t xml:space="preserve"> m²/(V×s)</t>
    </r>
  </si>
  <si>
    <r>
      <t>v</t>
    </r>
    <r>
      <rPr>
        <b/>
        <vertAlign val="subscript"/>
        <sz val="9"/>
        <color theme="1"/>
        <rFont val="Calibri"/>
        <family val="2"/>
        <scheme val="minor"/>
      </rPr>
      <t>flow</t>
    </r>
  </si>
  <si>
    <r>
      <rPr>
        <i/>
        <sz val="11"/>
        <color theme="1"/>
        <rFont val="Calibri"/>
        <family val="2"/>
        <scheme val="minor"/>
      </rPr>
      <t>µ</t>
    </r>
    <r>
      <rPr>
        <vertAlign val="subscript"/>
        <sz val="11"/>
        <color theme="1"/>
        <rFont val="Calibri"/>
        <family val="2"/>
        <scheme val="minor"/>
      </rPr>
      <t>3</t>
    </r>
  </si>
  <si>
    <t>Peak 1</t>
  </si>
  <si>
    <t>Peak 2</t>
  </si>
  <si>
    <t>Peak 3</t>
  </si>
  <si>
    <t>(Peak 4)</t>
  </si>
  <si>
    <r>
      <rPr>
        <i/>
        <sz val="11"/>
        <color theme="1"/>
        <rFont val="Calibri"/>
        <family val="2"/>
        <scheme val="minor"/>
      </rPr>
      <t>µ</t>
    </r>
    <r>
      <rPr>
        <vertAlign val="subscript"/>
        <sz val="11"/>
        <color theme="1"/>
        <rFont val="Calibri"/>
        <family val="2"/>
        <scheme val="minor"/>
      </rPr>
      <t>4</t>
    </r>
  </si>
  <si>
    <t>recalc Peak 1</t>
  </si>
  <si>
    <t>recalcPeak 2</t>
  </si>
  <si>
    <r>
      <t>new v</t>
    </r>
    <r>
      <rPr>
        <b/>
        <vertAlign val="subscript"/>
        <sz val="9"/>
        <color theme="1"/>
        <rFont val="Calibri"/>
        <family val="2"/>
        <scheme val="minor"/>
      </rPr>
      <t>flow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</si>
</sst>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right" inden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 indent="1"/>
    </xf>
    <xf numFmtId="0" fontId="0" fillId="0" borderId="0" xfId="0" applyAlignment="1">
      <alignment horizontal="right"/>
    </xf>
    <xf numFmtId="0" fontId="3" fillId="0" borderId="0" xfId="0" applyFont="1"/>
    <xf numFmtId="2" fontId="1" fillId="0" borderId="0" xfId="0" applyNumberFormat="1" applyFont="1" applyAlignment="1">
      <alignment horizontal="right" indent="1"/>
    </xf>
    <xf numFmtId="2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'Perfect peak'!$B$1</c:f>
              <c:strCache>
                <c:ptCount val="1"/>
                <c:pt idx="0">
                  <c:v>Intensity</c:v>
                </c:pt>
              </c:strCache>
            </c:strRef>
          </c:tx>
          <c:marker>
            <c:symbol val="none"/>
          </c:marker>
          <c:xVal>
            <c:numRef>
              <c:f>'Perfect peak'!$A$3:$A$362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'Perfect peak'!$C$3:$C$362</c:f>
              <c:numCache>
                <c:formatCode>General</c:formatCode>
                <c:ptCount val="360"/>
                <c:pt idx="0">
                  <c:v>2.3041474654377881E-2</c:v>
                </c:pt>
                <c:pt idx="1">
                  <c:v>2.3041474654377881E-2</c:v>
                </c:pt>
                <c:pt idx="2">
                  <c:v>2.3041474654377881E-2</c:v>
                </c:pt>
                <c:pt idx="3">
                  <c:v>2.3842346422991583E-2</c:v>
                </c:pt>
                <c:pt idx="4">
                  <c:v>2.3842346422991583E-2</c:v>
                </c:pt>
                <c:pt idx="5">
                  <c:v>2.3842346422991583E-2</c:v>
                </c:pt>
                <c:pt idx="6">
                  <c:v>2.3842346422991583E-2</c:v>
                </c:pt>
                <c:pt idx="7">
                  <c:v>2.3842346422991583E-2</c:v>
                </c:pt>
                <c:pt idx="8">
                  <c:v>2.448566964695997E-2</c:v>
                </c:pt>
                <c:pt idx="9">
                  <c:v>2.448566964695997E-2</c:v>
                </c:pt>
                <c:pt idx="10">
                  <c:v>2.448566964695997E-2</c:v>
                </c:pt>
                <c:pt idx="11">
                  <c:v>2.448566964695997E-2</c:v>
                </c:pt>
                <c:pt idx="12">
                  <c:v>2.448566964695997E-2</c:v>
                </c:pt>
                <c:pt idx="13">
                  <c:v>2.448566964695997E-2</c:v>
                </c:pt>
                <c:pt idx="14">
                  <c:v>2.5076476689379915E-2</c:v>
                </c:pt>
                <c:pt idx="15">
                  <c:v>2.5076476689379915E-2</c:v>
                </c:pt>
                <c:pt idx="16">
                  <c:v>2.5234025234025233E-2</c:v>
                </c:pt>
                <c:pt idx="17">
                  <c:v>2.7387188677511259E-2</c:v>
                </c:pt>
                <c:pt idx="18">
                  <c:v>2.8148673309963634E-2</c:v>
                </c:pt>
                <c:pt idx="19">
                  <c:v>2.8148673309963634E-2</c:v>
                </c:pt>
                <c:pt idx="20">
                  <c:v>2.8148673309963634E-2</c:v>
                </c:pt>
                <c:pt idx="21">
                  <c:v>2.8791996533932017E-2</c:v>
                </c:pt>
                <c:pt idx="22">
                  <c:v>2.8791996533932017E-2</c:v>
                </c:pt>
                <c:pt idx="23">
                  <c:v>2.8791996533932017E-2</c:v>
                </c:pt>
                <c:pt idx="24">
                  <c:v>2.8791996533932017E-2</c:v>
                </c:pt>
                <c:pt idx="25">
                  <c:v>2.8791996533932017E-2</c:v>
                </c:pt>
                <c:pt idx="26">
                  <c:v>2.9540352120997284E-2</c:v>
                </c:pt>
                <c:pt idx="27">
                  <c:v>3.0932030932030931E-2</c:v>
                </c:pt>
                <c:pt idx="28">
                  <c:v>3.2455000196935681E-2</c:v>
                </c:pt>
                <c:pt idx="29">
                  <c:v>3.2455000196935681E-2</c:v>
                </c:pt>
                <c:pt idx="30">
                  <c:v>3.3098323420904067E-2</c:v>
                </c:pt>
                <c:pt idx="31">
                  <c:v>3.3098323420904067E-2</c:v>
                </c:pt>
                <c:pt idx="32">
                  <c:v>3.3098323420904067E-2</c:v>
                </c:pt>
                <c:pt idx="33">
                  <c:v>3.4490002231937718E-2</c:v>
                </c:pt>
                <c:pt idx="34">
                  <c:v>3.5999842451455356E-2</c:v>
                </c:pt>
                <c:pt idx="35">
                  <c:v>3.5999842451455356E-2</c:v>
                </c:pt>
                <c:pt idx="36">
                  <c:v>3.5999842451455356E-2</c:v>
                </c:pt>
                <c:pt idx="37">
                  <c:v>3.7562198852521433E-2</c:v>
                </c:pt>
                <c:pt idx="38">
                  <c:v>3.9557813751362136E-2</c:v>
                </c:pt>
                <c:pt idx="39">
                  <c:v>3.9557813751362136E-2</c:v>
                </c:pt>
                <c:pt idx="40">
                  <c:v>4.03061693384274E-2</c:v>
                </c:pt>
                <c:pt idx="41">
                  <c:v>4.169784814946105E-2</c:v>
                </c:pt>
                <c:pt idx="42">
                  <c:v>4.32208174143658E-2</c:v>
                </c:pt>
                <c:pt idx="43">
                  <c:v>4.4665012406947889E-2</c:v>
                </c:pt>
                <c:pt idx="44">
                  <c:v>4.6608111124240154E-2</c:v>
                </c:pt>
                <c:pt idx="45">
                  <c:v>4.6923208213530791E-2</c:v>
                </c:pt>
                <c:pt idx="46">
                  <c:v>4.9562146336339888E-2</c:v>
                </c:pt>
                <c:pt idx="47">
                  <c:v>5.1715309779825906E-2</c:v>
                </c:pt>
                <c:pt idx="48">
                  <c:v>5.3382698543988867E-2</c:v>
                </c:pt>
                <c:pt idx="49">
                  <c:v>5.6021636666797957E-2</c:v>
                </c:pt>
                <c:pt idx="50">
                  <c:v>5.8174800110283982E-2</c:v>
                </c:pt>
                <c:pt idx="51">
                  <c:v>6.0485512098415323E-2</c:v>
                </c:pt>
                <c:pt idx="52">
                  <c:v>6.3872805808289676E-2</c:v>
                </c:pt>
                <c:pt idx="53">
                  <c:v>6.6945002428873399E-2</c:v>
                </c:pt>
                <c:pt idx="54">
                  <c:v>7.0489844683393074E-2</c:v>
                </c:pt>
                <c:pt idx="55">
                  <c:v>7.3404492759331474E-2</c:v>
                </c:pt>
                <c:pt idx="56">
                  <c:v>7.851169141491722E-2</c:v>
                </c:pt>
                <c:pt idx="57">
                  <c:v>8.3566373888954534E-2</c:v>
                </c:pt>
                <c:pt idx="58">
                  <c:v>8.9868315674767288E-2</c:v>
                </c:pt>
                <c:pt idx="59">
                  <c:v>9.6327806005225364E-2</c:v>
                </c:pt>
                <c:pt idx="60">
                  <c:v>0.1072511717673008</c:v>
                </c:pt>
                <c:pt idx="61">
                  <c:v>0.11371066209775887</c:v>
                </c:pt>
                <c:pt idx="62">
                  <c:v>0.12603883571625507</c:v>
                </c:pt>
                <c:pt idx="63">
                  <c:v>0.13974555910039782</c:v>
                </c:pt>
                <c:pt idx="64">
                  <c:v>0.15972796617957907</c:v>
                </c:pt>
                <c:pt idx="65">
                  <c:v>0.18437118437118438</c:v>
                </c:pt>
                <c:pt idx="66">
                  <c:v>0.21665550697808764</c:v>
                </c:pt>
                <c:pt idx="67">
                  <c:v>0.26347368282852152</c:v>
                </c:pt>
                <c:pt idx="68">
                  <c:v>0.33346462378720443</c:v>
                </c:pt>
                <c:pt idx="69">
                  <c:v>0.46441372247823859</c:v>
                </c:pt>
                <c:pt idx="70">
                  <c:v>0.75780849974398357</c:v>
                </c:pt>
                <c:pt idx="71">
                  <c:v>0.98467840403324269</c:v>
                </c:pt>
                <c:pt idx="72">
                  <c:v>0.99808315937348191</c:v>
                </c:pt>
                <c:pt idx="73">
                  <c:v>1</c:v>
                </c:pt>
                <c:pt idx="74">
                  <c:v>0.99796499796499794</c:v>
                </c:pt>
                <c:pt idx="75">
                  <c:v>0.98780311683537492</c:v>
                </c:pt>
                <c:pt idx="76">
                  <c:v>0.75318707576772093</c:v>
                </c:pt>
                <c:pt idx="77">
                  <c:v>0.41109666916118531</c:v>
                </c:pt>
                <c:pt idx="78">
                  <c:v>0.28316725090918637</c:v>
                </c:pt>
                <c:pt idx="79">
                  <c:v>0.2168787007496685</c:v>
                </c:pt>
                <c:pt idx="80">
                  <c:v>0.17347407669988316</c:v>
                </c:pt>
                <c:pt idx="81">
                  <c:v>0.1467564693371145</c:v>
                </c:pt>
                <c:pt idx="82">
                  <c:v>0.12785064397967624</c:v>
                </c:pt>
                <c:pt idx="83">
                  <c:v>0.1091154962122704</c:v>
                </c:pt>
                <c:pt idx="84">
                  <c:v>9.7995194769388325E-2</c:v>
                </c:pt>
                <c:pt idx="85">
                  <c:v>8.9067443906153579E-2</c:v>
                </c:pt>
                <c:pt idx="86">
                  <c:v>8.3225018708889681E-2</c:v>
                </c:pt>
                <c:pt idx="87">
                  <c:v>7.671301219688316E-2</c:v>
                </c:pt>
                <c:pt idx="88">
                  <c:v>6.8953746373101213E-2</c:v>
                </c:pt>
                <c:pt idx="89">
                  <c:v>6.6971260519647621E-2</c:v>
                </c:pt>
                <c:pt idx="90">
                  <c:v>6.0892512505415733E-2</c:v>
                </c:pt>
                <c:pt idx="91">
                  <c:v>6.0459254007641107E-2</c:v>
                </c:pt>
                <c:pt idx="92">
                  <c:v>5.2910052910052907E-2</c:v>
                </c:pt>
                <c:pt idx="93">
                  <c:v>5.2910052910052907E-2</c:v>
                </c:pt>
                <c:pt idx="94">
                  <c:v>4.7527144301337851E-2</c:v>
                </c:pt>
                <c:pt idx="95">
                  <c:v>4.49407223600772E-2</c:v>
                </c:pt>
                <c:pt idx="96">
                  <c:v>4.49407223600772E-2</c:v>
                </c:pt>
                <c:pt idx="97">
                  <c:v>4.3982302046818175E-2</c:v>
                </c:pt>
                <c:pt idx="98">
                  <c:v>3.919020048052306E-2</c:v>
                </c:pt>
                <c:pt idx="99">
                  <c:v>3.7207714627069469E-2</c:v>
                </c:pt>
                <c:pt idx="100">
                  <c:v>3.7207714627069469E-2</c:v>
                </c:pt>
                <c:pt idx="101">
                  <c:v>3.7207714627069469E-2</c:v>
                </c:pt>
                <c:pt idx="102">
                  <c:v>3.5842293906810034E-2</c:v>
                </c:pt>
                <c:pt idx="103">
                  <c:v>3.4450615095776384E-2</c:v>
                </c:pt>
                <c:pt idx="104">
                  <c:v>3.2297451652290365E-2</c:v>
                </c:pt>
                <c:pt idx="105">
                  <c:v>3.1273386112095791E-2</c:v>
                </c:pt>
                <c:pt idx="106">
                  <c:v>3.1378418475192668E-2</c:v>
                </c:pt>
                <c:pt idx="107">
                  <c:v>3.1378418475192668E-2</c:v>
                </c:pt>
                <c:pt idx="108">
                  <c:v>3.0813869523546943E-2</c:v>
                </c:pt>
                <c:pt idx="109">
                  <c:v>2.9645384484094161E-2</c:v>
                </c:pt>
                <c:pt idx="110">
                  <c:v>2.9645384484094161E-2</c:v>
                </c:pt>
                <c:pt idx="111">
                  <c:v>2.7991124765318315E-2</c:v>
                </c:pt>
                <c:pt idx="112">
                  <c:v>2.7991124765318315E-2</c:v>
                </c:pt>
                <c:pt idx="113">
                  <c:v>2.5995509866477608E-2</c:v>
                </c:pt>
                <c:pt idx="114">
                  <c:v>2.5995509866477608E-2</c:v>
                </c:pt>
                <c:pt idx="115">
                  <c:v>2.4643218191605289E-2</c:v>
                </c:pt>
                <c:pt idx="116">
                  <c:v>2.4643218191605289E-2</c:v>
                </c:pt>
                <c:pt idx="117">
                  <c:v>2.3763572150668925E-2</c:v>
                </c:pt>
                <c:pt idx="118">
                  <c:v>2.3606023606023607E-2</c:v>
                </c:pt>
                <c:pt idx="119">
                  <c:v>2.3606023606023607E-2</c:v>
                </c:pt>
                <c:pt idx="120">
                  <c:v>2.3606023606023607E-2</c:v>
                </c:pt>
                <c:pt idx="121">
                  <c:v>2.2450667611957936E-2</c:v>
                </c:pt>
                <c:pt idx="122">
                  <c:v>2.2975829427442331E-2</c:v>
                </c:pt>
                <c:pt idx="123">
                  <c:v>2.2975829427442331E-2</c:v>
                </c:pt>
                <c:pt idx="124">
                  <c:v>2.1531634434860242E-2</c:v>
                </c:pt>
                <c:pt idx="125">
                  <c:v>2.1531634434860242E-2</c:v>
                </c:pt>
                <c:pt idx="126">
                  <c:v>2.1531634434860242E-2</c:v>
                </c:pt>
                <c:pt idx="127">
                  <c:v>2.1531634434860242E-2</c:v>
                </c:pt>
                <c:pt idx="128">
                  <c:v>1.9680439035277743E-2</c:v>
                </c:pt>
                <c:pt idx="129">
                  <c:v>1.9680439035277743E-2</c:v>
                </c:pt>
                <c:pt idx="130">
                  <c:v>1.9680439035277743E-2</c:v>
                </c:pt>
                <c:pt idx="131">
                  <c:v>1.9680439035277743E-2</c:v>
                </c:pt>
                <c:pt idx="132">
                  <c:v>1.9680439035277743E-2</c:v>
                </c:pt>
                <c:pt idx="133">
                  <c:v>1.9680439035277743E-2</c:v>
                </c:pt>
                <c:pt idx="134">
                  <c:v>1.9089631992857799E-2</c:v>
                </c:pt>
                <c:pt idx="135">
                  <c:v>1.9089631992857799E-2</c:v>
                </c:pt>
                <c:pt idx="136">
                  <c:v>1.9089631992857799E-2</c:v>
                </c:pt>
                <c:pt idx="137">
                  <c:v>1.8616986358921842E-2</c:v>
                </c:pt>
                <c:pt idx="138">
                  <c:v>1.8616986358921842E-2</c:v>
                </c:pt>
                <c:pt idx="139">
                  <c:v>1.8616986358921842E-2</c:v>
                </c:pt>
                <c:pt idx="140">
                  <c:v>1.8616986358921842E-2</c:v>
                </c:pt>
                <c:pt idx="141">
                  <c:v>1.8616986358921842E-2</c:v>
                </c:pt>
                <c:pt idx="142">
                  <c:v>1.8446308768889415E-2</c:v>
                </c:pt>
                <c:pt idx="143">
                  <c:v>1.8446308768889415E-2</c:v>
                </c:pt>
                <c:pt idx="144">
                  <c:v>1.8446308768889415E-2</c:v>
                </c:pt>
                <c:pt idx="145">
                  <c:v>1.7054629957855765E-2</c:v>
                </c:pt>
                <c:pt idx="146">
                  <c:v>1.7054629957855765E-2</c:v>
                </c:pt>
                <c:pt idx="147">
                  <c:v>1.7054629957855765E-2</c:v>
                </c:pt>
                <c:pt idx="148">
                  <c:v>1.7054629957855765E-2</c:v>
                </c:pt>
                <c:pt idx="149">
                  <c:v>1.7054629957855765E-2</c:v>
                </c:pt>
                <c:pt idx="150">
                  <c:v>1.7054629957855765E-2</c:v>
                </c:pt>
                <c:pt idx="151">
                  <c:v>1.7225307547888192E-2</c:v>
                </c:pt>
                <c:pt idx="152">
                  <c:v>1.7225307547888192E-2</c:v>
                </c:pt>
                <c:pt idx="153">
                  <c:v>1.7225307547888192E-2</c:v>
                </c:pt>
                <c:pt idx="154">
                  <c:v>1.7225307547888192E-2</c:v>
                </c:pt>
                <c:pt idx="155">
                  <c:v>1.7789856499533917E-2</c:v>
                </c:pt>
                <c:pt idx="156">
                  <c:v>1.7789856499533917E-2</c:v>
                </c:pt>
                <c:pt idx="157">
                  <c:v>1.7789856499533917E-2</c:v>
                </c:pt>
                <c:pt idx="158">
                  <c:v>1.7789856499533917E-2</c:v>
                </c:pt>
                <c:pt idx="159">
                  <c:v>1.6201242007693621E-2</c:v>
                </c:pt>
                <c:pt idx="160">
                  <c:v>1.612246773537096E-2</c:v>
                </c:pt>
                <c:pt idx="161">
                  <c:v>1.612246773537096E-2</c:v>
                </c:pt>
                <c:pt idx="162">
                  <c:v>1.612246773537096E-2</c:v>
                </c:pt>
                <c:pt idx="163">
                  <c:v>1.612246773537096E-2</c:v>
                </c:pt>
                <c:pt idx="164">
                  <c:v>1.612246773537096E-2</c:v>
                </c:pt>
                <c:pt idx="165">
                  <c:v>1.612246773537096E-2</c:v>
                </c:pt>
                <c:pt idx="166">
                  <c:v>1.612246773537096E-2</c:v>
                </c:pt>
                <c:pt idx="167">
                  <c:v>1.612246773537096E-2</c:v>
                </c:pt>
                <c:pt idx="168">
                  <c:v>1.646382291543582E-2</c:v>
                </c:pt>
                <c:pt idx="169">
                  <c:v>1.646382291543582E-2</c:v>
                </c:pt>
                <c:pt idx="170">
                  <c:v>1.646382291543582E-2</c:v>
                </c:pt>
                <c:pt idx="171">
                  <c:v>1.646382291543582E-2</c:v>
                </c:pt>
                <c:pt idx="172">
                  <c:v>1.646382291543582E-2</c:v>
                </c:pt>
                <c:pt idx="173">
                  <c:v>1.646382291543582E-2</c:v>
                </c:pt>
                <c:pt idx="174">
                  <c:v>1.646382291543582E-2</c:v>
                </c:pt>
                <c:pt idx="175">
                  <c:v>1.646382291543582E-2</c:v>
                </c:pt>
                <c:pt idx="176">
                  <c:v>1.6700145732403797E-2</c:v>
                </c:pt>
                <c:pt idx="177">
                  <c:v>1.6700145732403797E-2</c:v>
                </c:pt>
                <c:pt idx="178">
                  <c:v>1.6700145732403797E-2</c:v>
                </c:pt>
                <c:pt idx="179">
                  <c:v>1.6700145732403797E-2</c:v>
                </c:pt>
                <c:pt idx="180">
                  <c:v>1.6700145732403797E-2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'Perfect peak'!$D$1</c:f>
              <c:strCache>
                <c:ptCount val="1"/>
                <c:pt idx="0">
                  <c:v>Perfect</c:v>
                </c:pt>
              </c:strCache>
            </c:strRef>
          </c:tx>
          <c:marker>
            <c:symbol val="none"/>
          </c:marker>
          <c:xVal>
            <c:numRef>
              <c:f>'Perfect peak'!$A$3:$A$362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'Perfect peak'!$D$3:$D$362</c:f>
              <c:numCache>
                <c:formatCode>General</c:formatCode>
                <c:ptCount val="360"/>
                <c:pt idx="0">
                  <c:v>2.2724057490924682E-2</c:v>
                </c:pt>
                <c:pt idx="1">
                  <c:v>2.2787101725962617E-2</c:v>
                </c:pt>
                <c:pt idx="2">
                  <c:v>2.2852823646863467E-2</c:v>
                </c:pt>
                <c:pt idx="3">
                  <c:v>2.2921376946160504E-2</c:v>
                </c:pt>
                <c:pt idx="4">
                  <c:v>2.2992926494515113E-2</c:v>
                </c:pt>
                <c:pt idx="5">
                  <c:v>2.3067649329848505E-2</c:v>
                </c:pt>
                <c:pt idx="6">
                  <c:v>2.3145735750023218E-2</c:v>
                </c:pt>
                <c:pt idx="7">
                  <c:v>2.322739052163977E-2</c:v>
                </c:pt>
                <c:pt idx="8">
                  <c:v>2.3312834219253984E-2</c:v>
                </c:pt>
                <c:pt idx="9">
                  <c:v>2.3402304711332211E-2</c:v>
                </c:pt>
                <c:pt idx="10">
                  <c:v>2.3496058811592495E-2</c:v>
                </c:pt>
                <c:pt idx="11">
                  <c:v>2.3594374117085967E-2</c:v>
                </c:pt>
                <c:pt idx="12">
                  <c:v>2.3697551057521957E-2</c:v>
                </c:pt>
                <c:pt idx="13">
                  <c:v>2.3805915184013746E-2</c:v>
                </c:pt>
                <c:pt idx="14">
                  <c:v>2.3919819729716643E-2</c:v>
                </c:pt>
                <c:pt idx="15">
                  <c:v>2.4039648479863816E-2</c:v>
                </c:pt>
                <c:pt idx="16">
                  <c:v>2.4165818994620274E-2</c:v>
                </c:pt>
                <c:pt idx="17">
                  <c:v>2.429878623514382E-2</c:v>
                </c:pt>
                <c:pt idx="18">
                  <c:v>2.4439046651473669E-2</c:v>
                </c:pt>
                <c:pt idx="19">
                  <c:v>2.4587142800619015E-2</c:v>
                </c:pt>
                <c:pt idx="20">
                  <c:v>2.4743668574805072E-2</c:v>
                </c:pt>
                <c:pt idx="21">
                  <c:v>2.490927513363872E-2</c:v>
                </c:pt>
                <c:pt idx="22">
                  <c:v>2.5084677650456445E-2</c:v>
                </c:pt>
                <c:pt idx="23">
                  <c:v>2.5270663002902691E-2</c:v>
                </c:pt>
                <c:pt idx="24">
                  <c:v>2.546809856159038E-2</c:v>
                </c:pt>
                <c:pt idx="25">
                  <c:v>2.5677942259431211E-2</c:v>
                </c:pt>
                <c:pt idx="26">
                  <c:v>2.5901254159037677E-2</c:v>
                </c:pt>
                <c:pt idx="27">
                  <c:v>2.6139209777932777E-2</c:v>
                </c:pt>
                <c:pt idx="28">
                  <c:v>2.639311548298023E-2</c:v>
                </c:pt>
                <c:pt idx="29">
                  <c:v>2.6664426328780626E-2</c:v>
                </c:pt>
                <c:pt idx="30">
                  <c:v>2.6954766792719992E-2</c:v>
                </c:pt>
                <c:pt idx="31">
                  <c:v>2.7265954955690314E-2</c:v>
                </c:pt>
                <c:pt idx="32">
                  <c:v>2.7600030797104096E-2</c:v>
                </c:pt>
                <c:pt idx="33">
                  <c:v>2.7959289422014526E-2</c:v>
                </c:pt>
                <c:pt idx="34">
                  <c:v>2.8346320225160957E-2</c:v>
                </c:pt>
                <c:pt idx="35">
                  <c:v>2.8764053232371564E-2</c:v>
                </c:pt>
                <c:pt idx="36">
                  <c:v>2.921581415819096E-2</c:v>
                </c:pt>
                <c:pt idx="37">
                  <c:v>2.9705390098724388E-2</c:v>
                </c:pt>
                <c:pt idx="38">
                  <c:v>3.0237108265694888E-2</c:v>
                </c:pt>
                <c:pt idx="39">
                  <c:v>3.0815930795473533E-2</c:v>
                </c:pt>
                <c:pt idx="40">
                  <c:v>3.1447569481250381E-2</c:v>
                </c:pt>
                <c:pt idx="41">
                  <c:v>3.2138625340188784E-2</c:v>
                </c:pt>
                <c:pt idx="42">
                  <c:v>3.2896759326490423E-2</c:v>
                </c:pt>
                <c:pt idx="43">
                  <c:v>3.3730902355281443E-2</c:v>
                </c:pt>
                <c:pt idx="44">
                  <c:v>3.4651515278298677E-2</c:v>
                </c:pt>
                <c:pt idx="45">
                  <c:v>3.5670912786594719E-2</c:v>
                </c:pt>
                <c:pt idx="46">
                  <c:v>3.6803669744480419E-2</c:v>
                </c:pt>
                <c:pt idx="47">
                  <c:v>3.8067134667439217E-2</c:v>
                </c:pt>
                <c:pt idx="48">
                  <c:v>3.9482083650373881E-2</c:v>
                </c:pt>
                <c:pt idx="49">
                  <c:v>4.1073560069845555E-2</c:v>
                </c:pt>
                <c:pt idx="50">
                  <c:v>4.2871962371617237E-2</c:v>
                </c:pt>
                <c:pt idx="51">
                  <c:v>4.4914466544716175E-2</c:v>
                </c:pt>
                <c:pt idx="52">
                  <c:v>4.7246905036713423E-2</c:v>
                </c:pt>
                <c:pt idx="53">
                  <c:v>4.9926275394613653E-2</c:v>
                </c:pt>
                <c:pt idx="54">
                  <c:v>5.3024128474876364E-2</c:v>
                </c:pt>
                <c:pt idx="55">
                  <c:v>5.6631201435068113E-2</c:v>
                </c:pt>
                <c:pt idx="56">
                  <c:v>6.0863837169076604E-2</c:v>
                </c:pt>
                <c:pt idx="57">
                  <c:v>6.5873005901759554E-2</c:v>
                </c:pt>
                <c:pt idx="58">
                  <c:v>7.1857177070803205E-2</c:v>
                </c:pt>
                <c:pt idx="59">
                  <c:v>7.9080982741264128E-2</c:v>
                </c:pt>
                <c:pt idx="60">
                  <c:v>8.7902741703015319E-2</c:v>
                </c:pt>
                <c:pt idx="61">
                  <c:v>9.8815773164952755E-2</c:v>
                </c:pt>
                <c:pt idx="62">
                  <c:v>0.11251152270446661</c:v>
                </c:pt>
                <c:pt idx="63">
                  <c:v>0.1299776677428125</c:v>
                </c:pt>
                <c:pt idx="64">
                  <c:v>0.15265275026515995</c:v>
                </c:pt>
                <c:pt idx="65">
                  <c:v>0.18267160203734917</c:v>
                </c:pt>
                <c:pt idx="66">
                  <c:v>0.22325100995653066</c:v>
                </c:pt>
                <c:pt idx="67">
                  <c:v>0.27926488514791725</c:v>
                </c:pt>
                <c:pt idx="68">
                  <c:v>0.35795756445358906</c:v>
                </c:pt>
                <c:pt idx="69">
                  <c:v>0.46921226519468734</c:v>
                </c:pt>
                <c:pt idx="70">
                  <c:v>0.62280780795282675</c:v>
                </c:pt>
                <c:pt idx="71">
                  <c:v>0.81518497611670493</c:v>
                </c:pt>
                <c:pt idx="72">
                  <c:v>0.99818379792178624</c:v>
                </c:pt>
                <c:pt idx="73">
                  <c:v>1.0690818239826216</c:v>
                </c:pt>
                <c:pt idx="74">
                  <c:v>0.97207586808585655</c:v>
                </c:pt>
                <c:pt idx="75">
                  <c:v>0.78125321687542526</c:v>
                </c:pt>
                <c:pt idx="76">
                  <c:v>0.59373916095796775</c:v>
                </c:pt>
                <c:pt idx="77">
                  <c:v>0.44769346545780087</c:v>
                </c:pt>
                <c:pt idx="78">
                  <c:v>0.34269946485464026</c:v>
                </c:pt>
                <c:pt idx="79">
                  <c:v>0.26845928174195993</c:v>
                </c:pt>
                <c:pt idx="80">
                  <c:v>0.21548316576969451</c:v>
                </c:pt>
                <c:pt idx="81">
                  <c:v>0.17697283398702107</c:v>
                </c:pt>
                <c:pt idx="82">
                  <c:v>0.14838256359040822</c:v>
                </c:pt>
                <c:pt idx="83">
                  <c:v>0.12671281571556842</c:v>
                </c:pt>
                <c:pt idx="84">
                  <c:v>0.10996870066546345</c:v>
                </c:pt>
                <c:pt idx="85">
                  <c:v>9.680191262113487E-2</c:v>
                </c:pt>
                <c:pt idx="86">
                  <c:v>8.628368956259716E-2</c:v>
                </c:pt>
                <c:pt idx="87">
                  <c:v>7.7761713040404704E-2</c:v>
                </c:pt>
                <c:pt idx="88">
                  <c:v>7.0769134452555671E-2</c:v>
                </c:pt>
                <c:pt idx="89">
                  <c:v>6.4965877644782441E-2</c:v>
                </c:pt>
                <c:pt idx="90">
                  <c:v>6.010010884121246E-2</c:v>
                </c:pt>
                <c:pt idx="91">
                  <c:v>5.5982489819622103E-2</c:v>
                </c:pt>
                <c:pt idx="92">
                  <c:v>5.246866860128814E-2</c:v>
                </c:pt>
                <c:pt idx="93">
                  <c:v>4.9447169917981787E-2</c:v>
                </c:pt>
                <c:pt idx="94">
                  <c:v>4.683088565608344E-2</c:v>
                </c:pt>
                <c:pt idx="95">
                  <c:v>4.4551004877142281E-2</c:v>
                </c:pt>
                <c:pt idx="96">
                  <c:v>4.2552622966062617E-2</c:v>
                </c:pt>
                <c:pt idx="97">
                  <c:v>4.0791523617724812E-2</c:v>
                </c:pt>
                <c:pt idx="98">
                  <c:v>3.9231791444135564E-2</c:v>
                </c:pt>
                <c:pt idx="99">
                  <c:v>3.7844020533159412E-2</c:v>
                </c:pt>
                <c:pt idx="100">
                  <c:v>3.6603955833794388E-2</c:v>
                </c:pt>
                <c:pt idx="101">
                  <c:v>3.5491452508964509E-2</c:v>
                </c:pt>
                <c:pt idx="102">
                  <c:v>3.4489671396421138E-2</c:v>
                </c:pt>
                <c:pt idx="103">
                  <c:v>3.3584451567616531E-2</c:v>
                </c:pt>
                <c:pt idx="104">
                  <c:v>3.2763816986101271E-2</c:v>
                </c:pt>
                <c:pt idx="105">
                  <c:v>3.2017585615046862E-2</c:v>
                </c:pt>
                <c:pt idx="106">
                  <c:v>3.1337057452874156E-2</c:v>
                </c:pt>
                <c:pt idx="107">
                  <c:v>3.0714763858902584E-2</c:v>
                </c:pt>
                <c:pt idx="108">
                  <c:v>3.0144264829218323E-2</c:v>
                </c:pt>
                <c:pt idx="109">
                  <c:v>2.9619984052088703E-2</c:v>
                </c:pt>
                <c:pt idx="110">
                  <c:v>2.9137073929048091E-2</c:v>
                </c:pt>
                <c:pt idx="111">
                  <c:v>2.8691304514837521E-2</c:v>
                </c:pt>
                <c:pt idx="112">
                  <c:v>2.8278971664574746E-2</c:v>
                </c:pt>
                <c:pt idx="113">
                  <c:v>2.7896820692868571E-2</c:v>
                </c:pt>
                <c:pt idx="114">
                  <c:v>2.7541982628655769E-2</c:v>
                </c:pt>
                <c:pt idx="115">
                  <c:v>2.7211920750721687E-2</c:v>
                </c:pt>
                <c:pt idx="116">
                  <c:v>2.6904385555740297E-2</c:v>
                </c:pt>
                <c:pt idx="117">
                  <c:v>2.6617376675446638E-2</c:v>
                </c:pt>
                <c:pt idx="118">
                  <c:v>2.6349110546216248E-2</c:v>
                </c:pt>
                <c:pt idx="119">
                  <c:v>2.6097992860850378E-2</c:v>
                </c:pt>
                <c:pt idx="120">
                  <c:v>2.5862595012317902E-2</c:v>
                </c:pt>
                <c:pt idx="121">
                  <c:v>2.5641633882886095E-2</c:v>
                </c:pt>
                <c:pt idx="122">
                  <c:v>2.5433954447351637E-2</c:v>
                </c:pt>
                <c:pt idx="123">
                  <c:v>2.5238514752005829E-2</c:v>
                </c:pt>
                <c:pt idx="124">
                  <c:v>2.5054372906205231E-2</c:v>
                </c:pt>
                <c:pt idx="125">
                  <c:v>2.4880675784598238E-2</c:v>
                </c:pt>
                <c:pt idx="126">
                  <c:v>2.4716649188011891E-2</c:v>
                </c:pt>
                <c:pt idx="127">
                  <c:v>2.4561589251952703E-2</c:v>
                </c:pt>
                <c:pt idx="128">
                  <c:v>2.4414854925372424E-2</c:v>
                </c:pt>
                <c:pt idx="129">
                  <c:v>2.4275861370180063E-2</c:v>
                </c:pt>
                <c:pt idx="130">
                  <c:v>2.4144074155049045E-2</c:v>
                </c:pt>
                <c:pt idx="131">
                  <c:v>2.4019004136252534E-2</c:v>
                </c:pt>
                <c:pt idx="132">
                  <c:v>2.3900202934267895E-2</c:v>
                </c:pt>
                <c:pt idx="133">
                  <c:v>2.3787258928291002E-2</c:v>
                </c:pt>
                <c:pt idx="134">
                  <c:v>2.367979370205198E-2</c:v>
                </c:pt>
                <c:pt idx="135">
                  <c:v>2.3577458883799154E-2</c:v>
                </c:pt>
                <c:pt idx="136">
                  <c:v>2.347993333131998E-2</c:v>
                </c:pt>
                <c:pt idx="137">
                  <c:v>2.3386920619645049E-2</c:v>
                </c:pt>
                <c:pt idx="138">
                  <c:v>2.3298146794836279E-2</c:v>
                </c:pt>
                <c:pt idx="139">
                  <c:v>2.3213358362160347E-2</c:v>
                </c:pt>
                <c:pt idx="140">
                  <c:v>2.3132320481130727E-2</c:v>
                </c:pt>
                <c:pt idx="141">
                  <c:v>2.3054815343480348E-2</c:v>
                </c:pt>
                <c:pt idx="142">
                  <c:v>2.2980640713196106E-2</c:v>
                </c:pt>
                <c:pt idx="143">
                  <c:v>2.2909608610385039E-2</c:v>
                </c:pt>
                <c:pt idx="144">
                  <c:v>2.2841544123015114E-2</c:v>
                </c:pt>
                <c:pt idx="145">
                  <c:v>2.2776284332536607E-2</c:v>
                </c:pt>
                <c:pt idx="146">
                  <c:v>2.2713677341088267E-2</c:v>
                </c:pt>
                <c:pt idx="147">
                  <c:v>2.2653581389465154E-2</c:v>
                </c:pt>
                <c:pt idx="148">
                  <c:v>2.259586405630426E-2</c:v>
                </c:pt>
                <c:pt idx="149">
                  <c:v>2.2540401530057742E-2</c:v>
                </c:pt>
                <c:pt idx="150">
                  <c:v>2.2487077946294627E-2</c:v>
                </c:pt>
                <c:pt idx="151">
                  <c:v>2.243578478372046E-2</c:v>
                </c:pt>
                <c:pt idx="152">
                  <c:v>2.2386420313047023E-2</c:v>
                </c:pt>
                <c:pt idx="153">
                  <c:v>2.2338889093495316E-2</c:v>
                </c:pt>
                <c:pt idx="154">
                  <c:v>2.2293101512287024E-2</c:v>
                </c:pt>
                <c:pt idx="155">
                  <c:v>2.2248973362982712E-2</c:v>
                </c:pt>
                <c:pt idx="156">
                  <c:v>2.2206425458968372E-2</c:v>
                </c:pt>
                <c:pt idx="157">
                  <c:v>2.2165383278783118E-2</c:v>
                </c:pt>
                <c:pt idx="158">
                  <c:v>2.2125776640326732E-2</c:v>
                </c:pt>
                <c:pt idx="159">
                  <c:v>2.2087539401291777E-2</c:v>
                </c:pt>
                <c:pt idx="160">
                  <c:v>2.2050609183436497E-2</c:v>
                </c:pt>
                <c:pt idx="161">
                  <c:v>2.2014927118555502E-2</c:v>
                </c:pt>
                <c:pt idx="162">
                  <c:v>2.1980437614219545E-2</c:v>
                </c:pt>
                <c:pt idx="163">
                  <c:v>2.1947088137546297E-2</c:v>
                </c:pt>
                <c:pt idx="164">
                  <c:v>2.1914829015433974E-2</c:v>
                </c:pt>
                <c:pt idx="165">
                  <c:v>2.1883613249841449E-2</c:v>
                </c:pt>
                <c:pt idx="166">
                  <c:v>2.1853396346833961E-2</c:v>
                </c:pt>
                <c:pt idx="167">
                  <c:v>2.1824136158234954E-2</c:v>
                </c:pt>
                <c:pt idx="168">
                  <c:v>2.1795792734833144E-2</c:v>
                </c:pt>
                <c:pt idx="169">
                  <c:v>2.1768328190191543E-2</c:v>
                </c:pt>
                <c:pt idx="170">
                  <c:v>2.1741706574192571E-2</c:v>
                </c:pt>
                <c:pt idx="171">
                  <c:v>2.1715893755532206E-2</c:v>
                </c:pt>
                <c:pt idx="172">
                  <c:v>2.1690857312446903E-2</c:v>
                </c:pt>
                <c:pt idx="173">
                  <c:v>2.1666566431020849E-2</c:v>
                </c:pt>
                <c:pt idx="174">
                  <c:v>2.1642991810478747E-2</c:v>
                </c:pt>
                <c:pt idx="175">
                  <c:v>2.1620105574921201E-2</c:v>
                </c:pt>
                <c:pt idx="176">
                  <c:v>2.1597881191006849E-2</c:v>
                </c:pt>
                <c:pt idx="177">
                  <c:v>2.1576293391127911E-2</c:v>
                </c:pt>
                <c:pt idx="178">
                  <c:v>2.1555318101664236E-2</c:v>
                </c:pt>
                <c:pt idx="179">
                  <c:v>2.1534932375935924E-2</c:v>
                </c:pt>
                <c:pt idx="180">
                  <c:v>2.1515114331506231E-2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91936"/>
        <c:axId val="244793728"/>
      </c:scatterChart>
      <c:valAx>
        <c:axId val="244791936"/>
        <c:scaling>
          <c:orientation val="minMax"/>
          <c:max val="90"/>
          <c:min val="-90"/>
        </c:scaling>
        <c:delete val="0"/>
        <c:axPos val="b"/>
        <c:numFmt formatCode="General" sourceLinked="1"/>
        <c:majorTickMark val="out"/>
        <c:minorTickMark val="none"/>
        <c:tickLblPos val="nextTo"/>
        <c:crossAx val="244793728"/>
        <c:crosses val="autoZero"/>
        <c:crossBetween val="midCat"/>
      </c:valAx>
      <c:valAx>
        <c:axId val="24479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791936"/>
        <c:crossesAt val="-9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Ding!$B$1</c:f>
              <c:strCache>
                <c:ptCount val="1"/>
                <c:pt idx="0">
                  <c:v>Intensity</c:v>
                </c:pt>
              </c:strCache>
            </c:strRef>
          </c:tx>
          <c:marker>
            <c:symbol val="none"/>
          </c:marker>
          <c:xVal>
            <c:numRef>
              <c:f>Ding!$A$3:$A$362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Ding!$C$3:$C$362</c:f>
              <c:numCache>
                <c:formatCode>General</c:formatCode>
                <c:ptCount val="360"/>
                <c:pt idx="0">
                  <c:v>4.6625615763546797E-2</c:v>
                </c:pt>
                <c:pt idx="1">
                  <c:v>4.6305418719211802E-2</c:v>
                </c:pt>
                <c:pt idx="2">
                  <c:v>4.6403940886699503E-2</c:v>
                </c:pt>
                <c:pt idx="3">
                  <c:v>4.6773399014778297E-2</c:v>
                </c:pt>
                <c:pt idx="4">
                  <c:v>4.7660098522167398E-2</c:v>
                </c:pt>
                <c:pt idx="5">
                  <c:v>4.8645320197044303E-2</c:v>
                </c:pt>
                <c:pt idx="6">
                  <c:v>4.9113300492610798E-2</c:v>
                </c:pt>
                <c:pt idx="7">
                  <c:v>4.9630541871921098E-2</c:v>
                </c:pt>
                <c:pt idx="8">
                  <c:v>5.0369458128078803E-2</c:v>
                </c:pt>
                <c:pt idx="9">
                  <c:v>5.1059113300492599E-2</c:v>
                </c:pt>
                <c:pt idx="10">
                  <c:v>5.1724137931034399E-2</c:v>
                </c:pt>
                <c:pt idx="11">
                  <c:v>5.2463054187192097E-2</c:v>
                </c:pt>
                <c:pt idx="12">
                  <c:v>5.3448275862068899E-2</c:v>
                </c:pt>
                <c:pt idx="13">
                  <c:v>5.4334975369458097E-2</c:v>
                </c:pt>
                <c:pt idx="14">
                  <c:v>5.5172413793103399E-2</c:v>
                </c:pt>
                <c:pt idx="15">
                  <c:v>5.6108374384236402E-2</c:v>
                </c:pt>
                <c:pt idx="16">
                  <c:v>5.6798029556650198E-2</c:v>
                </c:pt>
                <c:pt idx="17">
                  <c:v>5.69950738916256E-2</c:v>
                </c:pt>
                <c:pt idx="18">
                  <c:v>5.7413793103448199E-2</c:v>
                </c:pt>
                <c:pt idx="19">
                  <c:v>5.7832512315270902E-2</c:v>
                </c:pt>
                <c:pt idx="20">
                  <c:v>5.87192118226601E-2</c:v>
                </c:pt>
                <c:pt idx="21">
                  <c:v>5.9334975369458101E-2</c:v>
                </c:pt>
                <c:pt idx="22">
                  <c:v>5.98768472906403E-2</c:v>
                </c:pt>
                <c:pt idx="23">
                  <c:v>6.0788177339901397E-2</c:v>
                </c:pt>
                <c:pt idx="24">
                  <c:v>6.1650246305418703E-2</c:v>
                </c:pt>
                <c:pt idx="25">
                  <c:v>6.2536945812807804E-2</c:v>
                </c:pt>
                <c:pt idx="26">
                  <c:v>6.3891625615763503E-2</c:v>
                </c:pt>
                <c:pt idx="27">
                  <c:v>6.4901477832512294E-2</c:v>
                </c:pt>
                <c:pt idx="28">
                  <c:v>6.4975369458127999E-2</c:v>
                </c:pt>
                <c:pt idx="29">
                  <c:v>6.6108374384236404E-2</c:v>
                </c:pt>
                <c:pt idx="30">
                  <c:v>6.6970443349753606E-2</c:v>
                </c:pt>
                <c:pt idx="31">
                  <c:v>6.7881773399014703E-2</c:v>
                </c:pt>
                <c:pt idx="32">
                  <c:v>6.9310344827586204E-2</c:v>
                </c:pt>
                <c:pt idx="33">
                  <c:v>7.0837438423645302E-2</c:v>
                </c:pt>
                <c:pt idx="34">
                  <c:v>7.2216748768472894E-2</c:v>
                </c:pt>
                <c:pt idx="35">
                  <c:v>7.4137931034482699E-2</c:v>
                </c:pt>
                <c:pt idx="36">
                  <c:v>7.6009852216748705E-2</c:v>
                </c:pt>
                <c:pt idx="37">
                  <c:v>7.7832512315270899E-2</c:v>
                </c:pt>
                <c:pt idx="38">
                  <c:v>8.0246305418719202E-2</c:v>
                </c:pt>
                <c:pt idx="39">
                  <c:v>8.1674876847290606E-2</c:v>
                </c:pt>
                <c:pt idx="40">
                  <c:v>8.3669950738916199E-2</c:v>
                </c:pt>
                <c:pt idx="41">
                  <c:v>8.6108374384236394E-2</c:v>
                </c:pt>
                <c:pt idx="42">
                  <c:v>8.8817733990147696E-2</c:v>
                </c:pt>
                <c:pt idx="43">
                  <c:v>9.1970443349753697E-2</c:v>
                </c:pt>
                <c:pt idx="44">
                  <c:v>9.5073891625615706E-2</c:v>
                </c:pt>
                <c:pt idx="45">
                  <c:v>9.8349753694581196E-2</c:v>
                </c:pt>
                <c:pt idx="46">
                  <c:v>0.101871921182266</c:v>
                </c:pt>
                <c:pt idx="47">
                  <c:v>0.10551724137931</c:v>
                </c:pt>
                <c:pt idx="48">
                  <c:v>0.11051724137931</c:v>
                </c:pt>
                <c:pt idx="49">
                  <c:v>0.11421182266009799</c:v>
                </c:pt>
                <c:pt idx="50">
                  <c:v>0.119433497536945</c:v>
                </c:pt>
                <c:pt idx="51">
                  <c:v>0.124187192118226</c:v>
                </c:pt>
                <c:pt idx="52">
                  <c:v>0.130197044334975</c:v>
                </c:pt>
                <c:pt idx="53">
                  <c:v>0.136970443349753</c:v>
                </c:pt>
                <c:pt idx="54">
                  <c:v>0.14389162561576299</c:v>
                </c:pt>
                <c:pt idx="55">
                  <c:v>0.15133004926108301</c:v>
                </c:pt>
                <c:pt idx="56">
                  <c:v>0.15987684729064</c:v>
                </c:pt>
                <c:pt idx="57">
                  <c:v>0.16864532019704401</c:v>
                </c:pt>
                <c:pt idx="58">
                  <c:v>0.17798029556650199</c:v>
                </c:pt>
                <c:pt idx="59">
                  <c:v>0.18943349753694499</c:v>
                </c:pt>
                <c:pt idx="60">
                  <c:v>0.204901477832512</c:v>
                </c:pt>
                <c:pt idx="61">
                  <c:v>0.21800492610837399</c:v>
                </c:pt>
                <c:pt idx="62">
                  <c:v>0.238620689655172</c:v>
                </c:pt>
                <c:pt idx="63">
                  <c:v>0.26246305418719201</c:v>
                </c:pt>
                <c:pt idx="64">
                  <c:v>0.290024630541871</c:v>
                </c:pt>
                <c:pt idx="65">
                  <c:v>0.32199507389162502</c:v>
                </c:pt>
                <c:pt idx="66">
                  <c:v>0.36766009852216702</c:v>
                </c:pt>
                <c:pt idx="67">
                  <c:v>0.42642857142857099</c:v>
                </c:pt>
                <c:pt idx="68">
                  <c:v>0.50086206896551699</c:v>
                </c:pt>
                <c:pt idx="69">
                  <c:v>0.59453201970443303</c:v>
                </c:pt>
                <c:pt idx="70">
                  <c:v>0.66795566502463</c:v>
                </c:pt>
                <c:pt idx="71">
                  <c:v>0.67886699507389103</c:v>
                </c:pt>
                <c:pt idx="72">
                  <c:v>0.59285714285714197</c:v>
                </c:pt>
                <c:pt idx="73">
                  <c:v>0.482167487684729</c:v>
                </c:pt>
                <c:pt idx="74">
                  <c:v>0.52283251231527095</c:v>
                </c:pt>
                <c:pt idx="75">
                  <c:v>0.64229064039408801</c:v>
                </c:pt>
                <c:pt idx="76">
                  <c:v>0.61894088669950698</c:v>
                </c:pt>
                <c:pt idx="77">
                  <c:v>0.47908866995073801</c:v>
                </c:pt>
                <c:pt idx="78">
                  <c:v>0.60487684729063995</c:v>
                </c:pt>
                <c:pt idx="79">
                  <c:v>0.88721674876847201</c:v>
                </c:pt>
                <c:pt idx="80">
                  <c:v>0.86561576354679803</c:v>
                </c:pt>
                <c:pt idx="81">
                  <c:v>0.78369458128078795</c:v>
                </c:pt>
                <c:pt idx="82">
                  <c:v>1</c:v>
                </c:pt>
                <c:pt idx="83">
                  <c:v>0.93637931034482702</c:v>
                </c:pt>
                <c:pt idx="84">
                  <c:v>0.68128078817733995</c:v>
                </c:pt>
                <c:pt idx="85">
                  <c:v>0.55926108374384198</c:v>
                </c:pt>
                <c:pt idx="86">
                  <c:v>0.47903940886699498</c:v>
                </c:pt>
                <c:pt idx="87">
                  <c:v>0.41418719211822602</c:v>
                </c:pt>
                <c:pt idx="88">
                  <c:v>0.368103448275862</c:v>
                </c:pt>
                <c:pt idx="89">
                  <c:v>0.33431034482758598</c:v>
                </c:pt>
                <c:pt idx="90">
                  <c:v>0.30637931034482702</c:v>
                </c:pt>
                <c:pt idx="91">
                  <c:v>0.28381773399014698</c:v>
                </c:pt>
                <c:pt idx="92">
                  <c:v>0.27103448275862002</c:v>
                </c:pt>
                <c:pt idx="93">
                  <c:v>0.25716748768472902</c:v>
                </c:pt>
                <c:pt idx="94">
                  <c:v>0.23837438423645299</c:v>
                </c:pt>
                <c:pt idx="95">
                  <c:v>0.22509852216748699</c:v>
                </c:pt>
                <c:pt idx="96">
                  <c:v>0.213768472906403</c:v>
                </c:pt>
                <c:pt idx="97">
                  <c:v>0.20524630541871899</c:v>
                </c:pt>
                <c:pt idx="98">
                  <c:v>0.19687192118226601</c:v>
                </c:pt>
                <c:pt idx="99">
                  <c:v>0.186822660098522</c:v>
                </c:pt>
                <c:pt idx="100">
                  <c:v>0.177709359605911</c:v>
                </c:pt>
                <c:pt idx="101">
                  <c:v>0.169433497536945</c:v>
                </c:pt>
                <c:pt idx="102">
                  <c:v>0.16135467980295501</c:v>
                </c:pt>
                <c:pt idx="103">
                  <c:v>0.153694581280788</c:v>
                </c:pt>
                <c:pt idx="104">
                  <c:v>0.147389162561576</c:v>
                </c:pt>
                <c:pt idx="105">
                  <c:v>0.14280788177339901</c:v>
                </c:pt>
                <c:pt idx="106">
                  <c:v>0.13822660098522099</c:v>
                </c:pt>
                <c:pt idx="107">
                  <c:v>0.13423645320197</c:v>
                </c:pt>
                <c:pt idx="108">
                  <c:v>0.13022167487684699</c:v>
                </c:pt>
                <c:pt idx="109">
                  <c:v>0.127142857142857</c:v>
                </c:pt>
                <c:pt idx="110">
                  <c:v>0.12221674876847199</c:v>
                </c:pt>
                <c:pt idx="111">
                  <c:v>0.119285714285714</c:v>
                </c:pt>
                <c:pt idx="112">
                  <c:v>0.116699507389162</c:v>
                </c:pt>
                <c:pt idx="113">
                  <c:v>0.113349753694581</c:v>
                </c:pt>
                <c:pt idx="114">
                  <c:v>0.11034482758620601</c:v>
                </c:pt>
                <c:pt idx="115">
                  <c:v>0.10689655172413701</c:v>
                </c:pt>
                <c:pt idx="116">
                  <c:v>0.104211822660098</c:v>
                </c:pt>
                <c:pt idx="117">
                  <c:v>0.101773399014778</c:v>
                </c:pt>
                <c:pt idx="118">
                  <c:v>9.9507389162561494E-2</c:v>
                </c:pt>
                <c:pt idx="119">
                  <c:v>9.6871921182265994E-2</c:v>
                </c:pt>
                <c:pt idx="120">
                  <c:v>9.6502463054187096E-2</c:v>
                </c:pt>
                <c:pt idx="121">
                  <c:v>9.4802955665024599E-2</c:v>
                </c:pt>
                <c:pt idx="122">
                  <c:v>9.2709359605911298E-2</c:v>
                </c:pt>
                <c:pt idx="123">
                  <c:v>9.0935960591133E-2</c:v>
                </c:pt>
                <c:pt idx="124">
                  <c:v>8.95812807881773E-2</c:v>
                </c:pt>
                <c:pt idx="125">
                  <c:v>8.8645320197044297E-2</c:v>
                </c:pt>
                <c:pt idx="126">
                  <c:v>8.7019704433497505E-2</c:v>
                </c:pt>
                <c:pt idx="127">
                  <c:v>8.5665024630541806E-2</c:v>
                </c:pt>
                <c:pt idx="128">
                  <c:v>8.4113300492610801E-2</c:v>
                </c:pt>
                <c:pt idx="129">
                  <c:v>8.2857142857142796E-2</c:v>
                </c:pt>
                <c:pt idx="130">
                  <c:v>8.1847290640394005E-2</c:v>
                </c:pt>
                <c:pt idx="131">
                  <c:v>8.1009852216748696E-2</c:v>
                </c:pt>
                <c:pt idx="132">
                  <c:v>7.9334975369458105E-2</c:v>
                </c:pt>
                <c:pt idx="133">
                  <c:v>7.8251231527093595E-2</c:v>
                </c:pt>
                <c:pt idx="134">
                  <c:v>7.7142857142857096E-2</c:v>
                </c:pt>
                <c:pt idx="135">
                  <c:v>7.6305418719211801E-2</c:v>
                </c:pt>
                <c:pt idx="136">
                  <c:v>7.5443349753694502E-2</c:v>
                </c:pt>
                <c:pt idx="137">
                  <c:v>7.4802955665024595E-2</c:v>
                </c:pt>
                <c:pt idx="138">
                  <c:v>7.3916256157635404E-2</c:v>
                </c:pt>
                <c:pt idx="139">
                  <c:v>7.3325123152709296E-2</c:v>
                </c:pt>
                <c:pt idx="140">
                  <c:v>7.2389162561576306E-2</c:v>
                </c:pt>
                <c:pt idx="141">
                  <c:v>7.1428571428571397E-2</c:v>
                </c:pt>
                <c:pt idx="142">
                  <c:v>7.0837438423645302E-2</c:v>
                </c:pt>
                <c:pt idx="143">
                  <c:v>6.9827586206896497E-2</c:v>
                </c:pt>
                <c:pt idx="144">
                  <c:v>6.9187192118226604E-2</c:v>
                </c:pt>
                <c:pt idx="145">
                  <c:v>6.8817733990147706E-2</c:v>
                </c:pt>
                <c:pt idx="146">
                  <c:v>6.8078817733990105E-2</c:v>
                </c:pt>
                <c:pt idx="147">
                  <c:v>6.7684729064039398E-2</c:v>
                </c:pt>
                <c:pt idx="148">
                  <c:v>6.6945812807881699E-2</c:v>
                </c:pt>
                <c:pt idx="149">
                  <c:v>6.6625615763546794E-2</c:v>
                </c:pt>
                <c:pt idx="150">
                  <c:v>6.6108374384236404E-2</c:v>
                </c:pt>
                <c:pt idx="151">
                  <c:v>6.6034482758620602E-2</c:v>
                </c:pt>
                <c:pt idx="152">
                  <c:v>6.5221674876847296E-2</c:v>
                </c:pt>
                <c:pt idx="153">
                  <c:v>6.4901477832512294E-2</c:v>
                </c:pt>
                <c:pt idx="154">
                  <c:v>6.4679802955665E-2</c:v>
                </c:pt>
                <c:pt idx="155">
                  <c:v>6.4605911330049198E-2</c:v>
                </c:pt>
                <c:pt idx="156">
                  <c:v>6.4334975369458106E-2</c:v>
                </c:pt>
                <c:pt idx="157">
                  <c:v>6.4236453201970398E-2</c:v>
                </c:pt>
                <c:pt idx="158">
                  <c:v>6.3448275862068901E-2</c:v>
                </c:pt>
                <c:pt idx="159">
                  <c:v>6.3226600985221607E-2</c:v>
                </c:pt>
                <c:pt idx="160">
                  <c:v>6.3128078817733996E-2</c:v>
                </c:pt>
                <c:pt idx="161">
                  <c:v>6.3177339901477794E-2</c:v>
                </c:pt>
                <c:pt idx="162">
                  <c:v>6.3374384236453196E-2</c:v>
                </c:pt>
                <c:pt idx="163">
                  <c:v>6.3645320197044303E-2</c:v>
                </c:pt>
                <c:pt idx="164">
                  <c:v>6.4014778325123103E-2</c:v>
                </c:pt>
                <c:pt idx="165">
                  <c:v>6.4088669950738905E-2</c:v>
                </c:pt>
                <c:pt idx="166">
                  <c:v>6.3916256157635395E-2</c:v>
                </c:pt>
                <c:pt idx="167">
                  <c:v>6.2758620689655098E-2</c:v>
                </c:pt>
                <c:pt idx="168">
                  <c:v>6.1822660098522102E-2</c:v>
                </c:pt>
                <c:pt idx="169">
                  <c:v>6.1871921182265997E-2</c:v>
                </c:pt>
                <c:pt idx="170">
                  <c:v>6.2118226600985198E-2</c:v>
                </c:pt>
                <c:pt idx="171">
                  <c:v>6.2339901477832499E-2</c:v>
                </c:pt>
                <c:pt idx="172">
                  <c:v>6.2339901477832499E-2</c:v>
                </c:pt>
                <c:pt idx="173">
                  <c:v>6.27093596059113E-2</c:v>
                </c:pt>
                <c:pt idx="174">
                  <c:v>6.2758620689655098E-2</c:v>
                </c:pt>
                <c:pt idx="175">
                  <c:v>6.3325123152709301E-2</c:v>
                </c:pt>
                <c:pt idx="176">
                  <c:v>6.3990147783251197E-2</c:v>
                </c:pt>
                <c:pt idx="177">
                  <c:v>6.4408866995073893E-2</c:v>
                </c:pt>
                <c:pt idx="178">
                  <c:v>6.2857142857142806E-2</c:v>
                </c:pt>
                <c:pt idx="179">
                  <c:v>6.2807881773398994E-2</c:v>
                </c:pt>
                <c:pt idx="180">
                  <c:v>6.3965517241379305E-2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Ding!$D$1</c:f>
              <c:strCache>
                <c:ptCount val="1"/>
                <c:pt idx="0">
                  <c:v>Perfect1</c:v>
                </c:pt>
              </c:strCache>
            </c:strRef>
          </c:tx>
          <c:marker>
            <c:symbol val="none"/>
          </c:marker>
          <c:xVal>
            <c:numRef>
              <c:f>Ding!$A$3:$A$362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Ding!$D$3:$D$362</c:f>
              <c:numCache>
                <c:formatCode>General</c:formatCode>
                <c:ptCount val="360"/>
                <c:pt idx="0">
                  <c:v>0.11766368612316694</c:v>
                </c:pt>
                <c:pt idx="1">
                  <c:v>0.11772226181610661</c:v>
                </c:pt>
                <c:pt idx="2">
                  <c:v>0.11778340827816193</c:v>
                </c:pt>
                <c:pt idx="3">
                  <c:v>0.11784727795929077</c:v>
                </c:pt>
                <c:pt idx="4">
                  <c:v>0.11791403476314116</c:v>
                </c:pt>
                <c:pt idx="5">
                  <c:v>0.11798385509382424</c:v>
                </c:pt>
                <c:pt idx="6">
                  <c:v>0.11805692901584343</c:v>
                </c:pt>
                <c:pt idx="7">
                  <c:v>0.11813346154135468</c:v>
                </c:pt>
                <c:pt idx="8">
                  <c:v>0.11821367406095912</c:v>
                </c:pt>
                <c:pt idx="9">
                  <c:v>0.11829780593658144</c:v>
                </c:pt>
                <c:pt idx="10">
                  <c:v>0.11838611627772479</c:v>
                </c:pt>
                <c:pt idx="11">
                  <c:v>0.118478885925585</c:v>
                </c:pt>
                <c:pt idx="12">
                  <c:v>0.11857641967324012</c:v>
                </c:pt>
                <c:pt idx="13">
                  <c:v>0.1186790487545044</c:v>
                </c:pt>
                <c:pt idx="14">
                  <c:v>0.11878713363917562</c:v>
                </c:pt>
                <c:pt idx="15">
                  <c:v>0.11890106717845751</c:v>
                </c:pt>
                <c:pt idx="16">
                  <c:v>0.11902127815148889</c:v>
                </c:pt>
                <c:pt idx="17">
                  <c:v>0.1191482352723784</c:v>
                </c:pt>
                <c:pt idx="18">
                  <c:v>0.11928245172720087</c:v>
                </c:pt>
                <c:pt idx="19">
                  <c:v>0.11942449032239091</c:v>
                </c:pt>
                <c:pt idx="20">
                  <c:v>0.11957496934028423</c:v>
                </c:pt>
                <c:pt idx="21">
                  <c:v>0.11973456921471355</c:v>
                </c:pt>
                <c:pt idx="22">
                  <c:v>0.11990404016019872</c:v>
                </c:pt>
                <c:pt idx="23">
                  <c:v>0.12008421091316376</c:v>
                </c:pt>
                <c:pt idx="24">
                  <c:v>0.12027599877375586</c:v>
                </c:pt>
                <c:pt idx="25">
                  <c:v>0.12048042117346855</c:v>
                </c:pt>
                <c:pt idx="26">
                  <c:v>0.12069860903844896</c:v>
                </c:pt>
                <c:pt idx="27">
                  <c:v>0.12093182227307615</c:v>
                </c:pt>
                <c:pt idx="28">
                  <c:v>0.12118146775566047</c:v>
                </c:pt>
                <c:pt idx="29">
                  <c:v>0.12144912032115844</c:v>
                </c:pt>
                <c:pt idx="30">
                  <c:v>0.12173654730877881</c:v>
                </c:pt>
                <c:pt idx="31">
                  <c:v>0.12204573738063686</c:v>
                </c:pt>
                <c:pt idx="32">
                  <c:v>0.12237893447817133</c:v>
                </c:pt>
                <c:pt idx="33">
                  <c:v>0.12273867798497889</c:v>
                </c:pt>
                <c:pt idx="34">
                  <c:v>0.12312785042001885</c:v>
                </c:pt>
                <c:pt idx="35">
                  <c:v>0.12354973430961852</c:v>
                </c:pt>
                <c:pt idx="36">
                  <c:v>0.12400808030141661</c:v>
                </c:pt>
                <c:pt idx="37">
                  <c:v>0.12450718911649367</c:v>
                </c:pt>
                <c:pt idx="38">
                  <c:v>0.1250520106254262</c:v>
                </c:pt>
                <c:pt idx="39">
                  <c:v>0.12564826423139142</c:v>
                </c:pt>
                <c:pt idx="40">
                  <c:v>0.12630258591917023</c:v>
                </c:pt>
                <c:pt idx="41">
                  <c:v>0.12702270887993194</c:v>
                </c:pt>
                <c:pt idx="42">
                  <c:v>0.12781768668262861</c:v>
                </c:pt>
                <c:pt idx="43">
                  <c:v>0.12869817072197598</c:v>
                </c:pt>
                <c:pt idx="44">
                  <c:v>0.12967675739595469</c:v>
                </c:pt>
                <c:pt idx="45">
                  <c:v>0.13076842553040441</c:v>
                </c:pt>
                <c:pt idx="46">
                  <c:v>0.13199109151690269</c:v>
                </c:pt>
                <c:pt idx="47">
                  <c:v>0.13336631924793044</c:v>
                </c:pt>
                <c:pt idx="48">
                  <c:v>0.13492023536745718</c:v>
                </c:pt>
                <c:pt idx="49">
                  <c:v>0.13668471929629855</c:v>
                </c:pt>
                <c:pt idx="50">
                  <c:v>0.13869896445336272</c:v>
                </c:pt>
                <c:pt idx="51">
                  <c:v>0.14101154584244757</c:v>
                </c:pt>
                <c:pt idx="52">
                  <c:v>0.14368318539150532</c:v>
                </c:pt>
                <c:pt idx="53">
                  <c:v>0.14679048873070971</c:v>
                </c:pt>
                <c:pt idx="54">
                  <c:v>0.15043104855331924</c:v>
                </c:pt>
                <c:pt idx="55">
                  <c:v>0.15473049008124157</c:v>
                </c:pt>
                <c:pt idx="56">
                  <c:v>0.15985230287054425</c:v>
                </c:pt>
                <c:pt idx="57">
                  <c:v>0.16601170245625022</c:v>
                </c:pt>
                <c:pt idx="58">
                  <c:v>0.17349535077831829</c:v>
                </c:pt>
                <c:pt idx="59">
                  <c:v>0.18268959363409687</c:v>
                </c:pt>
                <c:pt idx="60">
                  <c:v>0.19412095354295336</c:v>
                </c:pt>
                <c:pt idx="61">
                  <c:v>0.20851372217390424</c:v>
                </c:pt>
                <c:pt idx="62">
                  <c:v>0.2268696096934974</c:v>
                </c:pt>
                <c:pt idx="63">
                  <c:v>0.25057008689831517</c:v>
                </c:pt>
                <c:pt idx="64">
                  <c:v>0.28148297311944181</c:v>
                </c:pt>
                <c:pt idx="65">
                  <c:v>0.32199285564424629</c:v>
                </c:pt>
                <c:pt idx="66">
                  <c:v>0.37470451092460455</c:v>
                </c:pt>
                <c:pt idx="67">
                  <c:v>0.44119078099850495</c:v>
                </c:pt>
                <c:pt idx="68">
                  <c:v>0.51868888792483991</c:v>
                </c:pt>
                <c:pt idx="69">
                  <c:v>0.59453220194819256</c:v>
                </c:pt>
                <c:pt idx="70">
                  <c:v>0.64392792127219955</c:v>
                </c:pt>
                <c:pt idx="71">
                  <c:v>0.64324670391855576</c:v>
                </c:pt>
                <c:pt idx="72">
                  <c:v>0.59285656442893142</c:v>
                </c:pt>
                <c:pt idx="73">
                  <c:v>0.5167134705316534</c:v>
                </c:pt>
                <c:pt idx="74">
                  <c:v>0.43938762596306802</c:v>
                </c:pt>
                <c:pt idx="75">
                  <c:v>0.37323658699128692</c:v>
                </c:pt>
                <c:pt idx="76">
                  <c:v>0.32085436858917576</c:v>
                </c:pt>
                <c:pt idx="77">
                  <c:v>0.28061365812022254</c:v>
                </c:pt>
                <c:pt idx="78">
                  <c:v>0.24990589477775729</c:v>
                </c:pt>
                <c:pt idx="79">
                  <c:v>0.22635790220696964</c:v>
                </c:pt>
                <c:pt idx="80">
                  <c:v>0.20811486974931259</c:v>
                </c:pt>
                <c:pt idx="81">
                  <c:v>0.19380606838724601</c:v>
                </c:pt>
                <c:pt idx="82">
                  <c:v>0.18243779949143096</c:v>
                </c:pt>
                <c:pt idx="83">
                  <c:v>0.17329152281644566</c:v>
                </c:pt>
                <c:pt idx="84">
                  <c:v>0.16584479496951537</c:v>
                </c:pt>
                <c:pt idx="85">
                  <c:v>0.15971416363195762</c:v>
                </c:pt>
                <c:pt idx="86">
                  <c:v>0.15461503220012751</c:v>
                </c:pt>
                <c:pt idx="87">
                  <c:v>0.15033367314109605</c:v>
                </c:pt>
                <c:pt idx="88">
                  <c:v>0.14670768051707386</c:v>
                </c:pt>
                <c:pt idx="89">
                  <c:v>0.14361222716902847</c:v>
                </c:pt>
                <c:pt idx="90">
                  <c:v>0.14095031482655879</c:v>
                </c:pt>
                <c:pt idx="91">
                  <c:v>0.13864578551013065</c:v>
                </c:pt>
                <c:pt idx="92">
                  <c:v>0.13663825800578933</c:v>
                </c:pt>
                <c:pt idx="93">
                  <c:v>0.13487941927070149</c:v>
                </c:pt>
                <c:pt idx="94">
                  <c:v>0.1333302792407873</c:v>
                </c:pt>
                <c:pt idx="95">
                  <c:v>0.13195911779587205</c:v>
                </c:pt>
                <c:pt idx="96">
                  <c:v>0.13073993415690435</c:v>
                </c:pt>
                <c:pt idx="97">
                  <c:v>0.12965126468594737</c:v>
                </c:pt>
                <c:pt idx="98">
                  <c:v>0.12867527345785423</c:v>
                </c:pt>
                <c:pt idx="99">
                  <c:v>0.12779704669685069</c:v>
                </c:pt>
                <c:pt idx="100">
                  <c:v>0.12700404095010687</c:v>
                </c:pt>
                <c:pt idx="101">
                  <c:v>0.12628564819247087</c:v>
                </c:pt>
                <c:pt idx="102">
                  <c:v>0.12563285059631554</c:v>
                </c:pt>
                <c:pt idx="103">
                  <c:v>0.12503794459421916</c:v>
                </c:pt>
                <c:pt idx="104">
                  <c:v>0.12449431888793777</c:v>
                </c:pt>
                <c:pt idx="105">
                  <c:v>0.12399627475224853</c:v>
                </c:pt>
                <c:pt idx="106">
                  <c:v>0.1235388797213029</c:v>
                </c:pt>
                <c:pt idx="107">
                  <c:v>0.1231178477914578</c:v>
                </c:pt>
                <c:pt idx="108">
                  <c:v>0.12272944081486775</c:v>
                </c:pt>
                <c:pt idx="109">
                  <c:v>0.12237038692591919</c:v>
                </c:pt>
                <c:pt idx="110">
                  <c:v>0.12203781273407993</c:v>
                </c:pt>
                <c:pt idx="111">
                  <c:v>0.12172918670180125</c:v>
                </c:pt>
                <c:pt idx="112">
                  <c:v>0.12144227165588367</c:v>
                </c:pt>
                <c:pt idx="113">
                  <c:v>0.12117508479288765</c:v>
                </c:pt>
                <c:pt idx="114">
                  <c:v>0.1209258638617083</c:v>
                </c:pt>
                <c:pt idx="115">
                  <c:v>0.12069303846023983</c:v>
                </c:pt>
                <c:pt idx="116">
                  <c:v>0.12047520558384139</c:v>
                </c:pt>
                <c:pt idx="117">
                  <c:v>0.12027110872297576</c:v>
                </c:pt>
                <c:pt idx="118">
                  <c:v>0.12007961993497158</c:v>
                </c:pt>
                <c:pt idx="119">
                  <c:v>0.11989972441728911</c:v>
                </c:pt>
                <c:pt idx="120">
                  <c:v>0.1197305071922779</c:v>
                </c:pt>
                <c:pt idx="121">
                  <c:v>0.11957114158033193</c:v>
                </c:pt>
                <c:pt idx="122">
                  <c:v>0.11942087919277868</c:v>
                </c:pt>
                <c:pt idx="123">
                  <c:v>0.11927904122029537</c:v>
                </c:pt>
                <c:pt idx="124">
                  <c:v>0.11914501082909536</c:v>
                </c:pt>
                <c:pt idx="125">
                  <c:v>0.11901822650712589</c:v>
                </c:pt>
                <c:pt idx="126">
                  <c:v>0.11889817622729591</c:v>
                </c:pt>
                <c:pt idx="127">
                  <c:v>0.11878439231528992</c:v>
                </c:pt>
                <c:pt idx="128">
                  <c:v>0.11867644692660369</c:v>
                </c:pt>
                <c:pt idx="129">
                  <c:v>0.11857394805168819</c:v>
                </c:pt>
                <c:pt idx="130">
                  <c:v>0.11847653598001666</c:v>
                </c:pt>
                <c:pt idx="131">
                  <c:v>0.11838388016390257</c:v>
                </c:pt>
                <c:pt idx="132">
                  <c:v>0.1182956764313292</c:v>
                </c:pt>
                <c:pt idx="133">
                  <c:v>0.11821164450417046</c:v>
                </c:pt>
                <c:pt idx="134">
                  <c:v>0.11813152578421222</c:v>
                </c:pt>
                <c:pt idx="135">
                  <c:v>0.11805508137450098</c:v>
                </c:pt>
                <c:pt idx="136">
                  <c:v>0.11798209030790426</c:v>
                </c:pt>
                <c:pt idx="137">
                  <c:v>0.11791234795848453</c:v>
                </c:pt>
                <c:pt idx="138">
                  <c:v>0.11784566461446874</c:v>
                </c:pt>
                <c:pt idx="139">
                  <c:v>0.11778186419432286</c:v>
                </c:pt>
                <c:pt idx="140">
                  <c:v>0.11772078308978376</c:v>
                </c:pt>
                <c:pt idx="141">
                  <c:v>0.11766226912172004</c:v>
                </c:pt>
                <c:pt idx="142">
                  <c:v>0.11760618059643496</c:v>
                </c:pt>
                <c:pt idx="143">
                  <c:v>0.11755238545153263</c:v>
                </c:pt>
                <c:pt idx="144">
                  <c:v>0.1175007604817741</c:v>
                </c:pt>
                <c:pt idx="145">
                  <c:v>0.11745119063648554</c:v>
                </c:pt>
                <c:pt idx="146">
                  <c:v>0.11740356838106697</c:v>
                </c:pt>
                <c:pt idx="147">
                  <c:v>0.11735779311601142</c:v>
                </c:pt>
                <c:pt idx="148">
                  <c:v>0.11731377064759603</c:v>
                </c:pt>
                <c:pt idx="149">
                  <c:v>0.11727141270506408</c:v>
                </c:pt>
                <c:pt idx="150">
                  <c:v>0.11723063649969384</c:v>
                </c:pt>
                <c:pt idx="151">
                  <c:v>0.11719136432165622</c:v>
                </c:pt>
                <c:pt idx="152">
                  <c:v>0.11715352317100813</c:v>
                </c:pt>
                <c:pt idx="153">
                  <c:v>0.11711704441956104</c:v>
                </c:pt>
                <c:pt idx="154">
                  <c:v>0.11708186350070973</c:v>
                </c:pt>
                <c:pt idx="155">
                  <c:v>0.11704791962461224</c:v>
                </c:pt>
                <c:pt idx="156">
                  <c:v>0.11701515551638229</c:v>
                </c:pt>
                <c:pt idx="157">
                  <c:v>0.11698351717519545</c:v>
                </c:pt>
                <c:pt idx="158">
                  <c:v>0.11695295365242267</c:v>
                </c:pt>
                <c:pt idx="159">
                  <c:v>0.11692341684709433</c:v>
                </c:pt>
                <c:pt idx="160">
                  <c:v>0.11689486131716592</c:v>
                </c:pt>
                <c:pt idx="161">
                  <c:v>0.11686724410520646</c:v>
                </c:pt>
                <c:pt idx="162">
                  <c:v>0.11684052457726472</c:v>
                </c:pt>
                <c:pt idx="163">
                  <c:v>0.1168146642737876</c:v>
                </c:pt>
                <c:pt idx="164">
                  <c:v>0.11678962677157217</c:v>
                </c:pt>
                <c:pt idx="165">
                  <c:v>0.11676537755582841</c:v>
                </c:pt>
                <c:pt idx="166">
                  <c:v>0.11674188390151587</c:v>
                </c:pt>
                <c:pt idx="167">
                  <c:v>0.11671911476319426</c:v>
                </c:pt>
                <c:pt idx="168">
                  <c:v>0.11669704067269733</c:v>
                </c:pt>
                <c:pt idx="169">
                  <c:v>0.11667563364400206</c:v>
                </c:pt>
                <c:pt idx="170">
                  <c:v>0.1166548670847207</c:v>
                </c:pt>
                <c:pt idx="171">
                  <c:v>0.11663471571369453</c:v>
                </c:pt>
                <c:pt idx="172">
                  <c:v>0.11661515548421357</c:v>
                </c:pt>
                <c:pt idx="173">
                  <c:v>0.11659616351242741</c:v>
                </c:pt>
                <c:pt idx="174">
                  <c:v>0.11657771801055074</c:v>
                </c:pt>
                <c:pt idx="175">
                  <c:v>0.11655979822449974</c:v>
                </c:pt>
                <c:pt idx="176">
                  <c:v>0.11654238437562703</c:v>
                </c:pt>
                <c:pt idx="177">
                  <c:v>0.11652545760625024</c:v>
                </c:pt>
                <c:pt idx="178">
                  <c:v>0.11650899992869493</c:v>
                </c:pt>
                <c:pt idx="179">
                  <c:v>0.11649299417759479</c:v>
                </c:pt>
                <c:pt idx="180">
                  <c:v>0.11647742396521388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Ding!$F$1</c:f>
              <c:strCache>
                <c:ptCount val="1"/>
                <c:pt idx="0">
                  <c:v>Perfect2</c:v>
                </c:pt>
              </c:strCache>
            </c:strRef>
          </c:tx>
          <c:marker>
            <c:symbol val="none"/>
          </c:marker>
          <c:xVal>
            <c:numRef>
              <c:f>Ding!$A$3:$A$183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Ding!$F$3:$F$183</c:f>
              <c:numCache>
                <c:formatCode>General</c:formatCode>
                <c:ptCount val="181"/>
                <c:pt idx="0">
                  <c:v>0.32669003572178829</c:v>
                </c:pt>
                <c:pt idx="1">
                  <c:v>0.32669417921165295</c:v>
                </c:pt>
                <c:pt idx="2">
                  <c:v>0.32669849324123984</c:v>
                </c:pt>
                <c:pt idx="3">
                  <c:v>0.32670298729783609</c:v>
                </c:pt>
                <c:pt idx="4">
                  <c:v>0.32670767153763902</c:v>
                </c:pt>
                <c:pt idx="5">
                  <c:v>0.32671255684314826</c:v>
                </c:pt>
                <c:pt idx="6">
                  <c:v>0.32671765488638582</c:v>
                </c:pt>
                <c:pt idx="7">
                  <c:v>0.32672297819862922</c:v>
                </c:pt>
                <c:pt idx="8">
                  <c:v>0.32672854024743525</c:v>
                </c:pt>
                <c:pt idx="9">
                  <c:v>0.32673435552184044</c:v>
                </c:pt>
                <c:pt idx="10">
                  <c:v>0.32674043962674304</c:v>
                </c:pt>
                <c:pt idx="11">
                  <c:v>0.32674680938761624</c:v>
                </c:pt>
                <c:pt idx="12">
                  <c:v>0.32675348296686468</c:v>
                </c:pt>
                <c:pt idx="13">
                  <c:v>0.32676047999332752</c:v>
                </c:pt>
                <c:pt idx="14">
                  <c:v>0.32676782170665269</c:v>
                </c:pt>
                <c:pt idx="15">
                  <c:v>0.32677553111852659</c:v>
                </c:pt>
                <c:pt idx="16">
                  <c:v>0.32678363319304526</c:v>
                </c:pt>
                <c:pt idx="17">
                  <c:v>0.32679215504886816</c:v>
                </c:pt>
                <c:pt idx="18">
                  <c:v>0.32680112618621321</c:v>
                </c:pt>
                <c:pt idx="19">
                  <c:v>0.32681057874224262</c:v>
                </c:pt>
                <c:pt idx="20">
                  <c:v>0.32682054777897029</c:v>
                </c:pt>
                <c:pt idx="21">
                  <c:v>0.32683107160851005</c:v>
                </c:pt>
                <c:pt idx="22">
                  <c:v>0.32684219216130173</c:v>
                </c:pt>
                <c:pt idx="23">
                  <c:v>0.32685395540392836</c:v>
                </c:pt>
                <c:pt idx="24">
                  <c:v>0.32686641181430398</c:v>
                </c:pt>
                <c:pt idx="25">
                  <c:v>0.326879616923411</c:v>
                </c:pt>
                <c:pt idx="26">
                  <c:v>0.32689363193445298</c:v>
                </c:pt>
                <c:pt idx="27">
                  <c:v>0.32690852443232277</c:v>
                </c:pt>
                <c:pt idx="28">
                  <c:v>0.326924369198757</c:v>
                </c:pt>
                <c:pt idx="29">
                  <c:v>0.32694124915155187</c:v>
                </c:pt>
                <c:pt idx="30">
                  <c:v>0.32695925642988738</c:v>
                </c:pt>
                <c:pt idx="31">
                  <c:v>0.32697849365231479</c:v>
                </c:pt>
                <c:pt idx="32">
                  <c:v>0.32699907537951128</c:v>
                </c:pt>
                <c:pt idx="33">
                  <c:v>0.32702112982078141</c:v>
                </c:pt>
                <c:pt idx="34">
                  <c:v>0.32704480083182719</c:v>
                </c:pt>
                <c:pt idx="35">
                  <c:v>0.32707025026198844</c:v>
                </c:pt>
                <c:pt idx="36">
                  <c:v>0.32709766072256363</c:v>
                </c:pt>
                <c:pt idx="37">
                  <c:v>0.32712723886475281</c:v>
                </c:pt>
                <c:pt idx="38">
                  <c:v>0.32715921927725772</c:v>
                </c:pt>
                <c:pt idx="39">
                  <c:v>0.32719386914102522</c:v>
                </c:pt>
                <c:pt idx="40">
                  <c:v>0.32723149381388511</c:v>
                </c:pt>
                <c:pt idx="41">
                  <c:v>0.32727244356344171</c:v>
                </c:pt>
                <c:pt idx="42">
                  <c:v>0.32731712172595112</c:v>
                </c:pt>
                <c:pt idx="43">
                  <c:v>0.3273659946467723</c:v>
                </c:pt>
                <c:pt idx="44">
                  <c:v>0.32741960386083507</c:v>
                </c:pt>
                <c:pt idx="45">
                  <c:v>0.32747858110854644</c:v>
                </c:pt>
                <c:pt idx="46">
                  <c:v>0.32754366696650711</c:v>
                </c:pt>
                <c:pt idx="47">
                  <c:v>0.32761573412167572</c:v>
                </c:pt>
                <c:pt idx="48">
                  <c:v>0.32769581665859454</c:v>
                </c:pt>
                <c:pt idx="49">
                  <c:v>0.32778514720046403</c:v>
                </c:pt>
                <c:pt idx="50">
                  <c:v>0.32788520440298924</c:v>
                </c:pt>
                <c:pt idx="51">
                  <c:v>0.32799777422983734</c:v>
                </c:pt>
                <c:pt idx="52">
                  <c:v>0.32812502976877872</c:v>
                </c:pt>
                <c:pt idx="53">
                  <c:v>0.32826963627579464</c:v>
                </c:pt>
                <c:pt idx="54">
                  <c:v>0.32843489096951817</c:v>
                </c:pt>
                <c:pt idx="55">
                  <c:v>0.32862491133136396</c:v>
                </c:pt>
                <c:pt idx="56">
                  <c:v>0.32884489209283629</c:v>
                </c:pt>
                <c:pt idx="57">
                  <c:v>0.32910146102470689</c:v>
                </c:pt>
                <c:pt idx="58">
                  <c:v>0.32940317930182217</c:v>
                </c:pt>
                <c:pt idx="59">
                  <c:v>0.3297612574389413</c:v>
                </c:pt>
                <c:pt idx="60">
                  <c:v>0.33019059938589934</c:v>
                </c:pt>
                <c:pt idx="61">
                  <c:v>0.33071135776580246</c:v>
                </c:pt>
                <c:pt idx="62">
                  <c:v>0.33135130585667305</c:v>
                </c:pt>
                <c:pt idx="63">
                  <c:v>0.33214955242567962</c:v>
                </c:pt>
                <c:pt idx="64">
                  <c:v>0.33316253647523969</c:v>
                </c:pt>
                <c:pt idx="65">
                  <c:v>0.33447403607634413</c:v>
                </c:pt>
                <c:pt idx="66">
                  <c:v>0.33621254282745211</c:v>
                </c:pt>
                <c:pt idx="67">
                  <c:v>0.33858280612574421</c:v>
                </c:pt>
                <c:pt idx="68">
                  <c:v>0.34192615570783486</c:v>
                </c:pt>
                <c:pt idx="69">
                  <c:v>0.34684300987157035</c:v>
                </c:pt>
                <c:pt idx="70">
                  <c:v>0.35445944276770813</c:v>
                </c:pt>
                <c:pt idx="71">
                  <c:v>0.36705274292857959</c:v>
                </c:pt>
                <c:pt idx="72">
                  <c:v>0.38962316216348003</c:v>
                </c:pt>
                <c:pt idx="73">
                  <c:v>0.4338077908319527</c:v>
                </c:pt>
                <c:pt idx="74">
                  <c:v>0.52283255946538165</c:v>
                </c:pt>
                <c:pt idx="75">
                  <c:v>0.64221294642938398</c:v>
                </c:pt>
                <c:pt idx="76">
                  <c:v>0.60882017221571738</c:v>
                </c:pt>
                <c:pt idx="77">
                  <c:v>0.48734571626942114</c:v>
                </c:pt>
                <c:pt idx="78">
                  <c:v>0.41585552928856051</c:v>
                </c:pt>
                <c:pt idx="79">
                  <c:v>0.38066568274095142</c:v>
                </c:pt>
                <c:pt idx="80">
                  <c:v>0.36218203880001398</c:v>
                </c:pt>
                <c:pt idx="81">
                  <c:v>0.35157732003428493</c:v>
                </c:pt>
                <c:pt idx="82">
                  <c:v>0.34501511082489805</c:v>
                </c:pt>
                <c:pt idx="83">
                  <c:v>0.34070092833323262</c:v>
                </c:pt>
                <c:pt idx="84">
                  <c:v>0.33772431128950336</c:v>
                </c:pt>
                <c:pt idx="85">
                  <c:v>0.33558895344112066</c:v>
                </c:pt>
                <c:pt idx="86">
                  <c:v>0.33400742934995303</c:v>
                </c:pt>
                <c:pt idx="87">
                  <c:v>0.3328046215679199</c:v>
                </c:pt>
                <c:pt idx="88">
                  <c:v>0.33186918095541229</c:v>
                </c:pt>
                <c:pt idx="89">
                  <c:v>0.33112768914105561</c:v>
                </c:pt>
                <c:pt idx="90">
                  <c:v>0.33053020751842266</c:v>
                </c:pt>
                <c:pt idx="91">
                  <c:v>0.33004184121390479</c:v>
                </c:pt>
                <c:pt idx="92">
                  <c:v>0.32963762750840137</c:v>
                </c:pt>
                <c:pt idx="93">
                  <c:v>0.32929933592199151</c:v>
                </c:pt>
                <c:pt idx="94">
                  <c:v>0.32901340658107892</c:v>
                </c:pt>
                <c:pt idx="95">
                  <c:v>0.32876958762745279</c:v>
                </c:pt>
                <c:pt idx="96">
                  <c:v>0.32856001389743344</c:v>
                </c:pt>
                <c:pt idx="97">
                  <c:v>0.32837857110130286</c:v>
                </c:pt>
                <c:pt idx="98">
                  <c:v>0.32822044886361468</c:v>
                </c:pt>
                <c:pt idx="99">
                  <c:v>0.32808182122876262</c:v>
                </c:pt>
                <c:pt idx="100">
                  <c:v>0.32795961477780894</c:v>
                </c:pt>
                <c:pt idx="101">
                  <c:v>0.32785133797369337</c:v>
                </c:pt>
                <c:pt idx="102">
                  <c:v>0.32775495395374593</c:v>
                </c:pt>
                <c:pt idx="103">
                  <c:v>0.3276687845869683</c:v>
                </c:pt>
                <c:pt idx="104">
                  <c:v>0.32759143732196283</c:v>
                </c:pt>
                <c:pt idx="105">
                  <c:v>0.32752174884791768</c:v>
                </c:pt>
                <c:pt idx="106">
                  <c:v>0.32745874129709734</c:v>
                </c:pt>
                <c:pt idx="107">
                  <c:v>0.32740158789946083</c:v>
                </c:pt>
                <c:pt idx="108">
                  <c:v>0.32734958582984047</c:v>
                </c:pt>
                <c:pt idx="109">
                  <c:v>0.32730213457766105</c:v>
                </c:pt>
                <c:pt idx="110">
                  <c:v>0.32725871859276034</c:v>
                </c:pt>
                <c:pt idx="111">
                  <c:v>0.32721889326844311</c:v>
                </c:pt>
                <c:pt idx="112">
                  <c:v>0.32718227354845109</c:v>
                </c:pt>
                <c:pt idx="113">
                  <c:v>0.32714852461148169</c:v>
                </c:pt>
                <c:pt idx="114">
                  <c:v>0.32711735421154942</c:v>
                </c:pt>
                <c:pt idx="115">
                  <c:v>0.32708850634634329</c:v>
                </c:pt>
                <c:pt idx="116">
                  <c:v>0.32706175599695386</c:v>
                </c:pt>
                <c:pt idx="117">
                  <c:v>0.32703690473678765</c:v>
                </c:pt>
                <c:pt idx="118">
                  <c:v>0.32701377704939982</c:v>
                </c:pt>
                <c:pt idx="119">
                  <c:v>0.32699221722745597</c:v>
                </c:pt>
                <c:pt idx="120">
                  <c:v>0.32697208675036615</c:v>
                </c:pt>
                <c:pt idx="121">
                  <c:v>0.32695326205800751</c:v>
                </c:pt>
                <c:pt idx="122">
                  <c:v>0.32693563265363684</c:v>
                </c:pt>
                <c:pt idx="123">
                  <c:v>0.32691909948153675</c:v>
                </c:pt>
                <c:pt idx="124">
                  <c:v>0.32690357353486454</c:v>
                </c:pt>
                <c:pt idx="125">
                  <c:v>0.32688897465712935</c:v>
                </c:pt>
                <c:pt idx="126">
                  <c:v>0.32687523050712952</c:v>
                </c:pt>
                <c:pt idx="127">
                  <c:v>0.3268622756623682</c:v>
                </c:pt>
                <c:pt idx="128">
                  <c:v>0.3268500508401781</c:v>
                </c:pt>
                <c:pt idx="129">
                  <c:v>0.32683850221922478</c:v>
                </c:pt>
                <c:pt idx="130">
                  <c:v>0.32682758084687619</c:v>
                </c:pt>
                <c:pt idx="131">
                  <c:v>0.32681724212024343</c:v>
                </c:pt>
                <c:pt idx="132">
                  <c:v>0.32680744533061201</c:v>
                </c:pt>
                <c:pt idx="133">
                  <c:v>0.32679815326256861</c:v>
                </c:pt>
                <c:pt idx="134">
                  <c:v>0.32678933184044712</c:v>
                </c:pt>
                <c:pt idx="135">
                  <c:v>0.32678094981581757</c:v>
                </c:pt>
                <c:pt idx="136">
                  <c:v>0.32677297849066383</c:v>
                </c:pt>
                <c:pt idx="137">
                  <c:v>0.32676539147166717</c:v>
                </c:pt>
                <c:pt idx="138">
                  <c:v>0.32675816445166583</c:v>
                </c:pt>
                <c:pt idx="139">
                  <c:v>0.32675127501490925</c:v>
                </c:pt>
                <c:pt idx="140">
                  <c:v>0.3267447024631927</c:v>
                </c:pt>
                <c:pt idx="141">
                  <c:v>0.32673842766035222</c:v>
                </c:pt>
                <c:pt idx="142">
                  <c:v>0.32673243289293807</c:v>
                </c:pt>
                <c:pt idx="143">
                  <c:v>0.3267267017451711</c:v>
                </c:pt>
                <c:pt idx="144">
                  <c:v>0.32672121898653333</c:v>
                </c:pt>
                <c:pt idx="145">
                  <c:v>0.32671597047055523</c:v>
                </c:pt>
                <c:pt idx="146">
                  <c:v>0.32671094304354226</c:v>
                </c:pt>
                <c:pt idx="147">
                  <c:v>0.32670612446214226</c:v>
                </c:pt>
                <c:pt idx="148">
                  <c:v>0.32670150331878728</c:v>
                </c:pt>
                <c:pt idx="149">
                  <c:v>0.32669706897416229</c:v>
                </c:pt>
                <c:pt idx="150">
                  <c:v>0.32669281149595453</c:v>
                </c:pt>
                <c:pt idx="151">
                  <c:v>0.32668872160322432</c:v>
                </c:pt>
                <c:pt idx="152">
                  <c:v>0.32668479061581535</c:v>
                </c:pt>
                <c:pt idx="153">
                  <c:v>0.32668101040828995</c:v>
                </c:pt>
                <c:pt idx="154">
                  <c:v>0.32667737336793207</c:v>
                </c:pt>
                <c:pt idx="155">
                  <c:v>0.32667387235641332</c:v>
                </c:pt>
                <c:pt idx="156">
                  <c:v>0.32667050067476067</c:v>
                </c:pt>
                <c:pt idx="157">
                  <c:v>0.32666725203130575</c:v>
                </c:pt>
                <c:pt idx="158">
                  <c:v>0.32666412051232829</c:v>
                </c:pt>
                <c:pt idx="159">
                  <c:v>0.32666110055513886</c:v>
                </c:pt>
                <c:pt idx="160">
                  <c:v>0.32665818692337112</c:v>
                </c:pt>
                <c:pt idx="161">
                  <c:v>0.32665537468427991</c:v>
                </c:pt>
                <c:pt idx="162">
                  <c:v>0.32665265918785991</c:v>
                </c:pt>
                <c:pt idx="163">
                  <c:v>0.32665003604762083</c:v>
                </c:pt>
                <c:pt idx="164">
                  <c:v>0.32664750112287044</c:v>
                </c:pt>
                <c:pt idx="165">
                  <c:v>0.32664505050237169</c:v>
                </c:pt>
                <c:pt idx="166">
                  <c:v>0.32664268048925343</c:v>
                </c:pt>
                <c:pt idx="167">
                  <c:v>0.32664038758706615</c:v>
                </c:pt>
                <c:pt idx="168">
                  <c:v>0.32663816848688448</c:v>
                </c:pt>
                <c:pt idx="169">
                  <c:v>0.3266360200553679</c:v>
                </c:pt>
                <c:pt idx="170">
                  <c:v>0.32663393932369833</c:v>
                </c:pt>
                <c:pt idx="171">
                  <c:v>0.32663192347732284</c:v>
                </c:pt>
                <c:pt idx="172">
                  <c:v>0.32662996984643428</c:v>
                </c:pt>
                <c:pt idx="173">
                  <c:v>0.32662807589713072</c:v>
                </c:pt>
                <c:pt idx="174">
                  <c:v>0.32662623922319772</c:v>
                </c:pt>
                <c:pt idx="175">
                  <c:v>0.32662445753846514</c:v>
                </c:pt>
                <c:pt idx="176">
                  <c:v>0.32662272866969183</c:v>
                </c:pt>
                <c:pt idx="177">
                  <c:v>0.32662105054993817</c:v>
                </c:pt>
                <c:pt idx="178">
                  <c:v>0.32661942121238702</c:v>
                </c:pt>
                <c:pt idx="179">
                  <c:v>0.32661783878458051</c:v>
                </c:pt>
                <c:pt idx="180">
                  <c:v>0.32661630148303977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Ding!$H$1</c:f>
              <c:strCache>
                <c:ptCount val="1"/>
                <c:pt idx="0">
                  <c:v>Perfect3</c:v>
                </c:pt>
              </c:strCache>
            </c:strRef>
          </c:tx>
          <c:marker>
            <c:symbol val="none"/>
          </c:marker>
          <c:xVal>
            <c:numRef>
              <c:f>Ding!$A$3:$A$183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Ding!$H$3:$H$183</c:f>
              <c:numCache>
                <c:formatCode>General</c:formatCode>
                <c:ptCount val="181"/>
                <c:pt idx="0">
                  <c:v>4.8333409483168555E-2</c:v>
                </c:pt>
                <c:pt idx="1">
                  <c:v>4.8365105513166209E-2</c:v>
                </c:pt>
                <c:pt idx="2">
                  <c:v>4.8398026555945502E-2</c:v>
                </c:pt>
                <c:pt idx="3">
                  <c:v>4.8432236525930476E-2</c:v>
                </c:pt>
                <c:pt idx="4">
                  <c:v>4.8467803558536922E-2</c:v>
                </c:pt>
                <c:pt idx="5">
                  <c:v>4.8504800348956906E-2</c:v>
                </c:pt>
                <c:pt idx="6">
                  <c:v>4.8543304523076772E-2</c:v>
                </c:pt>
                <c:pt idx="7">
                  <c:v>4.8583399044057472E-2</c:v>
                </c:pt>
                <c:pt idx="8">
                  <c:v>4.8625172658547725E-2</c:v>
                </c:pt>
                <c:pt idx="9">
                  <c:v>4.8668720387004642E-2</c:v>
                </c:pt>
                <c:pt idx="10">
                  <c:v>4.8714144063172406E-2</c:v>
                </c:pt>
                <c:pt idx="11">
                  <c:v>4.8761552928429236E-2</c:v>
                </c:pt>
                <c:pt idx="12">
                  <c:v>4.8811064287469549E-2</c:v>
                </c:pt>
                <c:pt idx="13">
                  <c:v>4.886280423265775E-2</c:v>
                </c:pt>
                <c:pt idx="14">
                  <c:v>4.8916908445391614E-2</c:v>
                </c:pt>
                <c:pt idx="15">
                  <c:v>4.8973523083968705E-2</c:v>
                </c:pt>
                <c:pt idx="16">
                  <c:v>4.9032805768785305E-2</c:v>
                </c:pt>
                <c:pt idx="17">
                  <c:v>4.9094926677245541E-2</c:v>
                </c:pt>
                <c:pt idx="18">
                  <c:v>4.9160069762556144E-2</c:v>
                </c:pt>
                <c:pt idx="19">
                  <c:v>4.9228434112674642E-2</c:v>
                </c:pt>
                <c:pt idx="20">
                  <c:v>4.930023546811986E-2</c:v>
                </c:pt>
                <c:pt idx="21">
                  <c:v>4.9375707920207783E-2</c:v>
                </c:pt>
                <c:pt idx="22">
                  <c:v>4.9455105814622202E-2</c:v>
                </c:pt>
                <c:pt idx="23">
                  <c:v>4.9538705889161823E-2</c:v>
                </c:pt>
                <c:pt idx="24">
                  <c:v>4.9626809679139572E-2</c:v>
                </c:pt>
                <c:pt idx="25">
                  <c:v>4.9719746229384881E-2</c:v>
                </c:pt>
                <c:pt idx="26">
                  <c:v>4.9817875158287117E-2</c:v>
                </c:pt>
                <c:pt idx="27">
                  <c:v>4.9921590127027148E-2</c:v>
                </c:pt>
                <c:pt idx="28">
                  <c:v>5.0031322776332356E-2</c:v>
                </c:pt>
                <c:pt idx="29">
                  <c:v>5.0147547204075396E-2</c:v>
                </c:pt>
                <c:pt idx="30">
                  <c:v>5.0270785070213125E-2</c:v>
                </c:pt>
                <c:pt idx="31">
                  <c:v>5.0401611431418601E-2</c:v>
                </c:pt>
                <c:pt idx="32">
                  <c:v>5.0540661426907246E-2</c:v>
                </c:pt>
                <c:pt idx="33">
                  <c:v>5.0688637960165067E-2</c:v>
                </c:pt>
                <c:pt idx="34">
                  <c:v>5.0846320549516176E-2</c:v>
                </c:pt>
                <c:pt idx="35">
                  <c:v>5.1014575554940156E-2</c:v>
                </c:pt>
                <c:pt idx="36">
                  <c:v>5.1194368030816381E-2</c:v>
                </c:pt>
                <c:pt idx="37">
                  <c:v>5.1386775506312168E-2</c:v>
                </c:pt>
                <c:pt idx="38">
                  <c:v>5.1593004059482757E-2</c:v>
                </c:pt>
                <c:pt idx="39">
                  <c:v>5.1814407131089243E-2</c:v>
                </c:pt>
                <c:pt idx="40">
                  <c:v>5.2052507623910477E-2</c:v>
                </c:pt>
                <c:pt idx="41">
                  <c:v>5.2309023958463638E-2</c:v>
                </c:pt>
                <c:pt idx="42">
                  <c:v>5.2585900913817242E-2</c:v>
                </c:pt>
                <c:pt idx="43">
                  <c:v>5.2885346282162744E-2</c:v>
                </c:pt>
                <c:pt idx="44">
                  <c:v>5.3209874620735932E-2</c:v>
                </c:pt>
                <c:pt idx="45">
                  <c:v>5.3562359711565567E-2</c:v>
                </c:pt>
                <c:pt idx="46">
                  <c:v>5.3946097761293242E-2</c:v>
                </c:pt>
                <c:pt idx="47">
                  <c:v>5.4364883921041322E-2</c:v>
                </c:pt>
                <c:pt idx="48">
                  <c:v>5.4823105422501121E-2</c:v>
                </c:pt>
                <c:pt idx="49">
                  <c:v>5.5325855569632001E-2</c:v>
                </c:pt>
                <c:pt idx="50">
                  <c:v>5.5879074076993017E-2</c:v>
                </c:pt>
                <c:pt idx="51">
                  <c:v>5.6489720919902613E-2</c:v>
                </c:pt>
                <c:pt idx="52">
                  <c:v>5.7165993119891415E-2</c:v>
                </c:pt>
                <c:pt idx="53">
                  <c:v>5.7917596962233031E-2</c:v>
                </c:pt>
                <c:pt idx="54">
                  <c:v>5.8756092364335967E-2</c:v>
                </c:pt>
                <c:pt idx="55">
                  <c:v>5.9695331971734378E-2</c:v>
                </c:pt>
                <c:pt idx="56">
                  <c:v>6.0752025772317607E-2</c:v>
                </c:pt>
                <c:pt idx="57">
                  <c:v>6.194647366624078E-2</c:v>
                </c:pt>
                <c:pt idx="58">
                  <c:v>6.3303525140508632E-2</c:v>
                </c:pt>
                <c:pt idx="59">
                  <c:v>6.4853849480125264E-2</c:v>
                </c:pt>
                <c:pt idx="60">
                  <c:v>6.6635635707986779E-2</c:v>
                </c:pt>
                <c:pt idx="61">
                  <c:v>6.8696894862876334E-2</c:v>
                </c:pt>
                <c:pt idx="62">
                  <c:v>7.1098618231529381E-2</c:v>
                </c:pt>
                <c:pt idx="63">
                  <c:v>7.3919169977720106E-2</c:v>
                </c:pt>
                <c:pt idx="64">
                  <c:v>7.7260488238625233E-2</c:v>
                </c:pt>
                <c:pt idx="65">
                  <c:v>8.1256980818544003E-2</c:v>
                </c:pt>
                <c:pt idx="66">
                  <c:v>8.608850861549E-2</c:v>
                </c:pt>
                <c:pt idx="67">
                  <c:v>9.199968913492769E-2</c:v>
                </c:pt>
                <c:pt idx="68">
                  <c:v>9.9329167056342232E-2</c:v>
                </c:pt>
                <c:pt idx="69">
                  <c:v>0.10855492267050354</c:v>
                </c:pt>
                <c:pt idx="70">
                  <c:v>0.12036589124017039</c:v>
                </c:pt>
                <c:pt idx="71">
                  <c:v>0.13577746056687734</c:v>
                </c:pt>
                <c:pt idx="72">
                  <c:v>0.15632078079154524</c:v>
                </c:pt>
                <c:pt idx="73">
                  <c:v>0.18435497574569218</c:v>
                </c:pt>
                <c:pt idx="74">
                  <c:v>0.22357204691743404</c:v>
                </c:pt>
                <c:pt idx="75">
                  <c:v>0.27974112478543806</c:v>
                </c:pt>
                <c:pt idx="76">
                  <c:v>0.3614443365317494</c:v>
                </c:pt>
                <c:pt idx="77">
                  <c:v>0.4790886281545248</c:v>
                </c:pt>
                <c:pt idx="78">
                  <c:v>0.63554178196643163</c:v>
                </c:pt>
                <c:pt idx="79">
                  <c:v>0.79627765063732936</c:v>
                </c:pt>
                <c:pt idx="80">
                  <c:v>0.86606760940525107</c:v>
                </c:pt>
                <c:pt idx="81">
                  <c:v>0.78339066585373174</c:v>
                </c:pt>
                <c:pt idx="82">
                  <c:v>0.61979548780525295</c:v>
                </c:pt>
                <c:pt idx="83">
                  <c:v>0.46639343757003154</c:v>
                </c:pt>
                <c:pt idx="84">
                  <c:v>0.3524734857319563</c:v>
                </c:pt>
                <c:pt idx="85">
                  <c:v>0.27358587099358816</c:v>
                </c:pt>
                <c:pt idx="86">
                  <c:v>0.21931162823731848</c:v>
                </c:pt>
                <c:pt idx="87">
                  <c:v>0.18134133209787576</c:v>
                </c:pt>
                <c:pt idx="88">
                  <c:v>0.15413542685129883</c:v>
                </c:pt>
                <c:pt idx="89">
                  <c:v>0.13415391270937235</c:v>
                </c:pt>
                <c:pt idx="90">
                  <c:v>0.11913256932885438</c:v>
                </c:pt>
                <c:pt idx="91">
                  <c:v>0.10759911318941887</c:v>
                </c:pt>
                <c:pt idx="92">
                  <c:v>9.857512669945509E-2</c:v>
                </c:pt>
                <c:pt idx="93">
                  <c:v>9.1395350851864232E-2</c:v>
                </c:pt>
                <c:pt idx="94">
                  <c:v>8.5597300804092544E-2</c:v>
                </c:pt>
                <c:pt idx="95">
                  <c:v>8.0852696235161114E-2</c:v>
                </c:pt>
                <c:pt idx="96">
                  <c:v>7.6923998027328383E-2</c:v>
                </c:pt>
                <c:pt idx="97">
                  <c:v>7.3636274970976648E-2</c:v>
                </c:pt>
                <c:pt idx="98">
                  <c:v>7.0858615389859839E-2</c:v>
                </c:pt>
                <c:pt idx="99">
                  <c:v>6.8491602499497511E-2</c:v>
                </c:pt>
                <c:pt idx="100">
                  <c:v>6.6458718792283086E-2</c:v>
                </c:pt>
                <c:pt idx="101">
                  <c:v>6.4700344858563269E-2</c:v>
                </c:pt>
                <c:pt idx="102">
                  <c:v>6.3169502271932562E-2</c:v>
                </c:pt>
                <c:pt idx="103">
                  <c:v>6.1828788717173407E-2</c:v>
                </c:pt>
                <c:pt idx="104">
                  <c:v>6.0648141012082712E-2</c:v>
                </c:pt>
                <c:pt idx="105">
                  <c:v>5.9603181490720844E-2</c:v>
                </c:pt>
                <c:pt idx="106">
                  <c:v>5.8673981089431532E-2</c:v>
                </c:pt>
                <c:pt idx="107">
                  <c:v>5.7844123902562217E-2</c:v>
                </c:pt>
                <c:pt idx="108">
                  <c:v>5.7099992448722568E-2</c:v>
                </c:pt>
                <c:pt idx="109">
                  <c:v>5.6430216327838942E-2</c:v>
                </c:pt>
                <c:pt idx="110">
                  <c:v>5.5825243099798631E-2</c:v>
                </c:pt>
                <c:pt idx="111">
                  <c:v>5.5277001484079151E-2</c:v>
                </c:pt>
                <c:pt idx="112">
                  <c:v>5.4778634935435666E-2</c:v>
                </c:pt>
                <c:pt idx="113">
                  <c:v>5.432428933023338E-2</c:v>
                </c:pt>
                <c:pt idx="114">
                  <c:v>5.3908942595294954E-2</c:v>
                </c:pt>
                <c:pt idx="115">
                  <c:v>5.3528267096345394E-2</c:v>
                </c:pt>
                <c:pt idx="116">
                  <c:v>5.317851779852649E-2</c:v>
                </c:pt>
                <c:pt idx="117">
                  <c:v>5.285644084031707E-2</c:v>
                </c:pt>
                <c:pt idx="118">
                  <c:v>5.2559198380877831E-2</c:v>
                </c:pt>
                <c:pt idx="119">
                  <c:v>5.2284306499890895E-2</c:v>
                </c:pt>
                <c:pt idx="120">
                  <c:v>5.2029583627286664E-2</c:v>
                </c:pt>
                <c:pt idx="121">
                  <c:v>5.1793107514662345E-2</c:v>
                </c:pt>
                <c:pt idx="122">
                  <c:v>5.1573179171959714E-2</c:v>
                </c:pt>
                <c:pt idx="123">
                  <c:v>5.1368292512291663E-2</c:v>
                </c:pt>
                <c:pt idx="124">
                  <c:v>5.1177108696972624E-2</c:v>
                </c:pt>
                <c:pt idx="125">
                  <c:v>5.0998434368377206E-2</c:v>
                </c:pt>
                <c:pt idx="126">
                  <c:v>5.0831203112617719E-2</c:v>
                </c:pt>
                <c:pt idx="127">
                  <c:v>5.0674459616531171E-2</c:v>
                </c:pt>
                <c:pt idx="128">
                  <c:v>5.0527346081178114E-2</c:v>
                </c:pt>
                <c:pt idx="129">
                  <c:v>5.0389090532379797E-2</c:v>
                </c:pt>
                <c:pt idx="130">
                  <c:v>5.0258996731899326E-2</c:v>
                </c:pt>
                <c:pt idx="131">
                  <c:v>5.0136435443904614E-2</c:v>
                </c:pt>
                <c:pt idx="132">
                  <c:v>5.0020836852815539E-2</c:v>
                </c:pt>
                <c:pt idx="133">
                  <c:v>4.9911683962469679E-2</c:v>
                </c:pt>
                <c:pt idx="134">
                  <c:v>4.9808506834255778E-2</c:v>
                </c:pt>
                <c:pt idx="135">
                  <c:v>4.971087754465519E-2</c:v>
                </c:pt>
                <c:pt idx="136">
                  <c:v>4.9618405761443843E-2</c:v>
                </c:pt>
                <c:pt idx="137">
                  <c:v>4.9530734853390199E-2</c:v>
                </c:pt>
                <c:pt idx="138">
                  <c:v>4.9447538461237658E-2</c:v>
                </c:pt>
                <c:pt idx="139">
                  <c:v>4.9368517468562585E-2</c:v>
                </c:pt>
                <c:pt idx="140">
                  <c:v>4.92933973201366E-2</c:v>
                </c:pt>
                <c:pt idx="141">
                  <c:v>4.9221925643007577E-2</c:v>
                </c:pt>
                <c:pt idx="142">
                  <c:v>4.9153870131897953E-2</c:v>
                </c:pt>
                <c:pt idx="143">
                  <c:v>4.9089016665909667E-2</c:v>
                </c:pt>
                <c:pt idx="144">
                  <c:v>4.9027167628087717E-2</c:v>
                </c:pt>
                <c:pt idx="145">
                  <c:v>4.896814040326785E-2</c:v>
                </c:pt>
                <c:pt idx="146">
                  <c:v>4.8911766032930515E-2</c:v>
                </c:pt>
                <c:pt idx="147">
                  <c:v>4.8857888008596008E-2</c:v>
                </c:pt>
                <c:pt idx="148">
                  <c:v>4.880636118770159E-2</c:v>
                </c:pt>
                <c:pt idx="149">
                  <c:v>4.8757050817964304E-2</c:v>
                </c:pt>
                <c:pt idx="150">
                  <c:v>4.8709831658005895E-2</c:v>
                </c:pt>
                <c:pt idx="151">
                  <c:v>4.8664587183543224E-2</c:v>
                </c:pt>
                <c:pt idx="152">
                  <c:v>4.8621208869765502E-2</c:v>
                </c:pt>
                <c:pt idx="153">
                  <c:v>4.857959554165981E-2</c:v>
                </c:pt>
                <c:pt idx="154">
                  <c:v>4.8539652785034686E-2</c:v>
                </c:pt>
                <c:pt idx="155">
                  <c:v>4.850129241184984E-2</c:v>
                </c:pt>
                <c:pt idx="156">
                  <c:v>4.8464431974207148E-2</c:v>
                </c:pt>
                <c:pt idx="157">
                  <c:v>4.8428994322009165E-2</c:v>
                </c:pt>
                <c:pt idx="158">
                  <c:v>4.8394907199860497E-2</c:v>
                </c:pt>
                <c:pt idx="159">
                  <c:v>4.8362102879285059E-2</c:v>
                </c:pt>
                <c:pt idx="160">
                  <c:v>4.8330517822768683E-2</c:v>
                </c:pt>
                <c:pt idx="161">
                  <c:v>4.8300092376519742E-2</c:v>
                </c:pt>
                <c:pt idx="162">
                  <c:v>4.8270770489177439E-2</c:v>
                </c:pt>
                <c:pt idx="163">
                  <c:v>4.8242499453994336E-2</c:v>
                </c:pt>
                <c:pt idx="164">
                  <c:v>4.8215229672281847E-2</c:v>
                </c:pt>
                <c:pt idx="165">
                  <c:v>4.8188914436138666E-2</c:v>
                </c:pt>
                <c:pt idx="166">
                  <c:v>4.8163509728687284E-2</c:v>
                </c:pt>
                <c:pt idx="167">
                  <c:v>4.8138974040225227E-2</c:v>
                </c:pt>
                <c:pt idx="168">
                  <c:v>4.8115268198858946E-2</c:v>
                </c:pt>
                <c:pt idx="169">
                  <c:v>4.8092355214331521E-2</c:v>
                </c:pt>
                <c:pt idx="170">
                  <c:v>4.8070200133882988E-2</c:v>
                </c:pt>
                <c:pt idx="171">
                  <c:v>4.8048769909095707E-2</c:v>
                </c:pt>
                <c:pt idx="172">
                  <c:v>4.8028033272778617E-2</c:v>
                </c:pt>
                <c:pt idx="173">
                  <c:v>4.8007960625035054E-2</c:v>
                </c:pt>
                <c:pt idx="174">
                  <c:v>4.7988523927739668E-2</c:v>
                </c:pt>
                <c:pt idx="175">
                  <c:v>4.7969696606722859E-2</c:v>
                </c:pt>
                <c:pt idx="176">
                  <c:v>4.7951453461026181E-2</c:v>
                </c:pt>
                <c:pt idx="177">
                  <c:v>4.7933770578650725E-2</c:v>
                </c:pt>
                <c:pt idx="178">
                  <c:v>4.791662525827306E-2</c:v>
                </c:pt>
                <c:pt idx="179">
                  <c:v>4.7899995936450702E-2</c:v>
                </c:pt>
                <c:pt idx="180">
                  <c:v>4.7883862119881646E-2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Ding!$J$1</c:f>
              <c:strCache>
                <c:ptCount val="1"/>
                <c:pt idx="0">
                  <c:v>Perfect4</c:v>
                </c:pt>
              </c:strCache>
            </c:strRef>
          </c:tx>
          <c:marker>
            <c:symbol val="none"/>
          </c:marker>
          <c:xVal>
            <c:numRef>
              <c:f>Ding!$A$3:$A$183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Ding!$J$3:$J$183</c:f>
              <c:numCache>
                <c:formatCode>General</c:formatCode>
                <c:ptCount val="181"/>
                <c:pt idx="0">
                  <c:v>0.19288273918419857</c:v>
                </c:pt>
                <c:pt idx="1">
                  <c:v>0.19290612320644052</c:v>
                </c:pt>
                <c:pt idx="2">
                  <c:v>0.19293038572790885</c:v>
                </c:pt>
                <c:pt idx="3">
                  <c:v>0.19295557129193797</c:v>
                </c:pt>
                <c:pt idx="4">
                  <c:v>0.19298172729995683</c:v>
                </c:pt>
                <c:pt idx="5">
                  <c:v>0.19300890423431072</c:v>
                </c:pt>
                <c:pt idx="6">
                  <c:v>0.19303715590160683</c:v>
                </c:pt>
                <c:pt idx="7">
                  <c:v>0.19306653969877166</c:v>
                </c:pt>
                <c:pt idx="8">
                  <c:v>0.19309711690427425</c:v>
                </c:pt>
                <c:pt idx="9">
                  <c:v>0.19312895299727204</c:v>
                </c:pt>
                <c:pt idx="10">
                  <c:v>0.19316211800777888</c:v>
                </c:pt>
                <c:pt idx="11">
                  <c:v>0.19319668690134917</c:v>
                </c:pt>
                <c:pt idx="12">
                  <c:v>0.19323274000221868</c:v>
                </c:pt>
                <c:pt idx="13">
                  <c:v>0.19327036345935769</c:v>
                </c:pt>
                <c:pt idx="14">
                  <c:v>0.19330964976047926</c:v>
                </c:pt>
                <c:pt idx="15">
                  <c:v>0.19335069829972323</c:v>
                </c:pt>
                <c:pt idx="16">
                  <c:v>0.19339361600551425</c:v>
                </c:pt>
                <c:pt idx="17">
                  <c:v>0.19343851803599066</c:v>
                </c:pt>
                <c:pt idx="18">
                  <c:v>0.19348552855043932</c:v>
                </c:pt>
                <c:pt idx="19">
                  <c:v>0.19353478156637338</c:v>
                </c:pt>
                <c:pt idx="20">
                  <c:v>0.19358642191328673</c:v>
                </c:pt>
                <c:pt idx="21">
                  <c:v>0.19364060629574212</c:v>
                </c:pt>
                <c:pt idx="22">
                  <c:v>0.19369750448034415</c:v>
                </c:pt>
                <c:pt idx="23">
                  <c:v>0.1937573006233618</c:v>
                </c:pt>
                <c:pt idx="24">
                  <c:v>0.19382019475835954</c:v>
                </c:pt>
                <c:pt idx="25">
                  <c:v>0.193886404466243</c:v>
                </c:pt>
                <c:pt idx="26">
                  <c:v>0.1939561667537151</c:v>
                </c:pt>
                <c:pt idx="27">
                  <c:v>0.19402974017037741</c:v>
                </c:pt>
                <c:pt idx="28">
                  <c:v>0.1941074071997326</c:v>
                </c:pt>
                <c:pt idx="29">
                  <c:v>0.19418947696530731</c:v>
                </c:pt>
                <c:pt idx="30">
                  <c:v>0.19427628830021976</c:v>
                </c:pt>
                <c:pt idx="31">
                  <c:v>0.19436821323700701</c:v>
                </c:pt>
                <c:pt idx="32">
                  <c:v>0.19446566098470563</c:v>
                </c:pt>
                <c:pt idx="33">
                  <c:v>0.19456908247242413</c:v>
                </c:pt>
                <c:pt idx="34">
                  <c:v>0.19467897555342384</c:v>
                </c:pt>
                <c:pt idx="35">
                  <c:v>0.19479589098162864</c:v>
                </c:pt>
                <c:pt idx="36">
                  <c:v>0.19492043929424901</c:v>
                </c:pt>
                <c:pt idx="37">
                  <c:v>0.19505329876077512</c:v>
                </c:pt>
                <c:pt idx="38">
                  <c:v>0.19519522459114924</c:v>
                </c:pt>
                <c:pt idx="39">
                  <c:v>0.19534705963599375</c:v>
                </c:pt>
                <c:pt idx="40">
                  <c:v>0.19550974686128733</c:v>
                </c:pt>
                <c:pt idx="41">
                  <c:v>0.19568434394136086</c:v>
                </c:pt>
                <c:pt idx="42">
                  <c:v>0.19587204039077541</c:v>
                </c:pt>
                <c:pt idx="43">
                  <c:v>0.19607417775178401</c:v>
                </c:pt>
                <c:pt idx="44">
                  <c:v>0.19629227347522354</c:v>
                </c:pt>
                <c:pt idx="45">
                  <c:v>0.19652804928615999</c:v>
                </c:pt>
                <c:pt idx="46">
                  <c:v>0.19678346502114982</c:v>
                </c:pt>
                <c:pt idx="47">
                  <c:v>0.19706075917458957</c:v>
                </c:pt>
                <c:pt idx="48">
                  <c:v>0.19736249771480982</c:v>
                </c:pt>
                <c:pt idx="49">
                  <c:v>0.19769163315007243</c:v>
                </c:pt>
                <c:pt idx="50">
                  <c:v>0.19805157637290036</c:v>
                </c:pt>
                <c:pt idx="51">
                  <c:v>0.19844628453291263</c:v>
                </c:pt>
                <c:pt idx="52">
                  <c:v>0.19888036914569221</c:v>
                </c:pt>
                <c:pt idx="53">
                  <c:v>0.19935922992530763</c:v>
                </c:pt>
                <c:pt idx="54">
                  <c:v>0.19988922155430097</c:v>
                </c:pt>
                <c:pt idx="55">
                  <c:v>0.2004778629536392</c:v>
                </c:pt>
                <c:pt idx="56">
                  <c:v>0.20113410184125244</c:v>
                </c:pt>
                <c:pt idx="57">
                  <c:v>0.20186865184395764</c:v>
                </c:pt>
                <c:pt idx="58">
                  <c:v>0.20269442570488982</c:v>
                </c:pt>
                <c:pt idx="59">
                  <c:v>0.20362709703241649</c:v>
                </c:pt>
                <c:pt idx="60">
                  <c:v>0.20468583581969144</c:v>
                </c:pt>
                <c:pt idx="61">
                  <c:v>0.20589428155514328</c:v>
                </c:pt>
                <c:pt idx="62">
                  <c:v>0.20728184515732223</c:v>
                </c:pt>
                <c:pt idx="63">
                  <c:v>0.20888547198865634</c:v>
                </c:pt>
                <c:pt idx="64">
                  <c:v>0.21075206056135509</c:v>
                </c:pt>
                <c:pt idx="65">
                  <c:v>0.21294182795432681</c:v>
                </c:pt>
                <c:pt idx="66">
                  <c:v>0.2155330647097202</c:v>
                </c:pt>
                <c:pt idx="67">
                  <c:v>0.21862896547635546</c:v>
                </c:pt>
                <c:pt idx="68">
                  <c:v>0.22236762044492522</c:v>
                </c:pt>
                <c:pt idx="69">
                  <c:v>0.22693691991077689</c:v>
                </c:pt>
                <c:pt idx="70">
                  <c:v>0.23259726619133675</c:v>
                </c:pt>
                <c:pt idx="71">
                  <c:v>0.23971698599845936</c:v>
                </c:pt>
                <c:pt idx="72">
                  <c:v>0.24882891235708945</c:v>
                </c:pt>
                <c:pt idx="73">
                  <c:v>0.26072312065639131</c:v>
                </c:pt>
                <c:pt idx="74">
                  <c:v>0.27660278386024334</c:v>
                </c:pt>
                <c:pt idx="75">
                  <c:v>0.29835183872942295</c:v>
                </c:pt>
                <c:pt idx="76">
                  <c:v>0.32899959006503082</c:v>
                </c:pt>
                <c:pt idx="77">
                  <c:v>0.3735107726040614</c:v>
                </c:pt>
                <c:pt idx="78">
                  <c:v>0.43997822927709407</c:v>
                </c:pt>
                <c:pt idx="79">
                  <c:v>0.54055216844328036</c:v>
                </c:pt>
                <c:pt idx="80">
                  <c:v>0.68744789020165276</c:v>
                </c:pt>
                <c:pt idx="81">
                  <c:v>0.86739867161404427</c:v>
                </c:pt>
                <c:pt idx="82">
                  <c:v>0.98840535190803924</c:v>
                </c:pt>
                <c:pt idx="83">
                  <c:v>0.93634976502554745</c:v>
                </c:pt>
                <c:pt idx="84">
                  <c:v>0.76537653917265236</c:v>
                </c:pt>
                <c:pt idx="85">
                  <c:v>0.5989193755321498</c:v>
                </c:pt>
                <c:pt idx="86">
                  <c:v>0.47903944761629091</c:v>
                </c:pt>
                <c:pt idx="87">
                  <c:v>0.39932986619728117</c:v>
                </c:pt>
                <c:pt idx="88">
                  <c:v>0.34642069551778781</c:v>
                </c:pt>
                <c:pt idx="89">
                  <c:v>0.31045832790206257</c:v>
                </c:pt>
                <c:pt idx="90">
                  <c:v>0.28527161464779238</c:v>
                </c:pt>
                <c:pt idx="91">
                  <c:v>0.26710412926978966</c:v>
                </c:pt>
                <c:pt idx="92">
                  <c:v>0.2536427587465962</c:v>
                </c:pt>
                <c:pt idx="93">
                  <c:v>0.24342791877162834</c:v>
                </c:pt>
                <c:pt idx="94">
                  <c:v>0.23551272821164335</c:v>
                </c:pt>
                <c:pt idx="95">
                  <c:v>0.2292658908758862</c:v>
                </c:pt>
                <c:pt idx="96">
                  <c:v>0.22425559898227052</c:v>
                </c:pt>
                <c:pt idx="97">
                  <c:v>0.220179485187663</c:v>
                </c:pt>
                <c:pt idx="98">
                  <c:v>0.21682126570063814</c:v>
                </c:pt>
                <c:pt idx="99">
                  <c:v>0.21402322514618732</c:v>
                </c:pt>
                <c:pt idx="100">
                  <c:v>0.21166833711654015</c:v>
                </c:pt>
                <c:pt idx="101">
                  <c:v>0.20966838737007784</c:v>
                </c:pt>
                <c:pt idx="102">
                  <c:v>0.20795592224613652</c:v>
                </c:pt>
                <c:pt idx="103">
                  <c:v>0.20647868704899427</c:v>
                </c:pt>
                <c:pt idx="104">
                  <c:v>0.20519571757339267</c:v>
                </c:pt>
                <c:pt idx="105">
                  <c:v>0.20407454946369963</c:v>
                </c:pt>
                <c:pt idx="106">
                  <c:v>0.20308919636023204</c:v>
                </c:pt>
                <c:pt idx="107">
                  <c:v>0.20221866514187481</c:v>
                </c:pt>
                <c:pt idx="108">
                  <c:v>0.20144585189803649</c:v>
                </c:pt>
                <c:pt idx="109">
                  <c:v>0.20075671145512877</c:v>
                </c:pt>
                <c:pt idx="110">
                  <c:v>0.20013962593431103</c:v>
                </c:pt>
                <c:pt idx="111">
                  <c:v>0.1995849198211096</c:v>
                </c:pt>
                <c:pt idx="112">
                  <c:v>0.19908448406779716</c:v>
                </c:pt>
                <c:pt idx="113">
                  <c:v>0.19863148216734761</c:v>
                </c:pt>
                <c:pt idx="114">
                  <c:v>0.1982201184443505</c:v>
                </c:pt>
                <c:pt idx="115">
                  <c:v>0.19784545399292272</c:v>
                </c:pt>
                <c:pt idx="116">
                  <c:v>0.19750325941122726</c:v>
                </c:pt>
                <c:pt idx="117">
                  <c:v>0.19718989617841381</c:v>
                </c:pt>
                <c:pt idx="118">
                  <c:v>0.19690222049330669</c:v>
                </c:pt>
                <c:pt idx="119">
                  <c:v>0.1966375048520197</c:v>
                </c:pt>
                <c:pt idx="120">
                  <c:v>0.19639337372799773</c:v>
                </c:pt>
                <c:pt idx="121">
                  <c:v>0.19616775053412572</c:v>
                </c:pt>
                <c:pt idx="122">
                  <c:v>0.19595881366449258</c:v>
                </c:pt>
                <c:pt idx="123">
                  <c:v>0.19576495988474221</c:v>
                </c:pt>
                <c:pt idx="124">
                  <c:v>0.19558477370199379</c:v>
                </c:pt>
                <c:pt idx="125">
                  <c:v>0.19541700162527048</c:v>
                </c:pt>
                <c:pt idx="126">
                  <c:v>0.19526053044522873</c:v>
                </c:pt>
                <c:pt idx="127">
                  <c:v>0.19511436883253344</c:v>
                </c:pt>
                <c:pt idx="128">
                  <c:v>0.19497763168852081</c:v>
                </c:pt>
                <c:pt idx="129">
                  <c:v>0.19484952678811651</c:v>
                </c:pt>
                <c:pt idx="130">
                  <c:v>0.19472934333960629</c:v>
                </c:pt>
                <c:pt idx="131">
                  <c:v>0.19461644215355314</c:v>
                </c:pt>
                <c:pt idx="132">
                  <c:v>0.19451024716756907</c:v>
                </c:pt>
                <c:pt idx="133">
                  <c:v>0.19441023811759037</c:v>
                </c:pt>
                <c:pt idx="134">
                  <c:v>0.19431594418194451</c:v>
                </c:pt>
                <c:pt idx="135">
                  <c:v>0.19422693845352737</c:v>
                </c:pt>
                <c:pt idx="136">
                  <c:v>0.19414283311915267</c:v>
                </c:pt>
                <c:pt idx="137">
                  <c:v>0.19406327524463005</c:v>
                </c:pt>
                <c:pt idx="138">
                  <c:v>0.19398794308019734</c:v>
                </c:pt>
                <c:pt idx="139">
                  <c:v>0.19391654281422382</c:v>
                </c:pt>
                <c:pt idx="140">
                  <c:v>0.19384880571413349</c:v>
                </c:pt>
                <c:pt idx="141">
                  <c:v>0.19378448560268902</c:v>
                </c:pt>
                <c:pt idx="142">
                  <c:v>0.19372335662545459</c:v>
                </c:pt>
                <c:pt idx="143">
                  <c:v>0.19366521127169375</c:v>
                </c:pt>
                <c:pt idx="144">
                  <c:v>0.19360985861637103</c:v>
                </c:pt>
                <c:pt idx="145">
                  <c:v>0.19355712275548942</c:v>
                </c:pt>
                <c:pt idx="146">
                  <c:v>0.19350684141085669</c:v>
                </c:pt>
                <c:pt idx="147">
                  <c:v>0.19345886468364576</c:v>
                </c:pt>
                <c:pt idx="148">
                  <c:v>0.19341305393889754</c:v>
                </c:pt>
                <c:pt idx="149">
                  <c:v>0.19336928080548763</c:v>
                </c:pt>
                <c:pt idx="150">
                  <c:v>0.19332742627810456</c:v>
                </c:pt>
                <c:pt idx="151">
                  <c:v>0.1932873799095251</c:v>
                </c:pt>
                <c:pt idx="152">
                  <c:v>0.19324903908296226</c:v>
                </c:pt>
                <c:pt idx="153">
                  <c:v>0.19321230835554629</c:v>
                </c:pt>
                <c:pt idx="154">
                  <c:v>0.19317709886510481</c:v>
                </c:pt>
                <c:pt idx="155">
                  <c:v>0.19314332779336535</c:v>
                </c:pt>
                <c:pt idx="156">
                  <c:v>0.193110917879533</c:v>
                </c:pt>
                <c:pt idx="157">
                  <c:v>0.19307979697891384</c:v>
                </c:pt>
                <c:pt idx="158">
                  <c:v>0.19304989766188183</c:v>
                </c:pt>
                <c:pt idx="159">
                  <c:v>0.19302115684903073</c:v>
                </c:pt>
                <c:pt idx="160">
                  <c:v>0.19299351547882865</c:v>
                </c:pt>
                <c:pt idx="161">
                  <c:v>0.19296691820450973</c:v>
                </c:pt>
                <c:pt idx="162">
                  <c:v>0.19294131311730053</c:v>
                </c:pt>
                <c:pt idx="163">
                  <c:v>0.19291665149339976</c:v>
                </c:pt>
                <c:pt idx="164">
                  <c:v>0.1928928875624106</c:v>
                </c:pt>
                <c:pt idx="165">
                  <c:v>0.19286997829517277</c:v>
                </c:pt>
                <c:pt idx="166">
                  <c:v>0.19284788320915933</c:v>
                </c:pt>
                <c:pt idx="167">
                  <c:v>0.19282656418979655</c:v>
                </c:pt>
                <c:pt idx="168">
                  <c:v>0.19280598532623566</c:v>
                </c:pt>
                <c:pt idx="169">
                  <c:v>0.1927861127602564</c:v>
                </c:pt>
                <c:pt idx="170">
                  <c:v>0.19276691454711592</c:v>
                </c:pt>
                <c:pt idx="171">
                  <c:v>0.19274836052727673</c:v>
                </c:pt>
                <c:pt idx="172">
                  <c:v>0.19273042220805234</c:v>
                </c:pt>
                <c:pt idx="173">
                  <c:v>0.1927130726543041</c:v>
                </c:pt>
                <c:pt idx="174">
                  <c:v>0.19269628638740716</c:v>
                </c:pt>
                <c:pt idx="175">
                  <c:v>0.19268003929177846</c:v>
                </c:pt>
                <c:pt idx="176">
                  <c:v>0.19266430852832664</c:v>
                </c:pt>
                <c:pt idx="177">
                  <c:v>0.19264907245424467</c:v>
                </c:pt>
                <c:pt idx="178">
                  <c:v>0.19263431054861962</c:v>
                </c:pt>
                <c:pt idx="179">
                  <c:v>0.19262000334338228</c:v>
                </c:pt>
                <c:pt idx="180">
                  <c:v>0.19260613235916335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75392"/>
        <c:axId val="252081280"/>
      </c:scatterChart>
      <c:valAx>
        <c:axId val="252075392"/>
        <c:scaling>
          <c:orientation val="minMax"/>
          <c:max val="10"/>
          <c:min val="-40"/>
        </c:scaling>
        <c:delete val="0"/>
        <c:axPos val="b"/>
        <c:numFmt formatCode="General" sourceLinked="1"/>
        <c:majorTickMark val="out"/>
        <c:minorTickMark val="none"/>
        <c:tickLblPos val="nextTo"/>
        <c:crossAx val="252081280"/>
        <c:crosses val="autoZero"/>
        <c:crossBetween val="midCat"/>
      </c:valAx>
      <c:valAx>
        <c:axId val="25208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075392"/>
        <c:crossesAt val="-9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'Small shoulder'!$B$1</c:f>
              <c:strCache>
                <c:ptCount val="1"/>
                <c:pt idx="0">
                  <c:v>Intensity</c:v>
                </c:pt>
              </c:strCache>
            </c:strRef>
          </c:tx>
          <c:marker>
            <c:symbol val="none"/>
          </c:marker>
          <c:xVal>
            <c:numRef>
              <c:f>'Small shoulder'!$A$3:$A$362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'Small shoulder'!$C$3:$C$362</c:f>
              <c:numCache>
                <c:formatCode>General</c:formatCode>
                <c:ptCount val="360"/>
                <c:pt idx="0">
                  <c:v>3.4728406055209264E-2</c:v>
                </c:pt>
                <c:pt idx="1">
                  <c:v>3.4728406055209264E-2</c:v>
                </c:pt>
                <c:pt idx="2">
                  <c:v>3.4728406055209264E-2</c:v>
                </c:pt>
                <c:pt idx="3">
                  <c:v>3.5935490254279209E-2</c:v>
                </c:pt>
                <c:pt idx="4">
                  <c:v>3.5935490254279209E-2</c:v>
                </c:pt>
                <c:pt idx="5">
                  <c:v>3.5935490254279209E-2</c:v>
                </c:pt>
                <c:pt idx="6">
                  <c:v>3.5935490254279209E-2</c:v>
                </c:pt>
                <c:pt idx="7">
                  <c:v>3.5935490254279209E-2</c:v>
                </c:pt>
                <c:pt idx="8">
                  <c:v>3.690511526664688E-2</c:v>
                </c:pt>
                <c:pt idx="9">
                  <c:v>3.690511526664688E-2</c:v>
                </c:pt>
                <c:pt idx="10">
                  <c:v>3.690511526664688E-2</c:v>
                </c:pt>
                <c:pt idx="11">
                  <c:v>3.690511526664688E-2</c:v>
                </c:pt>
                <c:pt idx="12">
                  <c:v>3.690511526664688E-2</c:v>
                </c:pt>
                <c:pt idx="13">
                  <c:v>3.690511526664688E-2</c:v>
                </c:pt>
                <c:pt idx="14">
                  <c:v>3.7795587216780446E-2</c:v>
                </c:pt>
                <c:pt idx="15">
                  <c:v>3.7795587216780446E-2</c:v>
                </c:pt>
                <c:pt idx="16">
                  <c:v>3.8033046403482734E-2</c:v>
                </c:pt>
                <c:pt idx="17">
                  <c:v>4.1278321955080639E-2</c:v>
                </c:pt>
                <c:pt idx="18">
                  <c:v>4.2426041357475019E-2</c:v>
                </c:pt>
                <c:pt idx="19">
                  <c:v>4.2426041357475019E-2</c:v>
                </c:pt>
                <c:pt idx="20">
                  <c:v>4.2426041357475019E-2</c:v>
                </c:pt>
                <c:pt idx="21">
                  <c:v>4.3395666369842684E-2</c:v>
                </c:pt>
                <c:pt idx="22">
                  <c:v>4.3395666369842684E-2</c:v>
                </c:pt>
                <c:pt idx="23">
                  <c:v>4.3395666369842684E-2</c:v>
                </c:pt>
                <c:pt idx="24">
                  <c:v>4.3395666369842684E-2</c:v>
                </c:pt>
                <c:pt idx="25">
                  <c:v>4.3395666369842684E-2</c:v>
                </c:pt>
                <c:pt idx="26">
                  <c:v>4.4286138319976256E-2</c:v>
                </c:pt>
                <c:pt idx="27">
                  <c:v>4.6383694469179775E-2</c:v>
                </c:pt>
                <c:pt idx="28">
                  <c:v>4.8679133273968535E-2</c:v>
                </c:pt>
                <c:pt idx="29">
                  <c:v>4.8679133273968535E-2</c:v>
                </c:pt>
                <c:pt idx="30">
                  <c:v>4.9708123083011771E-2</c:v>
                </c:pt>
                <c:pt idx="31">
                  <c:v>4.9708123083011771E-2</c:v>
                </c:pt>
                <c:pt idx="32">
                  <c:v>4.9708123083011771E-2</c:v>
                </c:pt>
                <c:pt idx="33">
                  <c:v>5.162758484218858E-2</c:v>
                </c:pt>
                <c:pt idx="34">
                  <c:v>5.3843870584743249E-2</c:v>
                </c:pt>
                <c:pt idx="35">
                  <c:v>5.3843870584743249E-2</c:v>
                </c:pt>
                <c:pt idx="36">
                  <c:v>5.3843870584743249E-2</c:v>
                </c:pt>
                <c:pt idx="37">
                  <c:v>5.5941426733946767E-2</c:v>
                </c:pt>
                <c:pt idx="38">
                  <c:v>5.8929454833283865E-2</c:v>
                </c:pt>
                <c:pt idx="39">
                  <c:v>5.9443949737805479E-2</c:v>
                </c:pt>
                <c:pt idx="40">
                  <c:v>6.0334421687939052E-2</c:v>
                </c:pt>
                <c:pt idx="41">
                  <c:v>6.2253883447115861E-2</c:v>
                </c:pt>
                <c:pt idx="42">
                  <c:v>6.4648263579697246E-2</c:v>
                </c:pt>
                <c:pt idx="43">
                  <c:v>6.6706243197783718E-2</c:v>
                </c:pt>
                <c:pt idx="44">
                  <c:v>6.9813000890471946E-2</c:v>
                </c:pt>
                <c:pt idx="45">
                  <c:v>7.007024834273276E-2</c:v>
                </c:pt>
                <c:pt idx="46">
                  <c:v>7.4087266251113088E-2</c:v>
                </c:pt>
                <c:pt idx="47">
                  <c:v>7.7332541802710986E-2</c:v>
                </c:pt>
                <c:pt idx="48">
                  <c:v>7.9548827545265655E-2</c:v>
                </c:pt>
                <c:pt idx="49">
                  <c:v>8.3823092905906796E-2</c:v>
                </c:pt>
                <c:pt idx="50">
                  <c:v>8.7068368457504694E-2</c:v>
                </c:pt>
                <c:pt idx="51">
                  <c:v>9.0313644009102606E-2</c:v>
                </c:pt>
                <c:pt idx="52">
                  <c:v>9.5478381319877306E-2</c:v>
                </c:pt>
                <c:pt idx="53">
                  <c:v>0.10004947066389631</c:v>
                </c:pt>
                <c:pt idx="54">
                  <c:v>0.10521420797467101</c:v>
                </c:pt>
                <c:pt idx="55">
                  <c:v>0.10978529731869002</c:v>
                </c:pt>
                <c:pt idx="56">
                  <c:v>0.1169288611853171</c:v>
                </c:pt>
                <c:pt idx="57">
                  <c:v>0.12387454239635896</c:v>
                </c:pt>
                <c:pt idx="58">
                  <c:v>0.13291777975660432</c:v>
                </c:pt>
                <c:pt idx="59">
                  <c:v>0.14265360641139804</c:v>
                </c:pt>
                <c:pt idx="60">
                  <c:v>0.1594142673394677</c:v>
                </c:pt>
                <c:pt idx="61">
                  <c:v>0.1691500939942614</c:v>
                </c:pt>
                <c:pt idx="62">
                  <c:v>0.18697932126249134</c:v>
                </c:pt>
                <c:pt idx="63">
                  <c:v>0.20575838527753043</c:v>
                </c:pt>
                <c:pt idx="64">
                  <c:v>0.23512417136637973</c:v>
                </c:pt>
                <c:pt idx="65">
                  <c:v>0.27010982487384982</c:v>
                </c:pt>
                <c:pt idx="66">
                  <c:v>0.31665182546749776</c:v>
                </c:pt>
                <c:pt idx="67">
                  <c:v>0.38116157118828536</c:v>
                </c:pt>
                <c:pt idx="68">
                  <c:v>0.48202236074008115</c:v>
                </c:pt>
                <c:pt idx="69">
                  <c:v>0.65621846245176607</c:v>
                </c:pt>
                <c:pt idx="70">
                  <c:v>0.87303848817651131</c:v>
                </c:pt>
                <c:pt idx="71">
                  <c:v>0.89245077668942319</c:v>
                </c:pt>
                <c:pt idx="72">
                  <c:v>0.91053725140991393</c:v>
                </c:pt>
                <c:pt idx="73">
                  <c:v>0.93141387157415656</c:v>
                </c:pt>
                <c:pt idx="74">
                  <c:v>0.95272583358068663</c:v>
                </c:pt>
                <c:pt idx="75">
                  <c:v>0.975442762441872</c:v>
                </c:pt>
                <c:pt idx="76">
                  <c:v>1</c:v>
                </c:pt>
                <c:pt idx="77">
                  <c:v>0.82990006925892945</c:v>
                </c:pt>
                <c:pt idx="78">
                  <c:v>0.62946472741664194</c:v>
                </c:pt>
                <c:pt idx="79">
                  <c:v>0.53398634609676465</c:v>
                </c:pt>
                <c:pt idx="80">
                  <c:v>0.47288018205204313</c:v>
                </c:pt>
                <c:pt idx="81">
                  <c:v>0.44493915108340754</c:v>
                </c:pt>
                <c:pt idx="82">
                  <c:v>0.42657564064509745</c:v>
                </c:pt>
                <c:pt idx="83">
                  <c:v>0.41125952310280006</c:v>
                </c:pt>
                <c:pt idx="84">
                  <c:v>0.40486791332739686</c:v>
                </c:pt>
                <c:pt idx="85">
                  <c:v>0.40918175521915506</c:v>
                </c:pt>
                <c:pt idx="86">
                  <c:v>0.41155634708617789</c:v>
                </c:pt>
                <c:pt idx="87">
                  <c:v>0.41964974769961411</c:v>
                </c:pt>
                <c:pt idx="88">
                  <c:v>0.40356188780053426</c:v>
                </c:pt>
                <c:pt idx="89">
                  <c:v>0.37287028791926385</c:v>
                </c:pt>
                <c:pt idx="90">
                  <c:v>0.32282576432175719</c:v>
                </c:pt>
                <c:pt idx="91">
                  <c:v>0.2632235084594835</c:v>
                </c:pt>
                <c:pt idx="92">
                  <c:v>0.17112892055011378</c:v>
                </c:pt>
                <c:pt idx="93">
                  <c:v>8.0162263777579901E-2</c:v>
                </c:pt>
                <c:pt idx="94">
                  <c:v>7.1851192242999906E-2</c:v>
                </c:pt>
                <c:pt idx="95">
                  <c:v>6.822993964579005E-2</c:v>
                </c:pt>
                <c:pt idx="96">
                  <c:v>6.822993964579005E-2</c:v>
                </c:pt>
                <c:pt idx="97">
                  <c:v>6.6567725338874048E-2</c:v>
                </c:pt>
                <c:pt idx="98">
                  <c:v>5.9067972692193528E-2</c:v>
                </c:pt>
                <c:pt idx="99">
                  <c:v>5.6079944592856437E-2</c:v>
                </c:pt>
                <c:pt idx="100">
                  <c:v>5.6079944592856437E-2</c:v>
                </c:pt>
                <c:pt idx="101">
                  <c:v>5.6079944592856437E-2</c:v>
                </c:pt>
                <c:pt idx="102">
                  <c:v>5.4021964974769965E-2</c:v>
                </c:pt>
                <c:pt idx="103">
                  <c:v>5.192440882556644E-2</c:v>
                </c:pt>
                <c:pt idx="104">
                  <c:v>4.8679133273968535E-2</c:v>
                </c:pt>
                <c:pt idx="105">
                  <c:v>4.7135648560403684E-2</c:v>
                </c:pt>
                <c:pt idx="106">
                  <c:v>4.7293954684871874E-2</c:v>
                </c:pt>
                <c:pt idx="107">
                  <c:v>4.7293954684871874E-2</c:v>
                </c:pt>
                <c:pt idx="108">
                  <c:v>4.6443059265855346E-2</c:v>
                </c:pt>
                <c:pt idx="109">
                  <c:v>4.4681903631146727E-2</c:v>
                </c:pt>
                <c:pt idx="110">
                  <c:v>4.4681903631146727E-2</c:v>
                </c:pt>
                <c:pt idx="111">
                  <c:v>4.2188582170772732E-2</c:v>
                </c:pt>
                <c:pt idx="112">
                  <c:v>4.2188582170772732E-2</c:v>
                </c:pt>
                <c:pt idx="113">
                  <c:v>3.9180765805877114E-2</c:v>
                </c:pt>
                <c:pt idx="114">
                  <c:v>3.9180765805877114E-2</c:v>
                </c:pt>
                <c:pt idx="115">
                  <c:v>3.7142574453349161E-2</c:v>
                </c:pt>
                <c:pt idx="116">
                  <c:v>3.7142574453349161E-2</c:v>
                </c:pt>
                <c:pt idx="117">
                  <c:v>3.5816760660928072E-2</c:v>
                </c:pt>
                <c:pt idx="118">
                  <c:v>3.5579301474225784E-2</c:v>
                </c:pt>
                <c:pt idx="119">
                  <c:v>3.5579301474225784E-2</c:v>
                </c:pt>
                <c:pt idx="120">
                  <c:v>3.5579301474225784E-2</c:v>
                </c:pt>
                <c:pt idx="121">
                  <c:v>3.3837934105075691E-2</c:v>
                </c:pt>
                <c:pt idx="122">
                  <c:v>3.462946472741664E-2</c:v>
                </c:pt>
                <c:pt idx="123">
                  <c:v>3.462946472741664E-2</c:v>
                </c:pt>
                <c:pt idx="124">
                  <c:v>3.2452755515979023E-2</c:v>
                </c:pt>
                <c:pt idx="125">
                  <c:v>3.2452755515979023E-2</c:v>
                </c:pt>
                <c:pt idx="126">
                  <c:v>3.2452755515979023E-2</c:v>
                </c:pt>
                <c:pt idx="127">
                  <c:v>3.2452755515979023E-2</c:v>
                </c:pt>
                <c:pt idx="128">
                  <c:v>2.9662610072227168E-2</c:v>
                </c:pt>
                <c:pt idx="129">
                  <c:v>2.9662610072227168E-2</c:v>
                </c:pt>
                <c:pt idx="130">
                  <c:v>2.9662610072227168E-2</c:v>
                </c:pt>
                <c:pt idx="131">
                  <c:v>2.9662610072227168E-2</c:v>
                </c:pt>
                <c:pt idx="132">
                  <c:v>2.9662610072227168E-2</c:v>
                </c:pt>
                <c:pt idx="133">
                  <c:v>2.9662610072227168E-2</c:v>
                </c:pt>
                <c:pt idx="134">
                  <c:v>2.8772138122093598E-2</c:v>
                </c:pt>
                <c:pt idx="135">
                  <c:v>2.8772138122093598E-2</c:v>
                </c:pt>
                <c:pt idx="136">
                  <c:v>2.8772138122093598E-2</c:v>
                </c:pt>
                <c:pt idx="137">
                  <c:v>2.8059760561986741E-2</c:v>
                </c:pt>
                <c:pt idx="138">
                  <c:v>2.8059760561986741E-2</c:v>
                </c:pt>
                <c:pt idx="139">
                  <c:v>2.8059760561986741E-2</c:v>
                </c:pt>
                <c:pt idx="140">
                  <c:v>2.8059760561986741E-2</c:v>
                </c:pt>
                <c:pt idx="141">
                  <c:v>2.8059760561986741E-2</c:v>
                </c:pt>
                <c:pt idx="142">
                  <c:v>2.7802513109725934E-2</c:v>
                </c:pt>
                <c:pt idx="143">
                  <c:v>2.7802513109725934E-2</c:v>
                </c:pt>
                <c:pt idx="144">
                  <c:v>2.7802513109725934E-2</c:v>
                </c:pt>
                <c:pt idx="145">
                  <c:v>2.5704956960522409E-2</c:v>
                </c:pt>
                <c:pt idx="146">
                  <c:v>2.5704956960522409E-2</c:v>
                </c:pt>
                <c:pt idx="147">
                  <c:v>2.5704956960522409E-2</c:v>
                </c:pt>
                <c:pt idx="148">
                  <c:v>2.5704956960522409E-2</c:v>
                </c:pt>
                <c:pt idx="149">
                  <c:v>2.5704956960522409E-2</c:v>
                </c:pt>
                <c:pt idx="150">
                  <c:v>2.5704956960522409E-2</c:v>
                </c:pt>
                <c:pt idx="151">
                  <c:v>2.596220441278322E-2</c:v>
                </c:pt>
                <c:pt idx="152">
                  <c:v>2.596220441278322E-2</c:v>
                </c:pt>
                <c:pt idx="153">
                  <c:v>2.596220441278322E-2</c:v>
                </c:pt>
                <c:pt idx="154">
                  <c:v>2.596220441278322E-2</c:v>
                </c:pt>
                <c:pt idx="155">
                  <c:v>2.6813099831799744E-2</c:v>
                </c:pt>
                <c:pt idx="156">
                  <c:v>2.6813099831799744E-2</c:v>
                </c:pt>
                <c:pt idx="157">
                  <c:v>2.6813099831799744E-2</c:v>
                </c:pt>
                <c:pt idx="158">
                  <c:v>2.6813099831799744E-2</c:v>
                </c:pt>
                <c:pt idx="159">
                  <c:v>2.4418719699218362E-2</c:v>
                </c:pt>
                <c:pt idx="160">
                  <c:v>2.4299990105867222E-2</c:v>
                </c:pt>
                <c:pt idx="161">
                  <c:v>2.4299990105867222E-2</c:v>
                </c:pt>
                <c:pt idx="162">
                  <c:v>2.4299990105867222E-2</c:v>
                </c:pt>
                <c:pt idx="163">
                  <c:v>2.4299990105867222E-2</c:v>
                </c:pt>
                <c:pt idx="164">
                  <c:v>2.4299990105867222E-2</c:v>
                </c:pt>
                <c:pt idx="165">
                  <c:v>2.4299990105867222E-2</c:v>
                </c:pt>
                <c:pt idx="166">
                  <c:v>2.4299990105867222E-2</c:v>
                </c:pt>
                <c:pt idx="167">
                  <c:v>2.4299990105867222E-2</c:v>
                </c:pt>
                <c:pt idx="168">
                  <c:v>2.4636390620362124E-2</c:v>
                </c:pt>
                <c:pt idx="169">
                  <c:v>2.4636390620362124E-2</c:v>
                </c:pt>
                <c:pt idx="170">
                  <c:v>2.4636390620362124E-2</c:v>
                </c:pt>
                <c:pt idx="171">
                  <c:v>2.4636390620362124E-2</c:v>
                </c:pt>
                <c:pt idx="172">
                  <c:v>2.4636390620362124E-2</c:v>
                </c:pt>
                <c:pt idx="173">
                  <c:v>2.4636390620362124E-2</c:v>
                </c:pt>
                <c:pt idx="174">
                  <c:v>2.4636390620362124E-2</c:v>
                </c:pt>
                <c:pt idx="175">
                  <c:v>2.4636390620362124E-2</c:v>
                </c:pt>
                <c:pt idx="176">
                  <c:v>2.5170673790442268E-2</c:v>
                </c:pt>
                <c:pt idx="177">
                  <c:v>2.5170673790442268E-2</c:v>
                </c:pt>
                <c:pt idx="178">
                  <c:v>2.5170673790442268E-2</c:v>
                </c:pt>
                <c:pt idx="179">
                  <c:v>2.5170673790442268E-2</c:v>
                </c:pt>
                <c:pt idx="180">
                  <c:v>2.5170673790442268E-2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'Small shoulder'!$D$1</c:f>
              <c:strCache>
                <c:ptCount val="1"/>
                <c:pt idx="0">
                  <c:v>Perfect</c:v>
                </c:pt>
              </c:strCache>
            </c:strRef>
          </c:tx>
          <c:marker>
            <c:symbol val="none"/>
          </c:marker>
          <c:xVal>
            <c:numRef>
              <c:f>'Small shoulder'!$A$3:$A$362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'Small shoulder'!$D$3:$D$362</c:f>
              <c:numCache>
                <c:formatCode>General</c:formatCode>
                <c:ptCount val="360"/>
                <c:pt idx="0">
                  <c:v>3.0013071741799555E-2</c:v>
                </c:pt>
                <c:pt idx="1">
                  <c:v>3.0246634207139904E-2</c:v>
                </c:pt>
                <c:pt idx="2">
                  <c:v>3.0489199413202148E-2</c:v>
                </c:pt>
                <c:pt idx="3">
                  <c:v>3.0741234412643228E-2</c:v>
                </c:pt>
                <c:pt idx="4">
                  <c:v>3.1003236831100914E-2</c:v>
                </c:pt>
                <c:pt idx="5">
                  <c:v>3.1275737291243486E-2</c:v>
                </c:pt>
                <c:pt idx="6">
                  <c:v>3.1559302063132622E-2</c:v>
                </c:pt>
                <c:pt idx="7">
                  <c:v>3.1854535965268709E-2</c:v>
                </c:pt>
                <c:pt idx="8">
                  <c:v>3.2162085543666369E-2</c:v>
                </c:pt>
                <c:pt idx="9">
                  <c:v>3.2482642559694949E-2</c:v>
                </c:pt>
                <c:pt idx="10">
                  <c:v>3.2816947821275685E-2</c:v>
                </c:pt>
                <c:pt idx="11">
                  <c:v>3.3165795396426785E-2</c:v>
                </c:pt>
                <c:pt idx="12">
                  <c:v>3.3530037253174438E-2</c:v>
                </c:pt>
                <c:pt idx="13">
                  <c:v>3.3910588375601125E-2</c:v>
                </c:pt>
                <c:pt idx="14">
                  <c:v>3.4308432412398615E-2</c:v>
                </c:pt>
                <c:pt idx="15">
                  <c:v>3.4724627921869075E-2</c:v>
                </c:pt>
                <c:pt idx="16">
                  <c:v>3.5160315286035283E-2</c:v>
                </c:pt>
                <c:pt idx="17">
                  <c:v>3.5616724376570097E-2</c:v>
                </c:pt>
                <c:pt idx="18">
                  <c:v>3.6095183066863032E-2</c:v>
                </c:pt>
                <c:pt idx="19">
                  <c:v>3.6597126697974436E-2</c:v>
                </c:pt>
                <c:pt idx="20">
                  <c:v>3.712410862180502E-2</c:v>
                </c:pt>
                <c:pt idx="21">
                  <c:v>3.7677811962909022E-2</c:v>
                </c:pt>
                <c:pt idx="22">
                  <c:v>3.826006276145643E-2</c:v>
                </c:pt>
                <c:pt idx="23">
                  <c:v>3.8872844684446517E-2</c:v>
                </c:pt>
                <c:pt idx="24">
                  <c:v>3.9518315521041986E-2</c:v>
                </c:pt>
                <c:pt idx="25">
                  <c:v>4.0198825711614247E-2</c:v>
                </c:pt>
                <c:pt idx="26">
                  <c:v>4.0916939199710844E-2</c:v>
                </c:pt>
                <c:pt idx="27">
                  <c:v>4.1675456942818295E-2</c:v>
                </c:pt>
                <c:pt idx="28">
                  <c:v>4.247744347288325E-2</c:v>
                </c:pt>
                <c:pt idx="29">
                  <c:v>4.3326256962756937E-2</c:v>
                </c:pt>
                <c:pt idx="30">
                  <c:v>4.4225583332093914E-2</c:v>
                </c:pt>
                <c:pt idx="31">
                  <c:v>4.5179475018277543E-2</c:v>
                </c:pt>
                <c:pt idx="32">
                  <c:v>4.6192395147735127E-2</c:v>
                </c:pt>
                <c:pt idx="33">
                  <c:v>4.7269267974326498E-2</c:v>
                </c:pt>
                <c:pt idx="34">
                  <c:v>4.8415536608999193E-2</c:v>
                </c:pt>
                <c:pt idx="35">
                  <c:v>4.9637229254359927E-2</c:v>
                </c:pt>
                <c:pt idx="36">
                  <c:v>5.0941035386352307E-2</c:v>
                </c:pt>
                <c:pt idx="37">
                  <c:v>5.2334393601725641E-2</c:v>
                </c:pt>
                <c:pt idx="38">
                  <c:v>5.3825593185484494E-2</c:v>
                </c:pt>
                <c:pt idx="39">
                  <c:v>5.5423891860838924E-2</c:v>
                </c:pt>
                <c:pt idx="40">
                  <c:v>5.7139652682640957E-2</c:v>
                </c:pt>
                <c:pt idx="41">
                  <c:v>5.8984503645632326E-2</c:v>
                </c:pt>
                <c:pt idx="42">
                  <c:v>6.0971524328406752E-2</c:v>
                </c:pt>
                <c:pt idx="43">
                  <c:v>6.311546481731875E-2</c:v>
                </c:pt>
                <c:pt idx="44">
                  <c:v>6.5433003295246428E-2</c:v>
                </c:pt>
                <c:pt idx="45">
                  <c:v>6.7943050093269938E-2</c:v>
                </c:pt>
                <c:pt idx="46">
                  <c:v>7.0667107758710823E-2</c:v>
                </c:pt>
                <c:pt idx="47">
                  <c:v>7.3629698878792657E-2</c:v>
                </c:pt>
                <c:pt idx="48">
                  <c:v>7.6858876126774528E-2</c:v>
                </c:pt>
                <c:pt idx="49">
                  <c:v>8.0386832406846215E-2</c:v>
                </c:pt>
                <c:pt idx="50">
                  <c:v>8.4250633240520872E-2</c:v>
                </c:pt>
                <c:pt idx="51">
                  <c:v>8.8493098877675466E-2</c:v>
                </c:pt>
                <c:pt idx="52">
                  <c:v>9.3163870294427145E-2</c:v>
                </c:pt>
                <c:pt idx="53">
                  <c:v>9.832070157278601E-2</c:v>
                </c:pt>
                <c:pt idx="54">
                  <c:v>0.10403103150369584</c:v>
                </c:pt>
                <c:pt idx="55">
                  <c:v>0.11037389999835436</c:v>
                </c:pt>
                <c:pt idx="56">
                  <c:v>0.11744229038018725</c:v>
                </c:pt>
                <c:pt idx="57">
                  <c:v>0.12534599704896399</c:v>
                </c:pt>
                <c:pt idx="58">
                  <c:v>0.13421513913411215</c:v>
                </c:pt>
                <c:pt idx="59">
                  <c:v>0.14420446345991106</c:v>
                </c:pt>
                <c:pt idx="60">
                  <c:v>0.15549860148191436</c:v>
                </c:pt>
                <c:pt idx="61">
                  <c:v>0.16831845834435349</c:v>
                </c:pt>
                <c:pt idx="62">
                  <c:v>0.18292890473555418</c:v>
                </c:pt>
                <c:pt idx="63">
                  <c:v>0.19964788843281506</c:v>
                </c:pt>
                <c:pt idx="64">
                  <c:v>0.2188569348634819</c:v>
                </c:pt>
                <c:pt idx="65">
                  <c:v>0.2410126780360895</c:v>
                </c:pt>
                <c:pt idx="66">
                  <c:v>0.26665840072523894</c:v>
                </c:pt>
                <c:pt idx="67">
                  <c:v>0.29643330032786092</c:v>
                </c:pt>
                <c:pt idx="68">
                  <c:v>0.33107489772564247</c:v>
                </c:pt>
                <c:pt idx="69">
                  <c:v>0.37140600701714122</c:v>
                </c:pt>
                <c:pt idx="70">
                  <c:v>0.41829112191596768</c:v>
                </c:pt>
                <c:pt idx="71">
                  <c:v>0.47253724376228895</c:v>
                </c:pt>
                <c:pt idx="72">
                  <c:v>0.53470178801451829</c:v>
                </c:pt>
                <c:pt idx="73">
                  <c:v>0.6047606440296458</c:v>
                </c:pt>
                <c:pt idx="74">
                  <c:v>0.68159909338034907</c:v>
                </c:pt>
                <c:pt idx="75">
                  <c:v>0.76235152583110155</c:v>
                </c:pt>
                <c:pt idx="76">
                  <c:v>0.8417779303685764</c:v>
                </c:pt>
                <c:pt idx="77">
                  <c:v>0.9121235636601146</c:v>
                </c:pt>
                <c:pt idx="78">
                  <c:v>0.96408304120013422</c:v>
                </c:pt>
                <c:pt idx="79">
                  <c:v>0.98917247042628909</c:v>
                </c:pt>
                <c:pt idx="80">
                  <c:v>0.98277581059272268</c:v>
                </c:pt>
                <c:pt idx="81">
                  <c:v>0.94610291461827156</c:v>
                </c:pt>
                <c:pt idx="82">
                  <c:v>0.88565727199569533</c:v>
                </c:pt>
                <c:pt idx="83">
                  <c:v>0.81061110212759979</c:v>
                </c:pt>
                <c:pt idx="84">
                  <c:v>0.72985770883702838</c:v>
                </c:pt>
                <c:pt idx="85">
                  <c:v>0.65018612958909316</c:v>
                </c:pt>
                <c:pt idx="86">
                  <c:v>0.57582948772394693</c:v>
                </c:pt>
                <c:pt idx="87">
                  <c:v>0.50886921580941291</c:v>
                </c:pt>
                <c:pt idx="88">
                  <c:v>0.44991111078934676</c:v>
                </c:pt>
                <c:pt idx="89">
                  <c:v>0.39869596194003382</c:v>
                </c:pt>
                <c:pt idx="90">
                  <c:v>0.35453560789151534</c:v>
                </c:pt>
                <c:pt idx="91">
                  <c:v>0.31658318801740937</c:v>
                </c:pt>
                <c:pt idx="92">
                  <c:v>0.28398278852737752</c:v>
                </c:pt>
                <c:pt idx="93">
                  <c:v>0.25594262933777162</c:v>
                </c:pt>
                <c:pt idx="94">
                  <c:v>0.23176407445342195</c:v>
                </c:pt>
                <c:pt idx="95">
                  <c:v>0.21084710476666596</c:v>
                </c:pt>
                <c:pt idx="96">
                  <c:v>0.19268440803788306</c:v>
                </c:pt>
                <c:pt idx="97">
                  <c:v>0.17685081194027136</c:v>
                </c:pt>
                <c:pt idx="98">
                  <c:v>0.16299156181449093</c:v>
                </c:pt>
                <c:pt idx="99">
                  <c:v>0.15081112638632305</c:v>
                </c:pt>
                <c:pt idx="100">
                  <c:v>0.14006323357529332</c:v>
                </c:pt>
                <c:pt idx="101">
                  <c:v>0.1305423342817536</c:v>
                </c:pt>
                <c:pt idx="102">
                  <c:v>0.12207645014519702</c:v>
                </c:pt>
                <c:pt idx="103">
                  <c:v>0.11452125892471457</c:v>
                </c:pt>
                <c:pt idx="104">
                  <c:v>0.10775524006103855</c:v>
                </c:pt>
                <c:pt idx="105">
                  <c:v>0.10167570608444781</c:v>
                </c:pt>
                <c:pt idx="106">
                  <c:v>9.6195563271760501E-2</c:v>
                </c:pt>
                <c:pt idx="107">
                  <c:v>9.1240667368756675E-2</c:v>
                </c:pt>
                <c:pt idx="108">
                  <c:v>8.6747662492151892E-2</c:v>
                </c:pt>
                <c:pt idx="109">
                  <c:v>8.2662211438142022E-2</c:v>
                </c:pt>
                <c:pt idx="110">
                  <c:v>7.8937542867176691E-2</c:v>
                </c:pt>
                <c:pt idx="111">
                  <c:v>7.5533255189042359E-2</c:v>
                </c:pt>
                <c:pt idx="112">
                  <c:v>7.2414328711420478E-2</c:v>
                </c:pt>
                <c:pt idx="113">
                  <c:v>6.9550307110721327E-2</c:v>
                </c:pt>
                <c:pt idx="114">
                  <c:v>6.6914616914299133E-2</c:v>
                </c:pt>
                <c:pt idx="115">
                  <c:v>6.4483999791755425E-2</c:v>
                </c:pt>
                <c:pt idx="116">
                  <c:v>6.2238037334886746E-2</c:v>
                </c:pt>
                <c:pt idx="117">
                  <c:v>6.0158751905930716E-2</c:v>
                </c:pt>
                <c:pt idx="118">
                  <c:v>5.8230270251558337E-2</c:v>
                </c:pt>
                <c:pt idx="119">
                  <c:v>5.6438539075876766E-2</c:v>
                </c:pt>
                <c:pt idx="120">
                  <c:v>5.4771083767399302E-2</c:v>
                </c:pt>
                <c:pt idx="121">
                  <c:v>5.3216803083976007E-2</c:v>
                </c:pt>
                <c:pt idx="122">
                  <c:v>5.1765793896366416E-2</c:v>
                </c:pt>
                <c:pt idx="123">
                  <c:v>5.0409201138964882E-2</c:v>
                </c:pt>
                <c:pt idx="124">
                  <c:v>4.9139088965343358E-2</c:v>
                </c:pt>
                <c:pt idx="125">
                  <c:v>4.7948329796456537E-2</c:v>
                </c:pt>
                <c:pt idx="126">
                  <c:v>4.6830508512005917E-2</c:v>
                </c:pt>
                <c:pt idx="127">
                  <c:v>4.5779839495533589E-2</c:v>
                </c:pt>
                <c:pt idx="128">
                  <c:v>4.4791094621153965E-2</c:v>
                </c:pt>
                <c:pt idx="129">
                  <c:v>4.3859540580243564E-2</c:v>
                </c:pt>
                <c:pt idx="130">
                  <c:v>4.2980884202529365E-2</c:v>
                </c:pt>
                <c:pt idx="131">
                  <c:v>4.2151224637964252E-2</c:v>
                </c:pt>
                <c:pt idx="132">
                  <c:v>4.1367011441683837E-2</c:v>
                </c:pt>
                <c:pt idx="133">
                  <c:v>4.0625007750749065E-2</c:v>
                </c:pt>
                <c:pt idx="134">
                  <c:v>3.9922257863581861E-2</c:v>
                </c:pt>
                <c:pt idx="135">
                  <c:v>3.9256058635281962E-2</c:v>
                </c:pt>
                <c:pt idx="136">
                  <c:v>3.8623934187848985E-2</c:v>
                </c:pt>
                <c:pt idx="137">
                  <c:v>3.8023613506561471E-2</c:v>
                </c:pt>
                <c:pt idx="138">
                  <c:v>3.7453010554697359E-2</c:v>
                </c:pt>
                <c:pt idx="139">
                  <c:v>3.6910206590315353E-2</c:v>
                </c:pt>
                <c:pt idx="140">
                  <c:v>3.6393434412510299E-2</c:v>
                </c:pt>
                <c:pt idx="141">
                  <c:v>3.590106430169171E-2</c:v>
                </c:pt>
                <c:pt idx="142">
                  <c:v>3.5431591450070112E-2</c:v>
                </c:pt>
                <c:pt idx="143">
                  <c:v>3.4983624705549166E-2</c:v>
                </c:pt>
                <c:pt idx="144">
                  <c:v>3.4555876475338587E-2</c:v>
                </c:pt>
                <c:pt idx="145">
                  <c:v>3.4147153655429897E-2</c:v>
                </c:pt>
                <c:pt idx="146">
                  <c:v>3.3756349469118152E-2</c:v>
                </c:pt>
                <c:pt idx="147">
                  <c:v>3.3382436112430525E-2</c:v>
                </c:pt>
                <c:pt idx="148">
                  <c:v>3.3024458116989841E-2</c:v>
                </c:pt>
                <c:pt idx="149">
                  <c:v>3.268152635179631E-2</c:v>
                </c:pt>
                <c:pt idx="150">
                  <c:v>3.2352812594901546E-2</c:v>
                </c:pt>
                <c:pt idx="151">
                  <c:v>3.2037544614189596E-2</c:v>
                </c:pt>
                <c:pt idx="152">
                  <c:v>3.1735001703645099E-2</c:v>
                </c:pt>
                <c:pt idx="153">
                  <c:v>3.1444510627732881E-2</c:v>
                </c:pt>
                <c:pt idx="154">
                  <c:v>3.116544193196303E-2</c:v>
                </c:pt>
                <c:pt idx="155">
                  <c:v>3.0897206582479998E-2</c:v>
                </c:pt>
                <c:pt idx="156">
                  <c:v>3.0639252901687897E-2</c:v>
                </c:pt>
                <c:pt idx="157">
                  <c:v>3.0391063770584544E-2</c:v>
                </c:pt>
                <c:pt idx="158">
                  <c:v>3.0152154071693794E-2</c:v>
                </c:pt>
                <c:pt idx="159">
                  <c:v>2.9922068349316371E-2</c:v>
                </c:pt>
                <c:pt idx="160">
                  <c:v>2.9700378666314468E-2</c:v>
                </c:pt>
                <c:pt idx="161">
                  <c:v>2.9486682638848044E-2</c:v>
                </c:pt>
                <c:pt idx="162">
                  <c:v>2.9280601632427544E-2</c:v>
                </c:pt>
                <c:pt idx="163">
                  <c:v>2.9081779104371729E-2</c:v>
                </c:pt>
                <c:pt idx="164">
                  <c:v>2.8889879079287313E-2</c:v>
                </c:pt>
                <c:pt idx="165">
                  <c:v>2.8704584745543785E-2</c:v>
                </c:pt>
                <c:pt idx="166">
                  <c:v>2.8525597161922898E-2</c:v>
                </c:pt>
                <c:pt idx="167">
                  <c:v>2.8352634064695615E-2</c:v>
                </c:pt>
                <c:pt idx="168">
                  <c:v>2.8185428766336344E-2</c:v>
                </c:pt>
                <c:pt idx="169">
                  <c:v>2.802372913793796E-2</c:v>
                </c:pt>
                <c:pt idx="170">
                  <c:v>2.7867296668154198E-2</c:v>
                </c:pt>
                <c:pt idx="171">
                  <c:v>2.7715905592178423E-2</c:v>
                </c:pt>
                <c:pt idx="172">
                  <c:v>2.7569342084879177E-2</c:v>
                </c:pt>
                <c:pt idx="173">
                  <c:v>2.7427403512761007E-2</c:v>
                </c:pt>
                <c:pt idx="174">
                  <c:v>2.7289897739911213E-2</c:v>
                </c:pt>
                <c:pt idx="175">
                  <c:v>2.7156642483535463E-2</c:v>
                </c:pt>
                <c:pt idx="176">
                  <c:v>2.7027464715083063E-2</c:v>
                </c:pt>
                <c:pt idx="177">
                  <c:v>2.6902200103321127E-2</c:v>
                </c:pt>
                <c:pt idx="178">
                  <c:v>2.6780692496040009E-2</c:v>
                </c:pt>
                <c:pt idx="179">
                  <c:v>2.6662793437364017E-2</c:v>
                </c:pt>
                <c:pt idx="180">
                  <c:v>2.6548361717904961E-2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48544"/>
        <c:axId val="249150080"/>
      </c:scatterChart>
      <c:valAx>
        <c:axId val="249148544"/>
        <c:scaling>
          <c:orientation val="minMax"/>
          <c:max val="90"/>
          <c:min val="-90"/>
        </c:scaling>
        <c:delete val="0"/>
        <c:axPos val="b"/>
        <c:numFmt formatCode="General" sourceLinked="1"/>
        <c:majorTickMark val="out"/>
        <c:minorTickMark val="none"/>
        <c:tickLblPos val="nextTo"/>
        <c:crossAx val="249150080"/>
        <c:crosses val="autoZero"/>
        <c:crossBetween val="midCat"/>
      </c:valAx>
      <c:valAx>
        <c:axId val="24915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48544"/>
        <c:crossesAt val="-9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Splitting!$B$1</c:f>
              <c:strCache>
                <c:ptCount val="1"/>
                <c:pt idx="0">
                  <c:v>Intensity</c:v>
                </c:pt>
              </c:strCache>
            </c:strRef>
          </c:tx>
          <c:marker>
            <c:symbol val="none"/>
          </c:marker>
          <c:xVal>
            <c:numRef>
              <c:f>Splitting!$A$3:$A$362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Splitting!$C$3:$C$362</c:f>
              <c:numCache>
                <c:formatCode>General</c:formatCode>
                <c:ptCount val="360"/>
                <c:pt idx="0">
                  <c:v>6.1940812112869928E-3</c:v>
                </c:pt>
                <c:pt idx="1">
                  <c:v>6.1940812112869928E-3</c:v>
                </c:pt>
                <c:pt idx="2">
                  <c:v>6.1940812112869928E-3</c:v>
                </c:pt>
                <c:pt idx="3">
                  <c:v>6.1940812112869928E-3</c:v>
                </c:pt>
                <c:pt idx="4">
                  <c:v>6.1940812112869928E-3</c:v>
                </c:pt>
                <c:pt idx="5">
                  <c:v>8.6192770294628521E-3</c:v>
                </c:pt>
                <c:pt idx="6">
                  <c:v>1.2519254088421328E-2</c:v>
                </c:pt>
                <c:pt idx="7">
                  <c:v>1.2519254088421328E-2</c:v>
                </c:pt>
                <c:pt idx="8">
                  <c:v>1.6648641562612657E-2</c:v>
                </c:pt>
                <c:pt idx="9">
                  <c:v>1.6648641562612657E-2</c:v>
                </c:pt>
                <c:pt idx="10">
                  <c:v>2.0351981122800119E-2</c:v>
                </c:pt>
                <c:pt idx="11">
                  <c:v>2.0351981122800119E-2</c:v>
                </c:pt>
                <c:pt idx="12">
                  <c:v>2.0351981122800119E-2</c:v>
                </c:pt>
                <c:pt idx="13">
                  <c:v>2.0351981122800119E-2</c:v>
                </c:pt>
                <c:pt idx="14">
                  <c:v>2.0351981122800119E-2</c:v>
                </c:pt>
                <c:pt idx="15">
                  <c:v>2.3006587356208828E-2</c:v>
                </c:pt>
                <c:pt idx="16">
                  <c:v>2.3006587356208828E-2</c:v>
                </c:pt>
                <c:pt idx="17">
                  <c:v>2.3006587356208828E-2</c:v>
                </c:pt>
                <c:pt idx="18">
                  <c:v>2.3235997771441679E-2</c:v>
                </c:pt>
                <c:pt idx="19">
                  <c:v>2.3235997771441679E-2</c:v>
                </c:pt>
                <c:pt idx="20">
                  <c:v>2.3235997771441679E-2</c:v>
                </c:pt>
                <c:pt idx="21">
                  <c:v>2.3235997771441679E-2</c:v>
                </c:pt>
                <c:pt idx="22">
                  <c:v>2.5661193589617541E-2</c:v>
                </c:pt>
                <c:pt idx="23">
                  <c:v>2.5661193589617541E-2</c:v>
                </c:pt>
                <c:pt idx="24">
                  <c:v>2.7365385245633009E-2</c:v>
                </c:pt>
                <c:pt idx="25">
                  <c:v>2.7365385245633009E-2</c:v>
                </c:pt>
                <c:pt idx="26">
                  <c:v>2.7365385245633009E-2</c:v>
                </c:pt>
                <c:pt idx="27">
                  <c:v>2.7365385245633009E-2</c:v>
                </c:pt>
                <c:pt idx="28">
                  <c:v>2.7365385245633009E-2</c:v>
                </c:pt>
                <c:pt idx="29">
                  <c:v>2.7365385245633009E-2</c:v>
                </c:pt>
                <c:pt idx="30">
                  <c:v>2.9102349818110315E-2</c:v>
                </c:pt>
                <c:pt idx="31">
                  <c:v>2.9102349818110315E-2</c:v>
                </c:pt>
                <c:pt idx="32">
                  <c:v>2.9102349818110315E-2</c:v>
                </c:pt>
                <c:pt idx="33">
                  <c:v>2.9102349818110315E-2</c:v>
                </c:pt>
                <c:pt idx="34">
                  <c:v>2.9102349818110315E-2</c:v>
                </c:pt>
                <c:pt idx="35">
                  <c:v>2.9102349818110315E-2</c:v>
                </c:pt>
                <c:pt idx="36">
                  <c:v>3.0314947727198244E-2</c:v>
                </c:pt>
                <c:pt idx="37">
                  <c:v>3.0314947727198244E-2</c:v>
                </c:pt>
                <c:pt idx="38">
                  <c:v>3.0314947727198244E-2</c:v>
                </c:pt>
                <c:pt idx="39">
                  <c:v>3.2936781044145116E-2</c:v>
                </c:pt>
                <c:pt idx="40">
                  <c:v>3.2936781044145116E-2</c:v>
                </c:pt>
                <c:pt idx="41">
                  <c:v>3.2936781044145116E-2</c:v>
                </c:pt>
                <c:pt idx="42">
                  <c:v>3.2936781044145116E-2</c:v>
                </c:pt>
                <c:pt idx="43">
                  <c:v>3.2936781044145116E-2</c:v>
                </c:pt>
                <c:pt idx="44">
                  <c:v>3.3559466456919998E-2</c:v>
                </c:pt>
                <c:pt idx="45">
                  <c:v>3.3559466456919998E-2</c:v>
                </c:pt>
                <c:pt idx="46">
                  <c:v>3.3559466456919998E-2</c:v>
                </c:pt>
                <c:pt idx="47">
                  <c:v>3.5853570609248514E-2</c:v>
                </c:pt>
                <c:pt idx="48">
                  <c:v>3.5853570609248514E-2</c:v>
                </c:pt>
                <c:pt idx="49">
                  <c:v>3.5853570609248514E-2</c:v>
                </c:pt>
                <c:pt idx="50">
                  <c:v>3.5853570609248514E-2</c:v>
                </c:pt>
                <c:pt idx="51">
                  <c:v>3.5853570609248514E-2</c:v>
                </c:pt>
                <c:pt idx="52">
                  <c:v>3.5853570609248514E-2</c:v>
                </c:pt>
                <c:pt idx="53">
                  <c:v>3.9982958083439844E-2</c:v>
                </c:pt>
                <c:pt idx="54">
                  <c:v>3.9982958083439844E-2</c:v>
                </c:pt>
                <c:pt idx="55">
                  <c:v>3.9982958083439844E-2</c:v>
                </c:pt>
                <c:pt idx="56">
                  <c:v>3.9982958083439844E-2</c:v>
                </c:pt>
                <c:pt idx="57">
                  <c:v>4.4112345557631175E-2</c:v>
                </c:pt>
                <c:pt idx="58">
                  <c:v>4.4112345557631175E-2</c:v>
                </c:pt>
                <c:pt idx="59">
                  <c:v>4.3817389309474652E-2</c:v>
                </c:pt>
                <c:pt idx="60">
                  <c:v>4.7651820535509454E-2</c:v>
                </c:pt>
                <c:pt idx="61">
                  <c:v>4.7651820535509454E-2</c:v>
                </c:pt>
                <c:pt idx="62">
                  <c:v>4.7651820535509454E-2</c:v>
                </c:pt>
                <c:pt idx="63">
                  <c:v>5.0437518434765509E-2</c:v>
                </c:pt>
                <c:pt idx="64">
                  <c:v>5.0732474682922031E-2</c:v>
                </c:pt>
                <c:pt idx="65">
                  <c:v>5.3157670501097889E-2</c:v>
                </c:pt>
                <c:pt idx="66">
                  <c:v>5.3452626749254419E-2</c:v>
                </c:pt>
                <c:pt idx="67">
                  <c:v>5.5582866319273755E-2</c:v>
                </c:pt>
                <c:pt idx="68">
                  <c:v>5.6926555894209023E-2</c:v>
                </c:pt>
                <c:pt idx="69">
                  <c:v>5.8139153803296956E-2</c:v>
                </c:pt>
                <c:pt idx="70">
                  <c:v>6.1055943368400353E-2</c:v>
                </c:pt>
                <c:pt idx="71">
                  <c:v>6.1055943368400353E-2</c:v>
                </c:pt>
                <c:pt idx="72">
                  <c:v>6.3055091272572347E-2</c:v>
                </c:pt>
                <c:pt idx="73">
                  <c:v>6.5971880837675745E-2</c:v>
                </c:pt>
                <c:pt idx="74">
                  <c:v>6.8888670402779142E-2</c:v>
                </c:pt>
                <c:pt idx="75">
                  <c:v>7.3018057876970466E-2</c:v>
                </c:pt>
                <c:pt idx="76">
                  <c:v>7.7147445351161803E-2</c:v>
                </c:pt>
                <c:pt idx="77">
                  <c:v>8.4586897387998558E-2</c:v>
                </c:pt>
                <c:pt idx="78">
                  <c:v>8.6323861960475867E-2</c:v>
                </c:pt>
                <c:pt idx="79">
                  <c:v>8.9568380690197624E-2</c:v>
                </c:pt>
                <c:pt idx="80">
                  <c:v>9.1764166093140628E-2</c:v>
                </c:pt>
                <c:pt idx="81">
                  <c:v>9.5795234817946454E-2</c:v>
                </c:pt>
                <c:pt idx="82">
                  <c:v>0.10605315767050109</c:v>
                </c:pt>
                <c:pt idx="83">
                  <c:v>0.11785140759676203</c:v>
                </c:pt>
                <c:pt idx="84">
                  <c:v>0.12643791170976304</c:v>
                </c:pt>
                <c:pt idx="85">
                  <c:v>0.12702782420607611</c:v>
                </c:pt>
                <c:pt idx="86">
                  <c:v>0.14721594074656705</c:v>
                </c:pt>
                <c:pt idx="87">
                  <c:v>0.16124274899223281</c:v>
                </c:pt>
                <c:pt idx="88">
                  <c:v>0.17625274473175367</c:v>
                </c:pt>
                <c:pt idx="89">
                  <c:v>0.1953265821125422</c:v>
                </c:pt>
                <c:pt idx="90">
                  <c:v>0.22836168190607281</c:v>
                </c:pt>
                <c:pt idx="91">
                  <c:v>0.26110182545144694</c:v>
                </c:pt>
                <c:pt idx="92">
                  <c:v>0.31914266050535839</c:v>
                </c:pt>
                <c:pt idx="93">
                  <c:v>0.38075574345360996</c:v>
                </c:pt>
                <c:pt idx="94">
                  <c:v>0.46118048045095533</c:v>
                </c:pt>
                <c:pt idx="95">
                  <c:v>0.5762789630649231</c:v>
                </c:pt>
                <c:pt idx="96">
                  <c:v>0.69439255399337985</c:v>
                </c:pt>
                <c:pt idx="97">
                  <c:v>0.79726673876708287</c:v>
                </c:pt>
                <c:pt idx="98">
                  <c:v>0.87631501327303118</c:v>
                </c:pt>
                <c:pt idx="99">
                  <c:v>0.9375020483072789</c:v>
                </c:pt>
                <c:pt idx="100">
                  <c:v>1</c:v>
                </c:pt>
                <c:pt idx="101">
                  <c:v>0.98577655425556321</c:v>
                </c:pt>
                <c:pt idx="102">
                  <c:v>0.60685609412381603</c:v>
                </c:pt>
                <c:pt idx="103">
                  <c:v>0.61852325238422967</c:v>
                </c:pt>
                <c:pt idx="104">
                  <c:v>0.81135909284567231</c:v>
                </c:pt>
                <c:pt idx="105">
                  <c:v>0.98843116048897195</c:v>
                </c:pt>
                <c:pt idx="106">
                  <c:v>0.83734801559990824</c:v>
                </c:pt>
                <c:pt idx="107">
                  <c:v>0.56418575689050565</c:v>
                </c:pt>
                <c:pt idx="108">
                  <c:v>0.13902271163110805</c:v>
                </c:pt>
                <c:pt idx="109">
                  <c:v>8.199783698751352E-2</c:v>
                </c:pt>
                <c:pt idx="110">
                  <c:v>7.898272867302461E-2</c:v>
                </c:pt>
                <c:pt idx="111">
                  <c:v>7.2493691213581096E-2</c:v>
                </c:pt>
                <c:pt idx="112">
                  <c:v>6.6070199587061257E-2</c:v>
                </c:pt>
                <c:pt idx="113">
                  <c:v>6.3350047520728869E-2</c:v>
                </c:pt>
                <c:pt idx="114">
                  <c:v>5.7745878805754922E-2</c:v>
                </c:pt>
                <c:pt idx="115">
                  <c:v>5.712319339298004E-2</c:v>
                </c:pt>
                <c:pt idx="116">
                  <c:v>5.1781208009700784E-2</c:v>
                </c:pt>
                <c:pt idx="117">
                  <c:v>4.9749287189066953E-2</c:v>
                </c:pt>
                <c:pt idx="118">
                  <c:v>4.5914855963032151E-2</c:v>
                </c:pt>
                <c:pt idx="119">
                  <c:v>4.5914855963032151E-2</c:v>
                </c:pt>
                <c:pt idx="120">
                  <c:v>4.5914855963032151E-2</c:v>
                </c:pt>
                <c:pt idx="121">
                  <c:v>4.0081276832825356E-2</c:v>
                </c:pt>
                <c:pt idx="122">
                  <c:v>3.9458591420050468E-2</c:v>
                </c:pt>
                <c:pt idx="123">
                  <c:v>3.9458591420050468E-2</c:v>
                </c:pt>
                <c:pt idx="124">
                  <c:v>3.7066168518336447E-2</c:v>
                </c:pt>
                <c:pt idx="125">
                  <c:v>3.4149378953233049E-2</c:v>
                </c:pt>
                <c:pt idx="126">
                  <c:v>3.3264510208763476E-2</c:v>
                </c:pt>
                <c:pt idx="127">
                  <c:v>3.3264510208763476E-2</c:v>
                </c:pt>
                <c:pt idx="128">
                  <c:v>3.205191229967555E-2</c:v>
                </c:pt>
                <c:pt idx="129">
                  <c:v>3.205191229967555E-2</c:v>
                </c:pt>
                <c:pt idx="130">
                  <c:v>3.205191229967555E-2</c:v>
                </c:pt>
                <c:pt idx="131">
                  <c:v>2.792252482548422E-2</c:v>
                </c:pt>
                <c:pt idx="132">
                  <c:v>2.7627568577327698E-2</c:v>
                </c:pt>
                <c:pt idx="133">
                  <c:v>2.7627568577327698E-2</c:v>
                </c:pt>
                <c:pt idx="134">
                  <c:v>2.7299839412709338E-2</c:v>
                </c:pt>
                <c:pt idx="135">
                  <c:v>2.7004883164552813E-2</c:v>
                </c:pt>
                <c:pt idx="136">
                  <c:v>2.6677153999934453E-2</c:v>
                </c:pt>
                <c:pt idx="137">
                  <c:v>2.6677153999934453E-2</c:v>
                </c:pt>
                <c:pt idx="138">
                  <c:v>2.6677153999934453E-2</c:v>
                </c:pt>
                <c:pt idx="139">
                  <c:v>2.2842722773899649E-2</c:v>
                </c:pt>
                <c:pt idx="140">
                  <c:v>2.2842722773899649E-2</c:v>
                </c:pt>
                <c:pt idx="141">
                  <c:v>2.2842722773899649E-2</c:v>
                </c:pt>
                <c:pt idx="142">
                  <c:v>2.2842722773899649E-2</c:v>
                </c:pt>
                <c:pt idx="143">
                  <c:v>2.2842722773899649E-2</c:v>
                </c:pt>
                <c:pt idx="144">
                  <c:v>2.2842722773899649E-2</c:v>
                </c:pt>
                <c:pt idx="145">
                  <c:v>2.2842722773899649E-2</c:v>
                </c:pt>
                <c:pt idx="146">
                  <c:v>2.2842722773899649E-2</c:v>
                </c:pt>
                <c:pt idx="147">
                  <c:v>2.2842722773899649E-2</c:v>
                </c:pt>
                <c:pt idx="148">
                  <c:v>2.2842722773899649E-2</c:v>
                </c:pt>
                <c:pt idx="149">
                  <c:v>2.2842722773899649E-2</c:v>
                </c:pt>
                <c:pt idx="150">
                  <c:v>2.2842722773899649E-2</c:v>
                </c:pt>
                <c:pt idx="151">
                  <c:v>2.0450299872185627E-2</c:v>
                </c:pt>
                <c:pt idx="152">
                  <c:v>1.8746108216170156E-2</c:v>
                </c:pt>
                <c:pt idx="153">
                  <c:v>1.8746108216170156E-2</c:v>
                </c:pt>
                <c:pt idx="154">
                  <c:v>1.8746108216170156E-2</c:v>
                </c:pt>
                <c:pt idx="155">
                  <c:v>1.6320912397994297E-2</c:v>
                </c:pt>
                <c:pt idx="156">
                  <c:v>1.6320912397994297E-2</c:v>
                </c:pt>
                <c:pt idx="157">
                  <c:v>1.6320912397994297E-2</c:v>
                </c:pt>
                <c:pt idx="158">
                  <c:v>1.6025956149837775E-2</c:v>
                </c:pt>
                <c:pt idx="159">
                  <c:v>1.6025956149837775E-2</c:v>
                </c:pt>
                <c:pt idx="160">
                  <c:v>1.6025956149837775E-2</c:v>
                </c:pt>
                <c:pt idx="161">
                  <c:v>1.6025956149837775E-2</c:v>
                </c:pt>
                <c:pt idx="162">
                  <c:v>1.6025956149837775E-2</c:v>
                </c:pt>
                <c:pt idx="163">
                  <c:v>1.6025956149837775E-2</c:v>
                </c:pt>
                <c:pt idx="164">
                  <c:v>1.6025956149837775E-2</c:v>
                </c:pt>
                <c:pt idx="165">
                  <c:v>1.6025956149837775E-2</c:v>
                </c:pt>
                <c:pt idx="166">
                  <c:v>1.5796545734604924E-2</c:v>
                </c:pt>
                <c:pt idx="167">
                  <c:v>1.5796545734604924E-2</c:v>
                </c:pt>
                <c:pt idx="168">
                  <c:v>1.5796545734604924E-2</c:v>
                </c:pt>
                <c:pt idx="169">
                  <c:v>1.5796545734604924E-2</c:v>
                </c:pt>
                <c:pt idx="170">
                  <c:v>1.5796545734604924E-2</c:v>
                </c:pt>
                <c:pt idx="171">
                  <c:v>1.5567135319372071E-2</c:v>
                </c:pt>
                <c:pt idx="172">
                  <c:v>1.5567135319372071E-2</c:v>
                </c:pt>
                <c:pt idx="173">
                  <c:v>1.4583947825516993E-2</c:v>
                </c:pt>
                <c:pt idx="174">
                  <c:v>1.4583947825516993E-2</c:v>
                </c:pt>
                <c:pt idx="175">
                  <c:v>1.4583947825516993E-2</c:v>
                </c:pt>
                <c:pt idx="176">
                  <c:v>1.4583947825516993E-2</c:v>
                </c:pt>
                <c:pt idx="177">
                  <c:v>1.4583947825516993E-2</c:v>
                </c:pt>
                <c:pt idx="178">
                  <c:v>1.4583947825516993E-2</c:v>
                </c:pt>
                <c:pt idx="179">
                  <c:v>1.4583947825516993E-2</c:v>
                </c:pt>
                <c:pt idx="180">
                  <c:v>1.4583947825516993E-2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Splitting!$D$1</c:f>
              <c:strCache>
                <c:ptCount val="1"/>
                <c:pt idx="0">
                  <c:v>Perfect</c:v>
                </c:pt>
              </c:strCache>
            </c:strRef>
          </c:tx>
          <c:marker>
            <c:symbol val="none"/>
          </c:marker>
          <c:xVal>
            <c:numRef>
              <c:f>Splitting!$A$3:$A$362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Splitting!$D$3:$D$362</c:f>
              <c:numCache>
                <c:formatCode>General</c:formatCode>
                <c:ptCount val="360"/>
                <c:pt idx="0">
                  <c:v>2.6401793585111643E-2</c:v>
                </c:pt>
                <c:pt idx="1">
                  <c:v>2.6473759680308663E-2</c:v>
                </c:pt>
                <c:pt idx="2">
                  <c:v>2.6547873651893966E-2</c:v>
                </c:pt>
                <c:pt idx="3">
                  <c:v>2.6624221716017991E-2</c:v>
                </c:pt>
                <c:pt idx="4">
                  <c:v>2.6702894452583451E-2</c:v>
                </c:pt>
                <c:pt idx="5">
                  <c:v>2.6783987072617831E-2</c:v>
                </c:pt>
                <c:pt idx="6">
                  <c:v>2.6867599704927594E-2</c:v>
                </c:pt>
                <c:pt idx="7">
                  <c:v>2.6953837703637351E-2</c:v>
                </c:pt>
                <c:pt idx="8">
                  <c:v>2.704281197836856E-2</c:v>
                </c:pt>
                <c:pt idx="9">
                  <c:v>2.7134639348979733E-2</c:v>
                </c:pt>
                <c:pt idx="10">
                  <c:v>2.7229442926975274E-2</c:v>
                </c:pt>
                <c:pt idx="11">
                  <c:v>2.7327352525895274E-2</c:v>
                </c:pt>
                <c:pt idx="12">
                  <c:v>2.7428505103226381E-2</c:v>
                </c:pt>
                <c:pt idx="13">
                  <c:v>2.7533045236626433E-2</c:v>
                </c:pt>
                <c:pt idx="14">
                  <c:v>2.7641125637536734E-2</c:v>
                </c:pt>
                <c:pt idx="15">
                  <c:v>2.7752907705568413E-2</c:v>
                </c:pt>
                <c:pt idx="16">
                  <c:v>2.7868562127397748E-2</c:v>
                </c:pt>
                <c:pt idx="17">
                  <c:v>2.7988269524293931E-2</c:v>
                </c:pt>
                <c:pt idx="18">
                  <c:v>2.8112221152836625E-2</c:v>
                </c:pt>
                <c:pt idx="19">
                  <c:v>2.8240619663865953E-2</c:v>
                </c:pt>
                <c:pt idx="20">
                  <c:v>2.8373679925250559E-2</c:v>
                </c:pt>
                <c:pt idx="21">
                  <c:v>2.8511629914668275E-2</c:v>
                </c:pt>
                <c:pt idx="22">
                  <c:v>2.8654711689277086E-2</c:v>
                </c:pt>
                <c:pt idx="23">
                  <c:v>2.8803182439921957E-2</c:v>
                </c:pt>
                <c:pt idx="24">
                  <c:v>2.8957315638387028E-2</c:v>
                </c:pt>
                <c:pt idx="25">
                  <c:v>2.9117402287176471E-2</c:v>
                </c:pt>
                <c:pt idx="26">
                  <c:v>2.928375228240581E-2</c:v>
                </c:pt>
                <c:pt idx="27">
                  <c:v>2.945669590162725E-2</c:v>
                </c:pt>
                <c:pt idx="28">
                  <c:v>2.9636585429817713E-2</c:v>
                </c:pt>
                <c:pt idx="29">
                  <c:v>2.9823796938350952E-2</c:v>
                </c:pt>
                <c:pt idx="30">
                  <c:v>3.0018732233583256E-2</c:v>
                </c:pt>
                <c:pt idx="31">
                  <c:v>3.0221820993737946E-2</c:v>
                </c:pt>
                <c:pt idx="32">
                  <c:v>3.0433523115115272E-2</c:v>
                </c:pt>
                <c:pt idx="33">
                  <c:v>3.0654331291324971E-2</c:v>
                </c:pt>
                <c:pt idx="34">
                  <c:v>3.0884773852290798E-2</c:v>
                </c:pt>
                <c:pt idx="35">
                  <c:v>3.1125417893269752E-2</c:v>
                </c:pt>
                <c:pt idx="36">
                  <c:v>3.137687272813517E-2</c:v>
                </c:pt>
                <c:pt idx="37">
                  <c:v>3.1639793705775153E-2</c:v>
                </c:pt>
                <c:pt idx="38">
                  <c:v>3.1914886433755923E-2</c:v>
                </c:pt>
                <c:pt idx="39">
                  <c:v>3.220291145950905E-2</c:v>
                </c:pt>
                <c:pt idx="40">
                  <c:v>3.2504689466361918E-2</c:v>
                </c:pt>
                <c:pt idx="41">
                  <c:v>3.2821107049905596E-2</c:v>
                </c:pt>
                <c:pt idx="42">
                  <c:v>3.3153123149680254E-2</c:v>
                </c:pt>
                <c:pt idx="43">
                  <c:v>3.3501776222188903E-2</c:v>
                </c:pt>
                <c:pt idx="44">
                  <c:v>3.3868192254105423E-2</c:v>
                </c:pt>
                <c:pt idx="45">
                  <c:v>3.4253593729559155E-2</c:v>
                </c:pt>
                <c:pt idx="46">
                  <c:v>3.4659309682958932E-2</c:v>
                </c:pt>
                <c:pt idx="47">
                  <c:v>3.5086786989453417E-2</c:v>
                </c:pt>
                <c:pt idx="48">
                  <c:v>3.5537603069400528E-2</c:v>
                </c:pt>
                <c:pt idx="49">
                  <c:v>3.6013480211853827E-2</c:v>
                </c:pt>
                <c:pt idx="50">
                  <c:v>3.6516301755938098E-2</c:v>
                </c:pt>
                <c:pt idx="51">
                  <c:v>3.7048130409144273E-2</c:v>
                </c:pt>
                <c:pt idx="52">
                  <c:v>3.7611229029326232E-2</c:v>
                </c:pt>
                <c:pt idx="53">
                  <c:v>3.8208084254129304E-2</c:v>
                </c:pt>
                <c:pt idx="54">
                  <c:v>3.884143342969186E-2</c:v>
                </c:pt>
                <c:pt idx="55">
                  <c:v>3.9514295372175073E-2</c:v>
                </c:pt>
                <c:pt idx="56">
                  <c:v>4.0230005594014469E-2</c:v>
                </c:pt>
                <c:pt idx="57">
                  <c:v>4.0992256745515494E-2</c:v>
                </c:pt>
                <c:pt idx="58">
                  <c:v>4.1805145166238081E-2</c:v>
                </c:pt>
                <c:pt idx="59">
                  <c:v>4.2673224615434276E-2</c:v>
                </c:pt>
                <c:pt idx="60">
                  <c:v>4.3601568464049036E-2</c:v>
                </c:pt>
                <c:pt idx="61">
                  <c:v>4.459584189186068E-2</c:v>
                </c:pt>
                <c:pt idx="62">
                  <c:v>4.5662385954146741E-2</c:v>
                </c:pt>
                <c:pt idx="63">
                  <c:v>4.6808315778005254E-2</c:v>
                </c:pt>
                <c:pt idx="64">
                  <c:v>4.8041635638583005E-2</c:v>
                </c:pt>
                <c:pt idx="65">
                  <c:v>4.9371374274944271E-2</c:v>
                </c:pt>
                <c:pt idx="66">
                  <c:v>5.0807744566400269E-2</c:v>
                </c:pt>
                <c:pt idx="67">
                  <c:v>5.2362332644603167E-2</c:v>
                </c:pt>
                <c:pt idx="68">
                  <c:v>5.4048322718993694E-2</c:v>
                </c:pt>
                <c:pt idx="69">
                  <c:v>5.58807654144063E-2</c:v>
                </c:pt>
                <c:pt idx="70">
                  <c:v>5.787689935316661E-2</c:v>
                </c:pt>
                <c:pt idx="71">
                  <c:v>6.0056538182981088E-2</c:v>
                </c:pt>
                <c:pt idx="72">
                  <c:v>6.2442538419270228E-2</c:v>
                </c:pt>
                <c:pt idx="73">
                  <c:v>6.5061367552788352E-2</c:v>
                </c:pt>
                <c:pt idx="74">
                  <c:v>6.7943797158838429E-2</c:v>
                </c:pt>
                <c:pt idx="75">
                  <c:v>7.1125752618430155E-2</c:v>
                </c:pt>
                <c:pt idx="76">
                  <c:v>7.4649360039834231E-2</c:v>
                </c:pt>
                <c:pt idx="77">
                  <c:v>7.856424274090025E-2</c:v>
                </c:pt>
                <c:pt idx="78">
                  <c:v>8.2929135139336072E-2</c:v>
                </c:pt>
                <c:pt idx="79">
                  <c:v>8.78139023237621E-2</c:v>
                </c:pt>
                <c:pt idx="80">
                  <c:v>9.3302080552885122E-2</c:v>
                </c:pt>
                <c:pt idx="81">
                  <c:v>9.9494089534558891E-2</c:v>
                </c:pt>
                <c:pt idx="82">
                  <c:v>0.10651131417654591</c:v>
                </c:pt>
                <c:pt idx="83">
                  <c:v>0.1145013146525771</c:v>
                </c:pt>
                <c:pt idx="84">
                  <c:v>0.12364450229778863</c:v>
                </c:pt>
                <c:pt idx="85">
                  <c:v>0.1341627173624329</c:v>
                </c:pt>
                <c:pt idx="86">
                  <c:v>0.14633026194138529</c:v>
                </c:pt>
                <c:pt idx="87">
                  <c:v>0.16048806722456999</c:v>
                </c:pt>
                <c:pt idx="88">
                  <c:v>0.17706177651469818</c:v>
                </c:pt>
                <c:pt idx="89">
                  <c:v>0.19658452329896181</c:v>
                </c:pt>
                <c:pt idx="90">
                  <c:v>0.219724890841626</c:v>
                </c:pt>
                <c:pt idx="91">
                  <c:v>0.24731955021981161</c:v>
                </c:pt>
                <c:pt idx="92">
                  <c:v>0.28040753738756413</c:v>
                </c:pt>
                <c:pt idx="93">
                  <c:v>0.32025734310258219</c:v>
                </c:pt>
                <c:pt idx="94">
                  <c:v>0.36836574695876434</c:v>
                </c:pt>
                <c:pt idx="95">
                  <c:v>0.42638325520120712</c:v>
                </c:pt>
                <c:pt idx="96">
                  <c:v>0.4958782854912277</c:v>
                </c:pt>
                <c:pt idx="97">
                  <c:v>0.57778985668196425</c:v>
                </c:pt>
                <c:pt idx="98">
                  <c:v>0.67136814445782333</c:v>
                </c:pt>
                <c:pt idx="99">
                  <c:v>0.77249196530403785</c:v>
                </c:pt>
                <c:pt idx="100">
                  <c:v>0.87176766114858029</c:v>
                </c:pt>
                <c:pt idx="101">
                  <c:v>0.95397174212525127</c:v>
                </c:pt>
                <c:pt idx="102">
                  <c:v>1.0013469080299304</c:v>
                </c:pt>
                <c:pt idx="103">
                  <c:v>1.0013469080299304</c:v>
                </c:pt>
                <c:pt idx="104">
                  <c:v>0.95397174212525127</c:v>
                </c:pt>
                <c:pt idx="105">
                  <c:v>0.87176766114858029</c:v>
                </c:pt>
                <c:pt idx="106">
                  <c:v>0.77249196530403785</c:v>
                </c:pt>
                <c:pt idx="107">
                  <c:v>0.67136814445782333</c:v>
                </c:pt>
                <c:pt idx="108">
                  <c:v>0.57778985668196425</c:v>
                </c:pt>
                <c:pt idx="109">
                  <c:v>0.4958782854912277</c:v>
                </c:pt>
                <c:pt idx="110">
                  <c:v>0.42638325520120712</c:v>
                </c:pt>
                <c:pt idx="111">
                  <c:v>0.36836574695876434</c:v>
                </c:pt>
                <c:pt idx="112">
                  <c:v>0.32025734310258219</c:v>
                </c:pt>
                <c:pt idx="113">
                  <c:v>0.28040753738756413</c:v>
                </c:pt>
                <c:pt idx="114">
                  <c:v>0.24731955021981161</c:v>
                </c:pt>
                <c:pt idx="115">
                  <c:v>0.219724890841626</c:v>
                </c:pt>
                <c:pt idx="116">
                  <c:v>0.19658452329896181</c:v>
                </c:pt>
                <c:pt idx="117">
                  <c:v>0.17706177651469818</c:v>
                </c:pt>
                <c:pt idx="118">
                  <c:v>0.16048806722456999</c:v>
                </c:pt>
                <c:pt idx="119">
                  <c:v>0.14633026194138529</c:v>
                </c:pt>
                <c:pt idx="120">
                  <c:v>0.1341627173624329</c:v>
                </c:pt>
                <c:pt idx="121">
                  <c:v>0.12364450229778863</c:v>
                </c:pt>
                <c:pt idx="122">
                  <c:v>0.1145013146525771</c:v>
                </c:pt>
                <c:pt idx="123">
                  <c:v>0.10651131417654591</c:v>
                </c:pt>
                <c:pt idx="124">
                  <c:v>9.9494089534558891E-2</c:v>
                </c:pt>
                <c:pt idx="125">
                  <c:v>9.3302080552885122E-2</c:v>
                </c:pt>
                <c:pt idx="126">
                  <c:v>8.78139023237621E-2</c:v>
                </c:pt>
                <c:pt idx="127">
                  <c:v>8.2929135139336072E-2</c:v>
                </c:pt>
                <c:pt idx="128">
                  <c:v>7.856424274090025E-2</c:v>
                </c:pt>
                <c:pt idx="129">
                  <c:v>7.4649360039834231E-2</c:v>
                </c:pt>
                <c:pt idx="130">
                  <c:v>7.1125752618430155E-2</c:v>
                </c:pt>
                <c:pt idx="131">
                  <c:v>6.7943797158838429E-2</c:v>
                </c:pt>
                <c:pt idx="132">
                  <c:v>6.5061367552788352E-2</c:v>
                </c:pt>
                <c:pt idx="133">
                  <c:v>6.2442538419270228E-2</c:v>
                </c:pt>
                <c:pt idx="134">
                  <c:v>6.0056538182981088E-2</c:v>
                </c:pt>
                <c:pt idx="135">
                  <c:v>5.787689935316661E-2</c:v>
                </c:pt>
                <c:pt idx="136">
                  <c:v>5.58807654144063E-2</c:v>
                </c:pt>
                <c:pt idx="137">
                  <c:v>5.4048322718993694E-2</c:v>
                </c:pt>
                <c:pt idx="138">
                  <c:v>5.2362332644603167E-2</c:v>
                </c:pt>
                <c:pt idx="139">
                  <c:v>5.0807744566400269E-2</c:v>
                </c:pt>
                <c:pt idx="140">
                  <c:v>4.9371374274944271E-2</c:v>
                </c:pt>
                <c:pt idx="141">
                  <c:v>4.8041635638583005E-2</c:v>
                </c:pt>
                <c:pt idx="142">
                  <c:v>4.6808315778005254E-2</c:v>
                </c:pt>
                <c:pt idx="143">
                  <c:v>4.5662385954146741E-2</c:v>
                </c:pt>
                <c:pt idx="144">
                  <c:v>4.459584189186068E-2</c:v>
                </c:pt>
                <c:pt idx="145">
                  <c:v>4.3601568464049036E-2</c:v>
                </c:pt>
                <c:pt idx="146">
                  <c:v>4.2673224615434276E-2</c:v>
                </c:pt>
                <c:pt idx="147">
                  <c:v>4.1805145166238081E-2</c:v>
                </c:pt>
                <c:pt idx="148">
                  <c:v>4.0992256745515494E-2</c:v>
                </c:pt>
                <c:pt idx="149">
                  <c:v>4.0230005594014469E-2</c:v>
                </c:pt>
                <c:pt idx="150">
                  <c:v>3.9514295372175073E-2</c:v>
                </c:pt>
                <c:pt idx="151">
                  <c:v>3.884143342969186E-2</c:v>
                </c:pt>
                <c:pt idx="152">
                  <c:v>3.8208084254129304E-2</c:v>
                </c:pt>
                <c:pt idx="153">
                  <c:v>3.7611229029326232E-2</c:v>
                </c:pt>
                <c:pt idx="154">
                  <c:v>3.7048130409144273E-2</c:v>
                </c:pt>
                <c:pt idx="155">
                  <c:v>3.6516301755938098E-2</c:v>
                </c:pt>
                <c:pt idx="156">
                  <c:v>3.6013480211853827E-2</c:v>
                </c:pt>
                <c:pt idx="157">
                  <c:v>3.5537603069400528E-2</c:v>
                </c:pt>
                <c:pt idx="158">
                  <c:v>3.5086786989453417E-2</c:v>
                </c:pt>
                <c:pt idx="159">
                  <c:v>3.4659309682958932E-2</c:v>
                </c:pt>
                <c:pt idx="160">
                  <c:v>3.4253593729559155E-2</c:v>
                </c:pt>
                <c:pt idx="161">
                  <c:v>3.3868192254105423E-2</c:v>
                </c:pt>
                <c:pt idx="162">
                  <c:v>3.3501776222188903E-2</c:v>
                </c:pt>
                <c:pt idx="163">
                  <c:v>3.3153123149680254E-2</c:v>
                </c:pt>
                <c:pt idx="164">
                  <c:v>3.2821107049905596E-2</c:v>
                </c:pt>
                <c:pt idx="165">
                  <c:v>3.2504689466361918E-2</c:v>
                </c:pt>
                <c:pt idx="166">
                  <c:v>3.220291145950905E-2</c:v>
                </c:pt>
                <c:pt idx="167">
                  <c:v>3.1914886433755923E-2</c:v>
                </c:pt>
                <c:pt idx="168">
                  <c:v>3.1639793705775153E-2</c:v>
                </c:pt>
                <c:pt idx="169">
                  <c:v>3.137687272813517E-2</c:v>
                </c:pt>
                <c:pt idx="170">
                  <c:v>3.1125417893269752E-2</c:v>
                </c:pt>
                <c:pt idx="171">
                  <c:v>3.0884773852290798E-2</c:v>
                </c:pt>
                <c:pt idx="172">
                  <c:v>3.0654331291324971E-2</c:v>
                </c:pt>
                <c:pt idx="173">
                  <c:v>3.0433523115115272E-2</c:v>
                </c:pt>
                <c:pt idx="174">
                  <c:v>3.0221820993737946E-2</c:v>
                </c:pt>
                <c:pt idx="175">
                  <c:v>3.0018732233583256E-2</c:v>
                </c:pt>
                <c:pt idx="176">
                  <c:v>2.9823796938350952E-2</c:v>
                </c:pt>
                <c:pt idx="177">
                  <c:v>2.9636585429817713E-2</c:v>
                </c:pt>
                <c:pt idx="178">
                  <c:v>2.945669590162725E-2</c:v>
                </c:pt>
                <c:pt idx="179">
                  <c:v>2.928375228240581E-2</c:v>
                </c:pt>
                <c:pt idx="180">
                  <c:v>2.9117402287176471E-2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81312"/>
        <c:axId val="249182848"/>
      </c:scatterChart>
      <c:valAx>
        <c:axId val="249181312"/>
        <c:scaling>
          <c:orientation val="minMax"/>
          <c:max val="90"/>
          <c:min val="-90"/>
        </c:scaling>
        <c:delete val="0"/>
        <c:axPos val="b"/>
        <c:numFmt formatCode="General" sourceLinked="1"/>
        <c:majorTickMark val="out"/>
        <c:minorTickMark val="none"/>
        <c:tickLblPos val="nextTo"/>
        <c:crossAx val="249182848"/>
        <c:crosses val="autoZero"/>
        <c:crossBetween val="midCat"/>
      </c:valAx>
      <c:valAx>
        <c:axId val="2491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81312"/>
        <c:crossesAt val="-9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'Large splitting'!$B$1</c:f>
              <c:strCache>
                <c:ptCount val="1"/>
                <c:pt idx="0">
                  <c:v>Intensity</c:v>
                </c:pt>
              </c:strCache>
            </c:strRef>
          </c:tx>
          <c:marker>
            <c:symbol val="none"/>
          </c:marker>
          <c:xVal>
            <c:numRef>
              <c:f>'Large splitting'!$A$3:$A$362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'Large splitting'!$C$3:$C$362</c:f>
              <c:numCache>
                <c:formatCode>General</c:formatCode>
                <c:ptCount val="360"/>
                <c:pt idx="0">
                  <c:v>7.0151424416117714E-2</c:v>
                </c:pt>
                <c:pt idx="1">
                  <c:v>7.0151424416117714E-2</c:v>
                </c:pt>
                <c:pt idx="2">
                  <c:v>7.0151424416117714E-2</c:v>
                </c:pt>
                <c:pt idx="3">
                  <c:v>7.0151424416117714E-2</c:v>
                </c:pt>
                <c:pt idx="4">
                  <c:v>7.0151424416117714E-2</c:v>
                </c:pt>
                <c:pt idx="5">
                  <c:v>7.0151424416117714E-2</c:v>
                </c:pt>
                <c:pt idx="6">
                  <c:v>7.0151424416117714E-2</c:v>
                </c:pt>
                <c:pt idx="7">
                  <c:v>7.0151424416117714E-2</c:v>
                </c:pt>
                <c:pt idx="8">
                  <c:v>7.0151424416117714E-2</c:v>
                </c:pt>
                <c:pt idx="9">
                  <c:v>7.0151424416117714E-2</c:v>
                </c:pt>
                <c:pt idx="10">
                  <c:v>6.9595346051843615E-2</c:v>
                </c:pt>
                <c:pt idx="11">
                  <c:v>6.9595346051843615E-2</c:v>
                </c:pt>
                <c:pt idx="12">
                  <c:v>6.9595346051843615E-2</c:v>
                </c:pt>
                <c:pt idx="13">
                  <c:v>6.9595346051843615E-2</c:v>
                </c:pt>
                <c:pt idx="14">
                  <c:v>6.9595346051843615E-2</c:v>
                </c:pt>
                <c:pt idx="15">
                  <c:v>6.9595346051843615E-2</c:v>
                </c:pt>
                <c:pt idx="16">
                  <c:v>6.9595346051843615E-2</c:v>
                </c:pt>
                <c:pt idx="17">
                  <c:v>6.7285482077166572E-2</c:v>
                </c:pt>
                <c:pt idx="18">
                  <c:v>6.7285482077166572E-2</c:v>
                </c:pt>
                <c:pt idx="19">
                  <c:v>7.1434682179827194E-2</c:v>
                </c:pt>
                <c:pt idx="20">
                  <c:v>7.4300624518778335E-2</c:v>
                </c:pt>
                <c:pt idx="21">
                  <c:v>7.1990760544101293E-2</c:v>
                </c:pt>
                <c:pt idx="22">
                  <c:v>7.1990760544101293E-2</c:v>
                </c:pt>
                <c:pt idx="23">
                  <c:v>7.1990760544101293E-2</c:v>
                </c:pt>
                <c:pt idx="24">
                  <c:v>7.1990760544101293E-2</c:v>
                </c:pt>
                <c:pt idx="25">
                  <c:v>7.1990760544101293E-2</c:v>
                </c:pt>
                <c:pt idx="26">
                  <c:v>7.1990760544101293E-2</c:v>
                </c:pt>
                <c:pt idx="27">
                  <c:v>7.0151424416117714E-2</c:v>
                </c:pt>
                <c:pt idx="28">
                  <c:v>7.0151424416117714E-2</c:v>
                </c:pt>
                <c:pt idx="29">
                  <c:v>7.0151424416117714E-2</c:v>
                </c:pt>
                <c:pt idx="30">
                  <c:v>6.8098211994182561E-2</c:v>
                </c:pt>
                <c:pt idx="31">
                  <c:v>6.8098211994182561E-2</c:v>
                </c:pt>
                <c:pt idx="32">
                  <c:v>7.3060142013859186E-2</c:v>
                </c:pt>
                <c:pt idx="33">
                  <c:v>7.3060142013859186E-2</c:v>
                </c:pt>
                <c:pt idx="34">
                  <c:v>7.1990760544101293E-2</c:v>
                </c:pt>
                <c:pt idx="35">
                  <c:v>7.1990760544101293E-2</c:v>
                </c:pt>
                <c:pt idx="36">
                  <c:v>7.1990760544101293E-2</c:v>
                </c:pt>
                <c:pt idx="37">
                  <c:v>7.1990760544101293E-2</c:v>
                </c:pt>
                <c:pt idx="38">
                  <c:v>7.1990760544101293E-2</c:v>
                </c:pt>
                <c:pt idx="39">
                  <c:v>7.1990760544101293E-2</c:v>
                </c:pt>
                <c:pt idx="40">
                  <c:v>7.1990760544101293E-2</c:v>
                </c:pt>
                <c:pt idx="41">
                  <c:v>7.0151424416117714E-2</c:v>
                </c:pt>
                <c:pt idx="42">
                  <c:v>7.6011634870390962E-2</c:v>
                </c:pt>
                <c:pt idx="43">
                  <c:v>7.6011634870390962E-2</c:v>
                </c:pt>
                <c:pt idx="44">
                  <c:v>7.6011634870390962E-2</c:v>
                </c:pt>
                <c:pt idx="45">
                  <c:v>7.6011634870390962E-2</c:v>
                </c:pt>
                <c:pt idx="46">
                  <c:v>7.6011634870390962E-2</c:v>
                </c:pt>
                <c:pt idx="47">
                  <c:v>7.6011634870390962E-2</c:v>
                </c:pt>
                <c:pt idx="48">
                  <c:v>7.8620925656600227E-2</c:v>
                </c:pt>
                <c:pt idx="49">
                  <c:v>7.5370005988536229E-2</c:v>
                </c:pt>
                <c:pt idx="50">
                  <c:v>7.9775857643938741E-2</c:v>
                </c:pt>
                <c:pt idx="51">
                  <c:v>7.7166566857729491E-2</c:v>
                </c:pt>
                <c:pt idx="52">
                  <c:v>7.7166566857729491E-2</c:v>
                </c:pt>
                <c:pt idx="53">
                  <c:v>7.7166566857729491E-2</c:v>
                </c:pt>
                <c:pt idx="54">
                  <c:v>8.3625630935067155E-2</c:v>
                </c:pt>
                <c:pt idx="55">
                  <c:v>8.3625630935067155E-2</c:v>
                </c:pt>
                <c:pt idx="56">
                  <c:v>0.18923774488835657</c:v>
                </c:pt>
                <c:pt idx="57">
                  <c:v>0.46920181367097269</c:v>
                </c:pt>
                <c:pt idx="58">
                  <c:v>0.63149114552143037</c:v>
                </c:pt>
                <c:pt idx="59">
                  <c:v>0.75742150740011982</c:v>
                </c:pt>
                <c:pt idx="60">
                  <c:v>0.88052870219864832</c:v>
                </c:pt>
                <c:pt idx="61">
                  <c:v>0.99182992557104965</c:v>
                </c:pt>
                <c:pt idx="62">
                  <c:v>1</c:v>
                </c:pt>
                <c:pt idx="63">
                  <c:v>0.93489605612113957</c:v>
                </c:pt>
                <c:pt idx="64">
                  <c:v>0.89785268200872614</c:v>
                </c:pt>
                <c:pt idx="65">
                  <c:v>0.88968260757977591</c:v>
                </c:pt>
                <c:pt idx="66">
                  <c:v>0.87402686286252029</c:v>
                </c:pt>
                <c:pt idx="67">
                  <c:v>0.85837111814526479</c:v>
                </c:pt>
                <c:pt idx="68">
                  <c:v>0.84985884164599201</c:v>
                </c:pt>
                <c:pt idx="69">
                  <c:v>0.8566601077936522</c:v>
                </c:pt>
                <c:pt idx="70">
                  <c:v>0.8488322354350244</c:v>
                </c:pt>
                <c:pt idx="71">
                  <c:v>0.86110873470784499</c:v>
                </c:pt>
                <c:pt idx="72">
                  <c:v>0.86504405851655397</c:v>
                </c:pt>
                <c:pt idx="73">
                  <c:v>0.85302421079647528</c:v>
                </c:pt>
                <c:pt idx="74">
                  <c:v>0.78475489776713148</c:v>
                </c:pt>
                <c:pt idx="75">
                  <c:v>0.70403798442980581</c:v>
                </c:pt>
                <c:pt idx="76">
                  <c:v>0.47981007785097102</c:v>
                </c:pt>
                <c:pt idx="77">
                  <c:v>0.48845068012661474</c:v>
                </c:pt>
                <c:pt idx="78">
                  <c:v>0.48049448199161604</c:v>
                </c:pt>
                <c:pt idx="79">
                  <c:v>0.47865514586363245</c:v>
                </c:pt>
                <c:pt idx="80">
                  <c:v>0.48177773975532551</c:v>
                </c:pt>
                <c:pt idx="81">
                  <c:v>0.4621438959705706</c:v>
                </c:pt>
                <c:pt idx="82">
                  <c:v>0.47544700145435881</c:v>
                </c:pt>
                <c:pt idx="83">
                  <c:v>0.47365044058516553</c:v>
                </c:pt>
                <c:pt idx="84">
                  <c:v>0.46124561553597399</c:v>
                </c:pt>
                <c:pt idx="85">
                  <c:v>0.46086063820686113</c:v>
                </c:pt>
                <c:pt idx="86">
                  <c:v>0.46731970228419883</c:v>
                </c:pt>
                <c:pt idx="87">
                  <c:v>0.46257164855847377</c:v>
                </c:pt>
                <c:pt idx="88">
                  <c:v>0.46471041149798958</c:v>
                </c:pt>
                <c:pt idx="89">
                  <c:v>0.47433484472581061</c:v>
                </c:pt>
                <c:pt idx="90">
                  <c:v>0.46693472495508598</c:v>
                </c:pt>
                <c:pt idx="91">
                  <c:v>0.45885020104371632</c:v>
                </c:pt>
                <c:pt idx="92">
                  <c:v>0.47822739327572933</c:v>
                </c:pt>
                <c:pt idx="93">
                  <c:v>0.47596030455984256</c:v>
                </c:pt>
                <c:pt idx="94">
                  <c:v>0.48075113354435794</c:v>
                </c:pt>
                <c:pt idx="95">
                  <c:v>0.50106938146975788</c:v>
                </c:pt>
                <c:pt idx="96">
                  <c:v>0.49773291128411329</c:v>
                </c:pt>
                <c:pt idx="97">
                  <c:v>0.50645906407733765</c:v>
                </c:pt>
                <c:pt idx="98">
                  <c:v>0.51792283343314227</c:v>
                </c:pt>
                <c:pt idx="99">
                  <c:v>0.56322183249208657</c:v>
                </c:pt>
                <c:pt idx="100">
                  <c:v>0.59697151167764562</c:v>
                </c:pt>
                <c:pt idx="101">
                  <c:v>0.62866797844126954</c:v>
                </c:pt>
                <c:pt idx="102">
                  <c:v>0.73043031910343059</c:v>
                </c:pt>
                <c:pt idx="103">
                  <c:v>0.85674565831123284</c:v>
                </c:pt>
                <c:pt idx="104">
                  <c:v>0.83818119599623575</c:v>
                </c:pt>
                <c:pt idx="105">
                  <c:v>0.8236376080075285</c:v>
                </c:pt>
                <c:pt idx="106">
                  <c:v>0.80618530242107966</c:v>
                </c:pt>
                <c:pt idx="107">
                  <c:v>0.78792026691761485</c:v>
                </c:pt>
                <c:pt idx="108">
                  <c:v>0.76978355719052105</c:v>
                </c:pt>
                <c:pt idx="109">
                  <c:v>0.76003079818632902</c:v>
                </c:pt>
                <c:pt idx="110">
                  <c:v>0.74065360595431606</c:v>
                </c:pt>
                <c:pt idx="111">
                  <c:v>0.72662332107109251</c:v>
                </c:pt>
                <c:pt idx="112">
                  <c:v>0.70951321755496621</c:v>
                </c:pt>
                <c:pt idx="113">
                  <c:v>0.6933441697322269</c:v>
                </c:pt>
                <c:pt idx="114">
                  <c:v>0.66643853195311831</c:v>
                </c:pt>
                <c:pt idx="115">
                  <c:v>0.64423817264094452</c:v>
                </c:pt>
                <c:pt idx="116">
                  <c:v>0.60976131405595002</c:v>
                </c:pt>
                <c:pt idx="117">
                  <c:v>0.57631106168192314</c:v>
                </c:pt>
                <c:pt idx="118">
                  <c:v>0.53635896997176835</c:v>
                </c:pt>
                <c:pt idx="119">
                  <c:v>0.50461972794935406</c:v>
                </c:pt>
                <c:pt idx="120">
                  <c:v>0.46817520746000513</c:v>
                </c:pt>
                <c:pt idx="121">
                  <c:v>0.42835144152622123</c:v>
                </c:pt>
                <c:pt idx="122">
                  <c:v>0.38579005902985714</c:v>
                </c:pt>
                <c:pt idx="123">
                  <c:v>0.35743006245187786</c:v>
                </c:pt>
                <c:pt idx="124">
                  <c:v>0.32872786380357599</c:v>
                </c:pt>
                <c:pt idx="125">
                  <c:v>0.3016939002480965</c:v>
                </c:pt>
                <c:pt idx="126">
                  <c:v>0.28034904611172895</c:v>
                </c:pt>
                <c:pt idx="127">
                  <c:v>0.26503550346479599</c:v>
                </c:pt>
                <c:pt idx="128">
                  <c:v>0.24163743690649328</c:v>
                </c:pt>
                <c:pt idx="129">
                  <c:v>0.22632389425956026</c:v>
                </c:pt>
                <c:pt idx="130">
                  <c:v>0.2135768671400462</c:v>
                </c:pt>
                <c:pt idx="131">
                  <c:v>0.20189922149029002</c:v>
                </c:pt>
                <c:pt idx="132">
                  <c:v>0.19432800068440415</c:v>
                </c:pt>
                <c:pt idx="133">
                  <c:v>0.18312088288134143</c:v>
                </c:pt>
                <c:pt idx="134">
                  <c:v>0.17366755068868167</c:v>
                </c:pt>
                <c:pt idx="135">
                  <c:v>0.16361536487295747</c:v>
                </c:pt>
                <c:pt idx="136">
                  <c:v>0.1563007956198135</c:v>
                </c:pt>
                <c:pt idx="137">
                  <c:v>0.15035503464795963</c:v>
                </c:pt>
                <c:pt idx="138">
                  <c:v>0.14312601591239626</c:v>
                </c:pt>
                <c:pt idx="139">
                  <c:v>0.13803576011634872</c:v>
                </c:pt>
                <c:pt idx="140">
                  <c:v>0.13307383009667209</c:v>
                </c:pt>
                <c:pt idx="141">
                  <c:v>0.12811190007699547</c:v>
                </c:pt>
                <c:pt idx="142">
                  <c:v>0.12400547523312516</c:v>
                </c:pt>
                <c:pt idx="143">
                  <c:v>0.11904354521344854</c:v>
                </c:pt>
                <c:pt idx="144">
                  <c:v>0.11446659252288477</c:v>
                </c:pt>
                <c:pt idx="145">
                  <c:v>0.11446659252288477</c:v>
                </c:pt>
                <c:pt idx="146">
                  <c:v>0.11215672854820771</c:v>
                </c:pt>
                <c:pt idx="147">
                  <c:v>0.10629651809393446</c:v>
                </c:pt>
                <c:pt idx="148">
                  <c:v>0.10082128496877406</c:v>
                </c:pt>
                <c:pt idx="149">
                  <c:v>0.10082128496877406</c:v>
                </c:pt>
                <c:pt idx="150">
                  <c:v>0.10082128496877406</c:v>
                </c:pt>
                <c:pt idx="151">
                  <c:v>9.9666352981435544E-2</c:v>
                </c:pt>
                <c:pt idx="152">
                  <c:v>9.8511420994097015E-2</c:v>
                </c:pt>
                <c:pt idx="153">
                  <c:v>8.6791000085550518E-2</c:v>
                </c:pt>
                <c:pt idx="154">
                  <c:v>8.6791000085550518E-2</c:v>
                </c:pt>
                <c:pt idx="155">
                  <c:v>8.6791000085550518E-2</c:v>
                </c:pt>
                <c:pt idx="156">
                  <c:v>8.563606809821199E-2</c:v>
                </c:pt>
                <c:pt idx="157">
                  <c:v>8.563606809821199E-2</c:v>
                </c:pt>
                <c:pt idx="158">
                  <c:v>8.3026777312002739E-2</c:v>
                </c:pt>
                <c:pt idx="159">
                  <c:v>8.3026777312002739E-2</c:v>
                </c:pt>
                <c:pt idx="160">
                  <c:v>8.3026777312002739E-2</c:v>
                </c:pt>
                <c:pt idx="161">
                  <c:v>8.3026777312002739E-2</c:v>
                </c:pt>
                <c:pt idx="162">
                  <c:v>7.5370005988536229E-2</c:v>
                </c:pt>
                <c:pt idx="163">
                  <c:v>7.2760715202326978E-2</c:v>
                </c:pt>
                <c:pt idx="164">
                  <c:v>7.160578321498845E-2</c:v>
                </c:pt>
                <c:pt idx="165">
                  <c:v>7.160578321498845E-2</c:v>
                </c:pt>
                <c:pt idx="166">
                  <c:v>6.8996492428779199E-2</c:v>
                </c:pt>
                <c:pt idx="167">
                  <c:v>6.8996492428779199E-2</c:v>
                </c:pt>
                <c:pt idx="168">
                  <c:v>6.8996492428779199E-2</c:v>
                </c:pt>
                <c:pt idx="169">
                  <c:v>6.8996492428779199E-2</c:v>
                </c:pt>
                <c:pt idx="170">
                  <c:v>6.8996492428779199E-2</c:v>
                </c:pt>
                <c:pt idx="171">
                  <c:v>6.5745572760715201E-2</c:v>
                </c:pt>
                <c:pt idx="172">
                  <c:v>6.5745572760715201E-2</c:v>
                </c:pt>
                <c:pt idx="173">
                  <c:v>6.5745572760715201E-2</c:v>
                </c:pt>
                <c:pt idx="174">
                  <c:v>6.5745572760715201E-2</c:v>
                </c:pt>
                <c:pt idx="175">
                  <c:v>6.5745572760715201E-2</c:v>
                </c:pt>
                <c:pt idx="176">
                  <c:v>6.5745572760715201E-2</c:v>
                </c:pt>
                <c:pt idx="177">
                  <c:v>6.223800153990932E-2</c:v>
                </c:pt>
                <c:pt idx="178">
                  <c:v>6.223800153990932E-2</c:v>
                </c:pt>
                <c:pt idx="179">
                  <c:v>6.223800153990932E-2</c:v>
                </c:pt>
                <c:pt idx="180">
                  <c:v>6.223800153990932E-2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'Large splitting'!$D$1</c:f>
              <c:strCache>
                <c:ptCount val="1"/>
                <c:pt idx="0">
                  <c:v>Perfect</c:v>
                </c:pt>
              </c:strCache>
            </c:strRef>
          </c:tx>
          <c:marker>
            <c:symbol val="none"/>
          </c:marker>
          <c:xVal>
            <c:numRef>
              <c:f>'Large splitting'!$A$3:$A$362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'Large splitting'!$D$3:$D$362</c:f>
              <c:numCache>
                <c:formatCode>General</c:formatCode>
                <c:ptCount val="360"/>
                <c:pt idx="0">
                  <c:v>7.1956810905144677E-2</c:v>
                </c:pt>
                <c:pt idx="1">
                  <c:v>7.2755796706435255E-2</c:v>
                </c:pt>
                <c:pt idx="2">
                  <c:v>7.3584770426298102E-2</c:v>
                </c:pt>
                <c:pt idx="3">
                  <c:v>7.444523285991167E-2</c:v>
                </c:pt>
                <c:pt idx="4">
                  <c:v>7.5338778603353737E-2</c:v>
                </c:pt>
                <c:pt idx="5">
                  <c:v>7.626710307284236E-2</c:v>
                </c:pt>
                <c:pt idx="6">
                  <c:v>7.7232010134268392E-2</c:v>
                </c:pt>
                <c:pt idx="7">
                  <c:v>7.8235420403259509E-2</c:v>
                </c:pt>
                <c:pt idx="8">
                  <c:v>7.9279380282636314E-2</c:v>
                </c:pt>
                <c:pt idx="9">
                  <c:v>8.0366071811537959E-2</c:v>
                </c:pt>
                <c:pt idx="10">
                  <c:v>8.1497823408810122E-2</c:v>
                </c:pt>
                <c:pt idx="11">
                  <c:v>8.2677121602578452E-2</c:v>
                </c:pt>
                <c:pt idx="12">
                  <c:v>8.3906623848409786E-2</c:v>
                </c:pt>
                <c:pt idx="13">
                  <c:v>8.5189172550239695E-2</c:v>
                </c:pt>
                <c:pt idx="14">
                  <c:v>8.6527810411491116E-2</c:v>
                </c:pt>
                <c:pt idx="15">
                  <c:v>8.7925797258718408E-2</c:v>
                </c:pt>
                <c:pt idx="16">
                  <c:v>8.9386628496903486E-2</c:v>
                </c:pt>
                <c:pt idx="17">
                  <c:v>9.0914055374457972E-2</c:v>
                </c:pt>
                <c:pt idx="18">
                  <c:v>9.2512107257327184E-2</c:v>
                </c:pt>
                <c:pt idx="19">
                  <c:v>9.418511613567257E-2</c:v>
                </c:pt>
                <c:pt idx="20">
                  <c:v>9.5937743613787749E-2</c:v>
                </c:pt>
                <c:pt idx="21">
                  <c:v>9.7775010664589795E-2</c:v>
                </c:pt>
                <c:pt idx="22">
                  <c:v>9.9702330464679384E-2</c:v>
                </c:pt>
                <c:pt idx="23">
                  <c:v>0.10172554466509588</c:v>
                </c:pt>
                <c:pt idx="24">
                  <c:v>0.1038509634970777</c:v>
                </c:pt>
                <c:pt idx="25">
                  <c:v>0.10608541016201134</c:v>
                </c:pt>
                <c:pt idx="26">
                  <c:v>0.10843627001100919</c:v>
                </c:pt>
                <c:pt idx="27">
                  <c:v>0.11091154508295989</c:v>
                </c:pt>
                <c:pt idx="28">
                  <c:v>0.11351991464125707</c:v>
                </c:pt>
                <c:pt idx="29">
                  <c:v>0.11627080242959559</c:v>
                </c:pt>
                <c:pt idx="30">
                  <c:v>0.11917445145710689</c:v>
                </c:pt>
                <c:pt idx="31">
                  <c:v>0.12224200722355827</c:v>
                </c:pt>
                <c:pt idx="32">
                  <c:v>0.1254856104071618</c:v>
                </c:pt>
                <c:pt idx="33">
                  <c:v>0.12891850016138354</c:v>
                </c:pt>
                <c:pt idx="34">
                  <c:v>0.13255512930338587</c:v>
                </c:pt>
                <c:pt idx="35">
                  <c:v>0.13641129282531814</c:v>
                </c:pt>
                <c:pt idx="36">
                  <c:v>0.14050427131981832</c:v>
                </c:pt>
                <c:pt idx="37">
                  <c:v>0.14485299108098884</c:v>
                </c:pt>
                <c:pt idx="38">
                  <c:v>0.14947820281837379</c:v>
                </c:pt>
                <c:pt idx="39">
                  <c:v>0.15440268109843655</c:v>
                </c:pt>
                <c:pt idx="40">
                  <c:v>0.15965144679680265</c:v>
                </c:pt>
                <c:pt idx="41">
                  <c:v>0.16525201499152969</c:v>
                </c:pt>
                <c:pt idx="42">
                  <c:v>0.171234670832796</c:v>
                </c:pt>
                <c:pt idx="43">
                  <c:v>0.17763277595837768</c:v>
                </c:pt>
                <c:pt idx="44">
                  <c:v>0.18448310794504452</c:v>
                </c:pt>
                <c:pt idx="45">
                  <c:v>0.19182623503374208</c:v>
                </c:pt>
                <c:pt idx="46">
                  <c:v>0.19970692785687946</c:v>
                </c:pt>
                <c:pt idx="47">
                  <c:v>0.20817460901139012</c:v>
                </c:pt>
                <c:pt idx="48">
                  <c:v>0.21728383989789229</c:v>
                </c:pt>
                <c:pt idx="49">
                  <c:v>0.22709484205867206</c:v>
                </c:pt>
                <c:pt idx="50">
                  <c:v>0.23767404698651118</c:v>
                </c:pt>
                <c:pt idx="51">
                  <c:v>0.24909466362307658</c:v>
                </c:pt>
                <c:pt idx="52">
                  <c:v>0.26143724595506879</c:v>
                </c:pt>
                <c:pt idx="53">
                  <c:v>0.27479023349719389</c:v>
                </c:pt>
                <c:pt idx="54">
                  <c:v>0.28925042403750717</c:v>
                </c:pt>
                <c:pt idx="55">
                  <c:v>0.3049233195437438</c:v>
                </c:pt>
                <c:pt idx="56">
                  <c:v>0.32192326099712548</c:v>
                </c:pt>
                <c:pt idx="57">
                  <c:v>0.34037323420987892</c:v>
                </c:pt>
                <c:pt idx="58">
                  <c:v>0.36040418420304521</c:v>
                </c:pt>
                <c:pt idx="59">
                  <c:v>0.38215361821683275</c:v>
                </c:pt>
                <c:pt idx="60">
                  <c:v>0.40576320503973989</c:v>
                </c:pt>
                <c:pt idx="61">
                  <c:v>0.43137499051813488</c:v>
                </c:pt>
                <c:pt idx="62">
                  <c:v>0.45912574819500451</c:v>
                </c:pt>
                <c:pt idx="63">
                  <c:v>0.48913887794074357</c:v>
                </c:pt>
                <c:pt idx="64">
                  <c:v>0.52151317174788703</c:v>
                </c:pt>
                <c:pt idx="65">
                  <c:v>0.55630771752800556</c:v>
                </c:pt>
                <c:pt idx="66">
                  <c:v>0.59352226419447873</c:v>
                </c:pt>
                <c:pt idx="67">
                  <c:v>0.63307260911179286</c:v>
                </c:pt>
                <c:pt idx="68">
                  <c:v>0.67476110783794296</c:v>
                </c:pt>
                <c:pt idx="69">
                  <c:v>0.71824338151799183</c:v>
                </c:pt>
                <c:pt idx="70">
                  <c:v>0.76299382661715953</c:v>
                </c:pt>
                <c:pt idx="71">
                  <c:v>0.80827463336997341</c:v>
                </c:pt>
                <c:pt idx="72">
                  <c:v>0.85311548241942659</c:v>
                </c:pt>
                <c:pt idx="73">
                  <c:v>0.89631331685889171</c:v>
                </c:pt>
                <c:pt idx="74">
                  <c:v>0.93646250116778684</c:v>
                </c:pt>
                <c:pt idx="75">
                  <c:v>0.97202384831917099</c:v>
                </c:pt>
                <c:pt idx="76">
                  <c:v>1.0014351703156297</c:v>
                </c:pt>
                <c:pt idx="77">
                  <c:v>1.0232560673951785</c:v>
                </c:pt>
                <c:pt idx="78">
                  <c:v>1.0363276142641302</c:v>
                </c:pt>
                <c:pt idx="79">
                  <c:v>1.0399177078169783</c:v>
                </c:pt>
                <c:pt idx="80">
                  <c:v>1.033820229613146</c:v>
                </c:pt>
                <c:pt idx="81">
                  <c:v>1.018383959276902</c:v>
                </c:pt>
                <c:pt idx="82">
                  <c:v>0.99446390308339749</c:v>
                </c:pt>
                <c:pt idx="83">
                  <c:v>0.96330730583464996</c:v>
                </c:pt>
                <c:pt idx="84">
                  <c:v>0.92640144553058767</c:v>
                </c:pt>
                <c:pt idx="85">
                  <c:v>0.88531531850466272</c:v>
                </c:pt>
                <c:pt idx="86">
                  <c:v>0.84156238167767305</c:v>
                </c:pt>
                <c:pt idx="87">
                  <c:v>0.79650056106965006</c:v>
                </c:pt>
                <c:pt idx="88">
                  <c:v>0.75127389889638518</c:v>
                </c:pt>
                <c:pt idx="89">
                  <c:v>0.70679124759957113</c:v>
                </c:pt>
                <c:pt idx="90">
                  <c:v>0.66373270867593004</c:v>
                </c:pt>
                <c:pt idx="91">
                  <c:v>0.62257353913264024</c:v>
                </c:pt>
                <c:pt idx="92">
                  <c:v>0.58361663319618651</c:v>
                </c:pt>
                <c:pt idx="93">
                  <c:v>0.54702705985938971</c:v>
                </c:pt>
                <c:pt idx="94">
                  <c:v>0.51286454517026214</c:v>
                </c:pt>
                <c:pt idx="95">
                  <c:v>0.48111174933806022</c:v>
                </c:pt>
                <c:pt idx="96">
                  <c:v>0.45169756637017328</c:v>
                </c:pt>
                <c:pt idx="97">
                  <c:v>0.42451552282594485</c:v>
                </c:pt>
                <c:pt idx="98">
                  <c:v>0.39943780021137537</c:v>
                </c:pt>
                <c:pt idx="99">
                  <c:v>0.37632558521948001</c:v>
                </c:pt>
                <c:pt idx="100">
                  <c:v>0.35503647140079447</c:v>
                </c:pt>
                <c:pt idx="101">
                  <c:v>0.33542957142844809</c:v>
                </c:pt>
                <c:pt idx="102">
                  <c:v>0.31736889977629373</c:v>
                </c:pt>
                <c:pt idx="103">
                  <c:v>0.30072547967523855</c:v>
                </c:pt>
                <c:pt idx="104">
                  <c:v>0.28537853022551524</c:v>
                </c:pt>
                <c:pt idx="105">
                  <c:v>0.27121600566045928</c:v>
                </c:pt>
                <c:pt idx="106">
                  <c:v>0.25813469036817843</c:v>
                </c:pt>
                <c:pt idx="107">
                  <c:v>0.24603999936587298</c:v>
                </c:pt>
                <c:pt idx="108">
                  <c:v>0.23484559246186895</c:v>
                </c:pt>
                <c:pt idx="109">
                  <c:v>0.22447287906257987</c:v>
                </c:pt>
                <c:pt idx="110">
                  <c:v>0.21485046735179011</c:v>
                </c:pt>
                <c:pt idx="111">
                  <c:v>0.20591359454879421</c:v>
                </c:pt>
                <c:pt idx="112">
                  <c:v>0.19760356263476192</c:v>
                </c:pt>
                <c:pt idx="113">
                  <c:v>0.18986719513229328</c:v>
                </c:pt>
                <c:pt idx="114">
                  <c:v>0.18265632431142165</c:v>
                </c:pt>
                <c:pt idx="115">
                  <c:v>0.17592731387787247</c:v>
                </c:pt>
                <c:pt idx="116">
                  <c:v>0.16964061925302615</c:v>
                </c:pt>
                <c:pt idx="117">
                  <c:v>0.16376038559205633</c:v>
                </c:pt>
                <c:pt idx="118">
                  <c:v>0.15825408242229885</c:v>
                </c:pt>
                <c:pt idx="119">
                  <c:v>0.15309217301041797</c:v>
                </c:pt>
                <c:pt idx="120">
                  <c:v>0.14824781613407684</c:v>
                </c:pt>
                <c:pt idx="121">
                  <c:v>0.14369659773351906</c:v>
                </c:pt>
                <c:pt idx="122">
                  <c:v>0.13941628987360144</c:v>
                </c:pt>
                <c:pt idx="123">
                  <c:v>0.13538663450274985</c:v>
                </c:pt>
                <c:pt idx="124">
                  <c:v>0.13158914961371784</c:v>
                </c:pt>
                <c:pt idx="125">
                  <c:v>0.12800695556531369</c:v>
                </c:pt>
                <c:pt idx="126">
                  <c:v>0.12462461949624859</c:v>
                </c:pt>
                <c:pt idx="127">
                  <c:v>0.12142801593975333</c:v>
                </c:pt>
                <c:pt idx="128">
                  <c:v>0.11840420192265619</c:v>
                </c:pt>
                <c:pt idx="129">
                  <c:v>0.11554130500023213</c:v>
                </c:pt>
                <c:pt idx="130">
                  <c:v>0.11282842283539893</c:v>
                </c:pt>
                <c:pt idx="131">
                  <c:v>0.11025553307624952</c:v>
                </c:pt>
                <c:pt idx="132">
                  <c:v>0.10781341241891326</c:v>
                </c:pt>
                <c:pt idx="133">
                  <c:v>0.10549356386340805</c:v>
                </c:pt>
                <c:pt idx="134">
                  <c:v>0.10328815127893912</c:v>
                </c:pt>
                <c:pt idx="135">
                  <c:v>0.10118994049272484</c:v>
                </c:pt>
                <c:pt idx="136">
                  <c:v>9.9192246203705786E-2</c:v>
                </c:pt>
                <c:pt idx="137">
                  <c:v>9.7288884100298012E-2</c:v>
                </c:pt>
                <c:pt idx="138">
                  <c:v>9.5474127630564259E-2</c:v>
                </c:pt>
                <c:pt idx="139">
                  <c:v>9.3742668934644752E-2</c:v>
                </c:pt>
                <c:pt idx="140">
                  <c:v>9.2089583503816547E-2</c:v>
                </c:pt>
                <c:pt idx="141">
                  <c:v>9.0510298178879386E-2</c:v>
                </c:pt>
                <c:pt idx="142">
                  <c:v>8.9000562143377912E-2</c:v>
                </c:pt>
                <c:pt idx="143">
                  <c:v>8.7556420605085811E-2</c:v>
                </c:pt>
                <c:pt idx="144">
                  <c:v>8.617419089275033E-2</c:v>
                </c:pt>
                <c:pt idx="145">
                  <c:v>8.4850440724828946E-2</c:v>
                </c:pt>
                <c:pt idx="146">
                  <c:v>8.3581968433284901E-2</c:v>
                </c:pt>
                <c:pt idx="147">
                  <c:v>8.2365784948844528E-2</c:v>
                </c:pt>
                <c:pt idx="148">
                  <c:v>8.1199097374803936E-2</c:v>
                </c:pt>
                <c:pt idx="149">
                  <c:v>8.0079293994819001E-2</c:v>
                </c:pt>
                <c:pt idx="150">
                  <c:v>7.9003930576392489E-2</c:v>
                </c:pt>
                <c:pt idx="151">
                  <c:v>7.7970717846229443E-2</c:v>
                </c:pt>
                <c:pt idx="152">
                  <c:v>7.6977510026478096E-2</c:v>
                </c:pt>
                <c:pt idx="153">
                  <c:v>7.6022294332297111E-2</c:v>
                </c:pt>
                <c:pt idx="154">
                  <c:v>7.5103181341356587E-2</c:v>
                </c:pt>
                <c:pt idx="155">
                  <c:v>7.4218396154934807E-2</c:v>
                </c:pt>
                <c:pt idx="156">
                  <c:v>7.3366270278343623E-2</c:v>
                </c:pt>
                <c:pt idx="157">
                  <c:v>7.2545234155616159E-2</c:v>
                </c:pt>
                <c:pt idx="158">
                  <c:v>7.1753810299819115E-2</c:v>
                </c:pt>
                <c:pt idx="159">
                  <c:v>7.0990606966097963E-2</c:v>
                </c:pt>
                <c:pt idx="160">
                  <c:v>7.0254312319701528E-2</c:v>
                </c:pt>
                <c:pt idx="161">
                  <c:v>6.9543689055833885E-2</c:v>
                </c:pt>
                <c:pt idx="162">
                  <c:v>6.8857569432302312E-2</c:v>
                </c:pt>
                <c:pt idx="163">
                  <c:v>6.8194850679627925E-2</c:v>
                </c:pt>
                <c:pt idx="164">
                  <c:v>6.7554490756603011E-2</c:v>
                </c:pt>
                <c:pt idx="165">
                  <c:v>6.6935504422260317E-2</c:v>
                </c:pt>
                <c:pt idx="166">
                  <c:v>6.6336959597900008E-2</c:v>
                </c:pt>
                <c:pt idx="167">
                  <c:v>6.5757973995232311E-2</c:v>
                </c:pt>
                <c:pt idx="168">
                  <c:v>6.5197711988866869E-2</c:v>
                </c:pt>
                <c:pt idx="169">
                  <c:v>6.4655381713338608E-2</c:v>
                </c:pt>
                <c:pt idx="170">
                  <c:v>6.4130232366628084E-2</c:v>
                </c:pt>
                <c:pt idx="171">
                  <c:v>6.3621551703729795E-2</c:v>
                </c:pt>
                <c:pt idx="172">
                  <c:v>6.3128663705265792E-2</c:v>
                </c:pt>
                <c:pt idx="173">
                  <c:v>6.2650926407446322E-2</c:v>
                </c:pt>
                <c:pt idx="174">
                  <c:v>6.2187729880861575E-2</c:v>
                </c:pt>
                <c:pt idx="175">
                  <c:v>6.1738494346659102E-2</c:v>
                </c:pt>
                <c:pt idx="176">
                  <c:v>6.1302668419632722E-2</c:v>
                </c:pt>
                <c:pt idx="177">
                  <c:v>6.0879727468629963E-2</c:v>
                </c:pt>
                <c:pt idx="178">
                  <c:v>6.0469172085485787E-2</c:v>
                </c:pt>
                <c:pt idx="179">
                  <c:v>6.0070526654417929E-2</c:v>
                </c:pt>
                <c:pt idx="180">
                  <c:v>5.968333801448146E-2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36864"/>
        <c:axId val="249279616"/>
      </c:scatterChart>
      <c:valAx>
        <c:axId val="249236864"/>
        <c:scaling>
          <c:orientation val="minMax"/>
          <c:max val="90"/>
          <c:min val="-90"/>
        </c:scaling>
        <c:delete val="0"/>
        <c:axPos val="b"/>
        <c:numFmt formatCode="General" sourceLinked="1"/>
        <c:majorTickMark val="out"/>
        <c:minorTickMark val="none"/>
        <c:tickLblPos val="nextTo"/>
        <c:crossAx val="249279616"/>
        <c:crosses val="autoZero"/>
        <c:crossBetween val="midCat"/>
      </c:valAx>
      <c:valAx>
        <c:axId val="24927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236864"/>
        <c:crossesAt val="-9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'Triple separation'!$B$1</c:f>
              <c:strCache>
                <c:ptCount val="1"/>
                <c:pt idx="0">
                  <c:v>Intensity</c:v>
                </c:pt>
              </c:strCache>
            </c:strRef>
          </c:tx>
          <c:marker>
            <c:symbol val="none"/>
          </c:marker>
          <c:xVal>
            <c:numRef>
              <c:f>'Triple separation'!$A$3:$A$362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'Triple separation'!$C$3:$C$362</c:f>
              <c:numCache>
                <c:formatCode>General</c:formatCode>
                <c:ptCount val="360"/>
                <c:pt idx="0">
                  <c:v>3.0776850148577801E-3</c:v>
                </c:pt>
                <c:pt idx="1">
                  <c:v>3.0776850148577801E-3</c:v>
                </c:pt>
                <c:pt idx="2">
                  <c:v>3.0776850148577801E-3</c:v>
                </c:pt>
                <c:pt idx="3">
                  <c:v>3.0776850148577801E-3</c:v>
                </c:pt>
                <c:pt idx="4">
                  <c:v>3.0776850148577801E-3</c:v>
                </c:pt>
                <c:pt idx="5">
                  <c:v>3.0776850148577801E-3</c:v>
                </c:pt>
                <c:pt idx="6">
                  <c:v>3.0776850148577801E-3</c:v>
                </c:pt>
                <c:pt idx="7">
                  <c:v>3.0776850148577801E-3</c:v>
                </c:pt>
                <c:pt idx="8">
                  <c:v>3.0776850148577801E-3</c:v>
                </c:pt>
                <c:pt idx="9">
                  <c:v>3.0776850148577801E-3</c:v>
                </c:pt>
                <c:pt idx="10">
                  <c:v>4.1389557096363303E-3</c:v>
                </c:pt>
                <c:pt idx="11">
                  <c:v>4.1389557096363303E-3</c:v>
                </c:pt>
                <c:pt idx="12">
                  <c:v>4.1389557096363303E-3</c:v>
                </c:pt>
                <c:pt idx="13">
                  <c:v>4.1389557096363303E-3</c:v>
                </c:pt>
                <c:pt idx="14">
                  <c:v>4.1389557096363303E-3</c:v>
                </c:pt>
                <c:pt idx="15">
                  <c:v>1.0683458327437299E-2</c:v>
                </c:pt>
                <c:pt idx="16">
                  <c:v>1.0683458327437299E-2</c:v>
                </c:pt>
                <c:pt idx="17">
                  <c:v>1.0683458327437299E-2</c:v>
                </c:pt>
                <c:pt idx="18">
                  <c:v>1.0683458327437299E-2</c:v>
                </c:pt>
                <c:pt idx="19">
                  <c:v>1.0683458327437299E-2</c:v>
                </c:pt>
                <c:pt idx="20">
                  <c:v>1.0683458327437299E-2</c:v>
                </c:pt>
                <c:pt idx="21">
                  <c:v>1.0683458327437299E-2</c:v>
                </c:pt>
                <c:pt idx="22">
                  <c:v>1.0683458327437299E-2</c:v>
                </c:pt>
                <c:pt idx="23">
                  <c:v>1.0683458327437299E-2</c:v>
                </c:pt>
                <c:pt idx="24">
                  <c:v>1.0683458327437299E-2</c:v>
                </c:pt>
                <c:pt idx="25">
                  <c:v>1.0683458327437299E-2</c:v>
                </c:pt>
                <c:pt idx="26">
                  <c:v>1.0683458327437299E-2</c:v>
                </c:pt>
                <c:pt idx="27">
                  <c:v>1.0683458327437299E-2</c:v>
                </c:pt>
                <c:pt idx="28">
                  <c:v>1.0683458327437299E-2</c:v>
                </c:pt>
                <c:pt idx="29">
                  <c:v>1.32658836847318E-2</c:v>
                </c:pt>
                <c:pt idx="30">
                  <c:v>1.99165133720107E-2</c:v>
                </c:pt>
                <c:pt idx="31">
                  <c:v>1.99165133720107E-2</c:v>
                </c:pt>
                <c:pt idx="32">
                  <c:v>1.99165133720107E-2</c:v>
                </c:pt>
                <c:pt idx="33">
                  <c:v>1.99165133720107E-2</c:v>
                </c:pt>
                <c:pt idx="34">
                  <c:v>2.5045988396773699E-2</c:v>
                </c:pt>
                <c:pt idx="35">
                  <c:v>2.5045988396773699E-2</c:v>
                </c:pt>
                <c:pt idx="36">
                  <c:v>2.5045988396773699E-2</c:v>
                </c:pt>
                <c:pt idx="37">
                  <c:v>2.5045988396773699E-2</c:v>
                </c:pt>
                <c:pt idx="38">
                  <c:v>2.5045988396773699E-2</c:v>
                </c:pt>
                <c:pt idx="39">
                  <c:v>2.6920899957549101E-2</c:v>
                </c:pt>
                <c:pt idx="40">
                  <c:v>2.6920899957549101E-2</c:v>
                </c:pt>
                <c:pt idx="41">
                  <c:v>2.6920899957549101E-2</c:v>
                </c:pt>
                <c:pt idx="42">
                  <c:v>2.7593038064242199E-2</c:v>
                </c:pt>
                <c:pt idx="43">
                  <c:v>2.7593038064242199E-2</c:v>
                </c:pt>
                <c:pt idx="44">
                  <c:v>2.7593038064242199E-2</c:v>
                </c:pt>
                <c:pt idx="45">
                  <c:v>2.7593038064242199E-2</c:v>
                </c:pt>
                <c:pt idx="46">
                  <c:v>3.5375689825951601E-2</c:v>
                </c:pt>
                <c:pt idx="47">
                  <c:v>4.1354181406537398E-2</c:v>
                </c:pt>
                <c:pt idx="48">
                  <c:v>4.2769208999575398E-2</c:v>
                </c:pt>
                <c:pt idx="49">
                  <c:v>5.60350926843073E-2</c:v>
                </c:pt>
                <c:pt idx="50">
                  <c:v>8.5149285411065506E-2</c:v>
                </c:pt>
                <c:pt idx="51">
                  <c:v>0.17174897410499501</c:v>
                </c:pt>
                <c:pt idx="52">
                  <c:v>0.88517051082496101</c:v>
                </c:pt>
                <c:pt idx="53">
                  <c:v>0.99543653601245197</c:v>
                </c:pt>
                <c:pt idx="54">
                  <c:v>1</c:v>
                </c:pt>
                <c:pt idx="55">
                  <c:v>0.96271402292344699</c:v>
                </c:pt>
                <c:pt idx="56">
                  <c:v>0.55748549596717101</c:v>
                </c:pt>
                <c:pt idx="57">
                  <c:v>0.38930946653459703</c:v>
                </c:pt>
                <c:pt idx="58">
                  <c:v>0.29446724211122099</c:v>
                </c:pt>
                <c:pt idx="59">
                  <c:v>0.22941134852129599</c:v>
                </c:pt>
                <c:pt idx="60">
                  <c:v>0.17659544361115001</c:v>
                </c:pt>
                <c:pt idx="61">
                  <c:v>0.17196122824394999</c:v>
                </c:pt>
                <c:pt idx="62">
                  <c:v>0.13637328427904299</c:v>
                </c:pt>
                <c:pt idx="63">
                  <c:v>0.13131456063393199</c:v>
                </c:pt>
                <c:pt idx="64">
                  <c:v>0.114157351068345</c:v>
                </c:pt>
                <c:pt idx="65">
                  <c:v>9.28611857931229E-2</c:v>
                </c:pt>
                <c:pt idx="66">
                  <c:v>9.0738644403565799E-2</c:v>
                </c:pt>
                <c:pt idx="67">
                  <c:v>8.9500495259657503E-2</c:v>
                </c:pt>
                <c:pt idx="68">
                  <c:v>8.8792981463138507E-2</c:v>
                </c:pt>
                <c:pt idx="69">
                  <c:v>9.2472053205037499E-2</c:v>
                </c:pt>
                <c:pt idx="70">
                  <c:v>0.104464412056035</c:v>
                </c:pt>
                <c:pt idx="71">
                  <c:v>0.104464412056035</c:v>
                </c:pt>
                <c:pt idx="72">
                  <c:v>0.12250601386727</c:v>
                </c:pt>
                <c:pt idx="73">
                  <c:v>0.14022923447007199</c:v>
                </c:pt>
                <c:pt idx="74">
                  <c:v>0.16364794113485201</c:v>
                </c:pt>
                <c:pt idx="75">
                  <c:v>0.19859912268289201</c:v>
                </c:pt>
                <c:pt idx="76">
                  <c:v>0.25205179000990502</c:v>
                </c:pt>
                <c:pt idx="77">
                  <c:v>0.33055044573369102</c:v>
                </c:pt>
                <c:pt idx="78">
                  <c:v>0.48015423800764101</c:v>
                </c:pt>
                <c:pt idx="79">
                  <c:v>0.75806565728031605</c:v>
                </c:pt>
                <c:pt idx="80">
                  <c:v>0.80688410924012999</c:v>
                </c:pt>
                <c:pt idx="81">
                  <c:v>0.79740342436677503</c:v>
                </c:pt>
                <c:pt idx="82">
                  <c:v>0.77653176736946306</c:v>
                </c:pt>
                <c:pt idx="83">
                  <c:v>0.37431017404839301</c:v>
                </c:pt>
                <c:pt idx="84">
                  <c:v>0.12342578180274499</c:v>
                </c:pt>
                <c:pt idx="85">
                  <c:v>7.3687561907457094E-2</c:v>
                </c:pt>
                <c:pt idx="86">
                  <c:v>6.32517334088014E-2</c:v>
                </c:pt>
                <c:pt idx="87">
                  <c:v>6.3959247205320494E-2</c:v>
                </c:pt>
                <c:pt idx="88">
                  <c:v>6.2119711334370997E-2</c:v>
                </c:pt>
                <c:pt idx="89">
                  <c:v>6.2119711334370997E-2</c:v>
                </c:pt>
                <c:pt idx="90">
                  <c:v>6.2119711334370997E-2</c:v>
                </c:pt>
                <c:pt idx="91">
                  <c:v>6.2119711334370997E-2</c:v>
                </c:pt>
                <c:pt idx="92">
                  <c:v>6.2119711334370997E-2</c:v>
                </c:pt>
                <c:pt idx="93">
                  <c:v>7.2980048110938098E-2</c:v>
                </c:pt>
                <c:pt idx="94">
                  <c:v>7.2980048110938098E-2</c:v>
                </c:pt>
                <c:pt idx="95">
                  <c:v>6.3110230649497598E-2</c:v>
                </c:pt>
                <c:pt idx="96">
                  <c:v>5.9537285977076498E-2</c:v>
                </c:pt>
                <c:pt idx="97">
                  <c:v>6.7744446016697296E-2</c:v>
                </c:pt>
                <c:pt idx="98">
                  <c:v>6.4560633932361597E-2</c:v>
                </c:pt>
                <c:pt idx="99">
                  <c:v>6.4560633932361597E-2</c:v>
                </c:pt>
                <c:pt idx="100">
                  <c:v>6.1801330125937401E-2</c:v>
                </c:pt>
                <c:pt idx="101">
                  <c:v>6.3994622895146402E-2</c:v>
                </c:pt>
                <c:pt idx="102">
                  <c:v>6.4808263761143306E-2</c:v>
                </c:pt>
                <c:pt idx="103">
                  <c:v>6.53742747983585E-2</c:v>
                </c:pt>
                <c:pt idx="104">
                  <c:v>7.7225130890052299E-2</c:v>
                </c:pt>
                <c:pt idx="105">
                  <c:v>8.1611716428470302E-2</c:v>
                </c:pt>
                <c:pt idx="106">
                  <c:v>8.6670440073581406E-2</c:v>
                </c:pt>
                <c:pt idx="107">
                  <c:v>8.5007782651761704E-2</c:v>
                </c:pt>
                <c:pt idx="108">
                  <c:v>8.5007782651761704E-2</c:v>
                </c:pt>
                <c:pt idx="109">
                  <c:v>7.9276920899957498E-2</c:v>
                </c:pt>
                <c:pt idx="110">
                  <c:v>8.6458185934625703E-2</c:v>
                </c:pt>
                <c:pt idx="111">
                  <c:v>9.7813782368756194E-2</c:v>
                </c:pt>
                <c:pt idx="112">
                  <c:v>0.103084760152822</c:v>
                </c:pt>
                <c:pt idx="113">
                  <c:v>0.108037356728456</c:v>
                </c:pt>
                <c:pt idx="114">
                  <c:v>0.113272958822697</c:v>
                </c:pt>
                <c:pt idx="115">
                  <c:v>0.129616527522286</c:v>
                </c:pt>
                <c:pt idx="116">
                  <c:v>0.12123248903353601</c:v>
                </c:pt>
                <c:pt idx="117">
                  <c:v>0.12883826234611501</c:v>
                </c:pt>
                <c:pt idx="118">
                  <c:v>0.13718692514504</c:v>
                </c:pt>
                <c:pt idx="119">
                  <c:v>0.18653601245224199</c:v>
                </c:pt>
                <c:pt idx="120">
                  <c:v>0.22516626574218099</c:v>
                </c:pt>
                <c:pt idx="121">
                  <c:v>0.26061270694778499</c:v>
                </c:pt>
                <c:pt idx="122">
                  <c:v>0.253254563463987</c:v>
                </c:pt>
                <c:pt idx="123">
                  <c:v>0.229305221451818</c:v>
                </c:pt>
                <c:pt idx="124">
                  <c:v>0.22969435403990299</c:v>
                </c:pt>
                <c:pt idx="125">
                  <c:v>0.19329276920899899</c:v>
                </c:pt>
                <c:pt idx="126">
                  <c:v>0.19520305645960001</c:v>
                </c:pt>
                <c:pt idx="127">
                  <c:v>0.19039196264327099</c:v>
                </c:pt>
                <c:pt idx="128">
                  <c:v>0.18069902363095999</c:v>
                </c:pt>
                <c:pt idx="129">
                  <c:v>0.183352200367907</c:v>
                </c:pt>
                <c:pt idx="130">
                  <c:v>0.17939012310739999</c:v>
                </c:pt>
                <c:pt idx="131">
                  <c:v>0.18780953728597699</c:v>
                </c:pt>
                <c:pt idx="132">
                  <c:v>0.19718409508985399</c:v>
                </c:pt>
                <c:pt idx="133">
                  <c:v>0.231250884392245</c:v>
                </c:pt>
                <c:pt idx="134">
                  <c:v>0.21462431017404801</c:v>
                </c:pt>
                <c:pt idx="135">
                  <c:v>0.171359841516909</c:v>
                </c:pt>
                <c:pt idx="136">
                  <c:v>0.131562190462714</c:v>
                </c:pt>
                <c:pt idx="137">
                  <c:v>8.8757605773312501E-2</c:v>
                </c:pt>
                <c:pt idx="138">
                  <c:v>3.3960662232913499E-3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'Triple separation'!$D$1</c:f>
              <c:strCache>
                <c:ptCount val="1"/>
                <c:pt idx="0">
                  <c:v>Perfect1</c:v>
                </c:pt>
              </c:strCache>
            </c:strRef>
          </c:tx>
          <c:marker>
            <c:symbol val="none"/>
          </c:marker>
          <c:xVal>
            <c:numRef>
              <c:f>'Triple separation'!$A$3:$A$362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'Triple separation'!$D$3:$D$362</c:f>
              <c:numCache>
                <c:formatCode>General</c:formatCode>
                <c:ptCount val="360"/>
                <c:pt idx="0">
                  <c:v>-2.8488439485634997E-3</c:v>
                </c:pt>
                <c:pt idx="1">
                  <c:v>-2.7951420931182167E-3</c:v>
                </c:pt>
                <c:pt idx="2">
                  <c:v>-2.7383432122618477E-3</c:v>
                </c:pt>
                <c:pt idx="3">
                  <c:v>-2.6782046281471064E-3</c:v>
                </c:pt>
                <c:pt idx="4">
                  <c:v>-2.6144594320745675E-3</c:v>
                </c:pt>
                <c:pt idx="5">
                  <c:v>-2.5468135238285406E-3</c:v>
                </c:pt>
                <c:pt idx="6">
                  <c:v>-2.4749422204662641E-3</c:v>
                </c:pt>
                <c:pt idx="7">
                  <c:v>-2.398486361534607E-3</c:v>
                </c:pt>
                <c:pt idx="8">
                  <c:v>-2.3170478234621123E-3</c:v>
                </c:pt>
                <c:pt idx="9">
                  <c:v>-2.2301843385025845E-3</c:v>
                </c:pt>
                <c:pt idx="10">
                  <c:v>-2.137403492307878E-3</c:v>
                </c:pt>
                <c:pt idx="11">
                  <c:v>-2.0381557479838591E-3</c:v>
                </c:pt>
                <c:pt idx="12">
                  <c:v>-1.931826312053294E-3</c:v>
                </c:pt>
                <c:pt idx="13">
                  <c:v>-1.8177256174591165E-3</c:v>
                </c:pt>
                <c:pt idx="14">
                  <c:v>-1.6950781484455068E-3</c:v>
                </c:pt>
                <c:pt idx="15">
                  <c:v>-1.5630092690523218E-3</c:v>
                </c:pt>
                <c:pt idx="16">
                  <c:v>-1.4205296373741281E-3</c:v>
                </c:pt>
                <c:pt idx="17">
                  <c:v>-1.2665166868109025E-3</c:v>
                </c:pt>
                <c:pt idx="18">
                  <c:v>-1.0996925268130183E-3</c:v>
                </c:pt>
                <c:pt idx="19">
                  <c:v>-9.1859745044681846E-4</c:v>
                </c:pt>
                <c:pt idx="20">
                  <c:v>-7.2155802280842373E-4</c:v>
                </c:pt>
                <c:pt idx="21">
                  <c:v>-5.0664844702963873E-4</c:v>
                </c:pt>
                <c:pt idx="22">
                  <c:v>-2.7164354161605519E-4</c:v>
                </c:pt>
                <c:pt idx="23">
                  <c:v>-1.3961184101439657E-5</c:v>
                </c:pt>
                <c:pt idx="24">
                  <c:v>2.6940856037435939E-4</c:v>
                </c:pt>
                <c:pt idx="25">
                  <c:v>5.8199125987436554E-4</c:v>
                </c:pt>
                <c:pt idx="26">
                  <c:v>9.2793767337277528E-4</c:v>
                </c:pt>
                <c:pt idx="27">
                  <c:v>1.3121614066458325E-3</c:v>
                </c:pt>
                <c:pt idx="28">
                  <c:v>1.7405131966759142E-3</c:v>
                </c:pt>
                <c:pt idx="29">
                  <c:v>2.2200033760062495E-3</c:v>
                </c:pt>
                <c:pt idx="30">
                  <c:v>2.7590883238604418E-3</c:v>
                </c:pt>
                <c:pt idx="31">
                  <c:v>3.3680427771031621E-3</c:v>
                </c:pt>
                <c:pt idx="32">
                  <c:v>4.0594486337760475E-3</c:v>
                </c:pt>
                <c:pt idx="33">
                  <c:v>4.8488437066485073E-3</c:v>
                </c:pt>
                <c:pt idx="34">
                  <c:v>5.7555929414318634E-3</c:v>
                </c:pt>
                <c:pt idx="35">
                  <c:v>6.8040733904322897E-3</c:v>
                </c:pt>
                <c:pt idx="36">
                  <c:v>8.0253084440110884E-3</c:v>
                </c:pt>
                <c:pt idx="37">
                  <c:v>9.4592560386636323E-3</c:v>
                </c:pt>
                <c:pt idx="38">
                  <c:v>1.1158066164166317E-2</c:v>
                </c:pt>
                <c:pt idx="39">
                  <c:v>1.3190803720101688E-2</c:v>
                </c:pt>
                <c:pt idx="40">
                  <c:v>1.5650435385666177E-2</c:v>
                </c:pt>
                <c:pt idx="41">
                  <c:v>1.8664399627489548E-2</c:v>
                </c:pt>
                <c:pt idx="42">
                  <c:v>2.2411000863523475E-2</c:v>
                </c:pt>
                <c:pt idx="43">
                  <c:v>2.7145555573846052E-2</c:v>
                </c:pt>
                <c:pt idx="44">
                  <c:v>3.3243416522260205E-2</c:v>
                </c:pt>
                <c:pt idx="45">
                  <c:v>4.127330770989554E-2</c:v>
                </c:pt>
                <c:pt idx="46">
                  <c:v>5.2127375822499461E-2</c:v>
                </c:pt>
                <c:pt idx="47">
                  <c:v>6.7262269474238148E-2</c:v>
                </c:pt>
                <c:pt idx="48">
                  <c:v>8.9168261352972664E-2</c:v>
                </c:pt>
                <c:pt idx="49">
                  <c:v>0.12232905359311733</c:v>
                </c:pt>
                <c:pt idx="50">
                  <c:v>0.17527002504573663</c:v>
                </c:pt>
                <c:pt idx="51">
                  <c:v>0.26492719723044678</c:v>
                </c:pt>
                <c:pt idx="52">
                  <c:v>0.42421117482108345</c:v>
                </c:pt>
                <c:pt idx="53">
                  <c:v>0.69649614944033711</c:v>
                </c:pt>
                <c:pt idx="54">
                  <c:v>1.0014639706847166</c:v>
                </c:pt>
                <c:pt idx="55">
                  <c:v>0.9612697422581673</c:v>
                </c:pt>
                <c:pt idx="56">
                  <c:v>0.6403988220812511</c:v>
                </c:pt>
                <c:pt idx="57">
                  <c:v>0.38930946243123837</c:v>
                </c:pt>
                <c:pt idx="58">
                  <c:v>0.24544957859339778</c:v>
                </c:pt>
                <c:pt idx="59">
                  <c:v>0.16401450763635536</c:v>
                </c:pt>
                <c:pt idx="60">
                  <c:v>0.11542926593855704</c:v>
                </c:pt>
                <c:pt idx="61">
                  <c:v>8.4695114015548259E-2</c:v>
                </c:pt>
                <c:pt idx="62">
                  <c:v>6.4220314603224318E-2</c:v>
                </c:pt>
                <c:pt idx="63">
                  <c:v>4.997459258098419E-2</c:v>
                </c:pt>
                <c:pt idx="64">
                  <c:v>3.9698378432113185E-2</c:v>
                </c:pt>
                <c:pt idx="65">
                  <c:v>3.2058724098476502E-2</c:v>
                </c:pt>
                <c:pt idx="66">
                  <c:v>2.6233177090723089E-2</c:v>
                </c:pt>
                <c:pt idx="67">
                  <c:v>2.169406432018656E-2</c:v>
                </c:pt>
                <c:pt idx="68">
                  <c:v>1.8091180038867224E-2</c:v>
                </c:pt>
                <c:pt idx="69">
                  <c:v>1.5185153011739082E-2</c:v>
                </c:pt>
                <c:pt idx="70">
                  <c:v>1.280810121461777E-2</c:v>
                </c:pt>
                <c:pt idx="71">
                  <c:v>1.0839583995340562E-2</c:v>
                </c:pt>
                <c:pt idx="72">
                  <c:v>9.191446491074411E-3</c:v>
                </c:pt>
                <c:pt idx="73">
                  <c:v>7.7980036114835439E-3</c:v>
                </c:pt>
                <c:pt idx="74">
                  <c:v>6.6095250434309409E-3</c:v>
                </c:pt>
                <c:pt idx="75">
                  <c:v>5.5878151664933099E-3</c:v>
                </c:pt>
                <c:pt idx="76">
                  <c:v>4.7031542448172474E-3</c:v>
                </c:pt>
                <c:pt idx="77">
                  <c:v>3.9321433134167395E-3</c:v>
                </c:pt>
                <c:pt idx="78">
                  <c:v>3.2561607735839045E-3</c:v>
                </c:pt>
                <c:pt idx="79">
                  <c:v>2.6602404660211057E-3</c:v>
                </c:pt>
                <c:pt idx="80">
                  <c:v>2.132244904654257E-3</c:v>
                </c:pt>
                <c:pt idx="81">
                  <c:v>1.6622483179643509E-3</c:v>
                </c:pt>
                <c:pt idx="82">
                  <c:v>1.2420708905070826E-3</c:v>
                </c:pt>
                <c:pt idx="83">
                  <c:v>8.6492336116933671E-4</c:v>
                </c:pt>
                <c:pt idx="84">
                  <c:v>5.2513312107878816E-4</c:v>
                </c:pt>
                <c:pt idx="85">
                  <c:v>2.1793116148217679E-4</c:v>
                </c:pt>
                <c:pt idx="86">
                  <c:v>-6.0715081136023495E-5</c:v>
                </c:pt>
                <c:pt idx="87">
                  <c:v>-3.1423393048880029E-4</c:v>
                </c:pt>
                <c:pt idx="88">
                  <c:v>-5.4555482523380421E-4</c:v>
                </c:pt>
                <c:pt idx="89">
                  <c:v>-7.5719287242258715E-4</c:v>
                </c:pt>
                <c:pt idx="90">
                  <c:v>-9.5131715947142838E-4</c:v>
                </c:pt>
                <c:pt idx="91">
                  <c:v>-1.1298062911522955E-3</c:v>
                </c:pt>
                <c:pt idx="92">
                  <c:v>-1.2942938082051124E-3</c:v>
                </c:pt>
                <c:pt idx="93">
                  <c:v>-1.4462055389996842E-3</c:v>
                </c:pt>
                <c:pt idx="94">
                  <c:v>-1.5867904797582867E-3</c:v>
                </c:pt>
                <c:pt idx="95">
                  <c:v>-1.71714645270564E-3</c:v>
                </c:pt>
                <c:pt idx="96">
                  <c:v>-1.8382415267759094E-3</c:v>
                </c:pt>
                <c:pt idx="97">
                  <c:v>-1.9509319816168732E-3</c:v>
                </c:pt>
                <c:pt idx="98">
                  <c:v>-2.0559774375629243E-3</c:v>
                </c:pt>
                <c:pt idx="99">
                  <c:v>-2.1540536509308448E-3</c:v>
                </c:pt>
                <c:pt idx="100">
                  <c:v>-2.2457633772080959E-3</c:v>
                </c:pt>
                <c:pt idx="101">
                  <c:v>-2.3316456283091177E-3</c:v>
                </c:pt>
                <c:pt idx="102">
                  <c:v>-2.4121835894460792E-3</c:v>
                </c:pt>
                <c:pt idx="103">
                  <c:v>-2.487811412792456E-3</c:v>
                </c:pt>
                <c:pt idx="104">
                  <c:v>-2.558920066338869E-3</c:v>
                </c:pt>
                <c:pt idx="105">
                  <c:v>-2.6258623851014248E-3</c:v>
                </c:pt>
                <c:pt idx="106">
                  <c:v>-2.6889574465624425E-3</c:v>
                </c:pt>
                <c:pt idx="107">
                  <c:v>-2.7484943716756627E-3</c:v>
                </c:pt>
                <c:pt idx="108">
                  <c:v>-2.8047356359966473E-3</c:v>
                </c:pt>
                <c:pt idx="109">
                  <c:v>-2.8579199617547926E-3</c:v>
                </c:pt>
                <c:pt idx="110">
                  <c:v>-2.9082648503761053E-3</c:v>
                </c:pt>
                <c:pt idx="111">
                  <c:v>-2.9559688056288121E-3</c:v>
                </c:pt>
                <c:pt idx="112">
                  <c:v>-3.0012132898259948E-3</c:v>
                </c:pt>
                <c:pt idx="113">
                  <c:v>-3.0441644490846573E-3</c:v>
                </c:pt>
                <c:pt idx="114">
                  <c:v>-3.0849746382716776E-3</c:v>
                </c:pt>
                <c:pt idx="115">
                  <c:v>-3.1237837717729652E-3</c:v>
                </c:pt>
                <c:pt idx="116">
                  <c:v>-3.1607205224486617E-3</c:v>
                </c:pt>
                <c:pt idx="117">
                  <c:v>-3.1959033879593E-3</c:v>
                </c:pt>
                <c:pt idx="118">
                  <c:v>-3.2294416409637062E-3</c:v>
                </c:pt>
                <c:pt idx="119">
                  <c:v>-3.261436177416054E-3</c:v>
                </c:pt>
                <c:pt idx="120">
                  <c:v>-3.2919802752587458E-3</c:v>
                </c:pt>
                <c:pt idx="121">
                  <c:v>-3.3211602741637591E-3</c:v>
                </c:pt>
                <c:pt idx="122">
                  <c:v>-3.3490561855716561E-3</c:v>
                </c:pt>
                <c:pt idx="123">
                  <c:v>-3.3757422410764125E-3</c:v>
                </c:pt>
                <c:pt idx="124">
                  <c:v>-3.4012873861739654E-3</c:v>
                </c:pt>
                <c:pt idx="125">
                  <c:v>-3.4257557255065558E-3</c:v>
                </c:pt>
                <c:pt idx="126">
                  <c:v>-3.44920692497161E-3</c:v>
                </c:pt>
                <c:pt idx="127">
                  <c:v>-3.4716965754046781E-3</c:v>
                </c:pt>
                <c:pt idx="128">
                  <c:v>-3.4932765219754256E-3</c:v>
                </c:pt>
                <c:pt idx="129">
                  <c:v>-3.5139951629409097E-3</c:v>
                </c:pt>
                <c:pt idx="130">
                  <c:v>-3.5338977209704494E-3</c:v>
                </c:pt>
                <c:pt idx="131">
                  <c:v>-3.5530264898820736E-3</c:v>
                </c:pt>
                <c:pt idx="132">
                  <c:v>-3.5714210593040274E-3</c:v>
                </c:pt>
                <c:pt idx="133">
                  <c:v>-3.5891185194894806E-3</c:v>
                </c:pt>
                <c:pt idx="134">
                  <c:v>-3.6061536482627733E-3</c:v>
                </c:pt>
                <c:pt idx="135">
                  <c:v>-3.6225590818564626E-3</c:v>
                </c:pt>
                <c:pt idx="136">
                  <c:v>-3.6383654712059928E-3</c:v>
                </c:pt>
                <c:pt idx="137">
                  <c:v>-3.6536016250994403E-3</c:v>
                </c:pt>
                <c:pt idx="138">
                  <c:v>-3.6682946414305644E-3</c:v>
                </c:pt>
                <c:pt idx="139">
                  <c:v>-3.6824700276716039E-3</c:v>
                </c:pt>
                <c:pt idx="140">
                  <c:v>-3.6961518115658171E-3</c:v>
                </c:pt>
                <c:pt idx="141">
                  <c:v>-3.7093626429365841E-3</c:v>
                </c:pt>
                <c:pt idx="142">
                  <c:v>-3.7221238874184737E-3</c:v>
                </c:pt>
                <c:pt idx="143">
                  <c:v>-3.7344557128344393E-3</c:v>
                </c:pt>
                <c:pt idx="144">
                  <c:v>-3.7463771688711163E-3</c:v>
                </c:pt>
                <c:pt idx="145">
                  <c:v>-3.7579062606398718E-3</c:v>
                </c:pt>
                <c:pt idx="146">
                  <c:v>-3.7690600166539467E-3</c:v>
                </c:pt>
                <c:pt idx="147">
                  <c:v>-3.7798545517008209E-3</c:v>
                </c:pt>
                <c:pt idx="148">
                  <c:v>-3.7903051250432022E-3</c:v>
                </c:pt>
                <c:pt idx="149">
                  <c:v>-3.8004261943410662E-3</c:v>
                </c:pt>
                <c:pt idx="150">
                  <c:v>-3.8102314656504902E-3</c:v>
                </c:pt>
                <c:pt idx="151">
                  <c:v>-3.8197339398220887E-3</c:v>
                </c:pt>
                <c:pt idx="152">
                  <c:v>-3.8289459555923004E-3</c:v>
                </c:pt>
                <c:pt idx="153">
                  <c:v>-3.8378792296341604E-3</c:v>
                </c:pt>
                <c:pt idx="154">
                  <c:v>-3.8465448938102709E-3</c:v>
                </c:pt>
                <c:pt idx="155">
                  <c:v>-3.8549535298490947E-3</c:v>
                </c:pt>
                <c:pt idx="156">
                  <c:v>-3.8631152016462295E-3</c:v>
                </c:pt>
                <c:pt idx="157">
                  <c:v>-3.8710394853747484E-3</c:v>
                </c:pt>
                <c:pt idx="158">
                  <c:v>-3.8787354975727854E-3</c:v>
                </c:pt>
                <c:pt idx="159">
                  <c:v>-3.8862119213621702E-3</c:v>
                </c:pt>
                <c:pt idx="160">
                  <c:v>-3.8934770309388828E-3</c:v>
                </c:pt>
                <c:pt idx="161">
                  <c:v>-3.9005387144642762E-3</c:v>
                </c:pt>
                <c:pt idx="162">
                  <c:v>-3.9074044954753081E-3</c:v>
                </c:pt>
                <c:pt idx="163">
                  <c:v>-3.9140815529222581E-3</c:v>
                </c:pt>
                <c:pt idx="164">
                  <c:v>-3.9205767399335721E-3</c:v>
                </c:pt>
                <c:pt idx="165">
                  <c:v>-3.9268966013993904E-3</c:v>
                </c:pt>
                <c:pt idx="166">
                  <c:v>-3.9330473904579987E-3</c:v>
                </c:pt>
                <c:pt idx="167">
                  <c:v>-3.9390350839627096E-3</c:v>
                </c:pt>
                <c:pt idx="168">
                  <c:v>-3.9448653970006204E-3</c:v>
                </c:pt>
                <c:pt idx="169">
                  <c:v>-3.9505437965290657E-3</c:v>
                </c:pt>
                <c:pt idx="170">
                  <c:v>-3.9560755141905199E-3</c:v>
                </c:pt>
                <c:pt idx="171">
                  <c:v>-3.9614655583620267E-3</c:v>
                </c:pt>
                <c:pt idx="172">
                  <c:v>-3.9667187254909574E-3</c:v>
                </c:pt>
                <c:pt idx="173">
                  <c:v>-3.9718396107650067E-3</c:v>
                </c:pt>
                <c:pt idx="174">
                  <c:v>-3.9768326181607253E-3</c:v>
                </c:pt>
                <c:pt idx="175">
                  <c:v>-3.9817019699116196E-3</c:v>
                </c:pt>
                <c:pt idx="176">
                  <c:v>-3.9864517154338149E-3</c:v>
                </c:pt>
                <c:pt idx="177">
                  <c:v>-3.9910857397445123E-3</c:v>
                </c:pt>
                <c:pt idx="178">
                  <c:v>-3.9956077714058931E-3</c:v>
                </c:pt>
                <c:pt idx="179">
                  <c:v>-4.000021390024827E-3</c:v>
                </c:pt>
                <c:pt idx="180">
                  <c:v>-4.0043300333365084E-3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'Triple separation'!$F$1</c:f>
              <c:strCache>
                <c:ptCount val="1"/>
                <c:pt idx="0">
                  <c:v>Perfect2</c:v>
                </c:pt>
              </c:strCache>
            </c:strRef>
          </c:tx>
          <c:marker>
            <c:symbol val="none"/>
          </c:marker>
          <c:xVal>
            <c:numRef>
              <c:f>'Triple separation'!$A$3:$A$183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'Triple separation'!$F$3:$F$183</c:f>
              <c:numCache>
                <c:formatCode>General</c:formatCode>
                <c:ptCount val="181"/>
                <c:pt idx="0">
                  <c:v>-6.7691471020738837E-4</c:v>
                </c:pt>
                <c:pt idx="1">
                  <c:v>-6.5349932974627996E-4</c:v>
                </c:pt>
                <c:pt idx="2">
                  <c:v>-6.2917902992684789E-4</c:v>
                </c:pt>
                <c:pt idx="3">
                  <c:v>-6.0390659192699589E-4</c:v>
                </c:pt>
                <c:pt idx="4">
                  <c:v>-5.776316776391194E-4</c:v>
                </c:pt>
                <c:pt idx="5">
                  <c:v>-5.5030057919221663E-4</c:v>
                </c:pt>
                <c:pt idx="6">
                  <c:v>-5.2185594470048027E-4</c:v>
                </c:pt>
                <c:pt idx="7">
                  <c:v>-4.9223647762534906E-4</c:v>
                </c:pt>
                <c:pt idx="8">
                  <c:v>-4.6137660681052879E-4</c:v>
                </c:pt>
                <c:pt idx="9">
                  <c:v>-4.2920612387582877E-4</c:v>
                </c:pt>
                <c:pt idx="10">
                  <c:v>-3.956497842284828E-4</c:v>
                </c:pt>
                <c:pt idx="11">
                  <c:v>-3.6062686746143749E-4</c:v>
                </c:pt>
                <c:pt idx="12">
                  <c:v>-3.2405069234678731E-4</c:v>
                </c:pt>
                <c:pt idx="13">
                  <c:v>-2.8582808098734369E-4</c:v>
                </c:pt>
                <c:pt idx="14">
                  <c:v>-2.4585876594613557E-4</c:v>
                </c:pt>
                <c:pt idx="15">
                  <c:v>-2.0403473331596163E-4</c:v>
                </c:pt>
                <c:pt idx="16">
                  <c:v>-1.6023949369913513E-4</c:v>
                </c:pt>
                <c:pt idx="17">
                  <c:v>-1.1434727191790691E-4</c:v>
                </c:pt>
                <c:pt idx="18">
                  <c:v>-6.6222104940620108E-5</c:v>
                </c:pt>
                <c:pt idx="19">
                  <c:v>-1.5716835953991396E-5</c:v>
                </c:pt>
                <c:pt idx="20">
                  <c:v>3.7328009302261753E-5</c:v>
                </c:pt>
                <c:pt idx="21">
                  <c:v>9.3085479944314022E-5</c:v>
                </c:pt>
                <c:pt idx="22">
                  <c:v>1.5174360959094952E-4</c:v>
                </c:pt>
                <c:pt idx="23">
                  <c:v>2.1350699966793895E-4</c:v>
                </c:pt>
                <c:pt idx="24">
                  <c:v>2.7859860123843959E-4</c:v>
                </c:pt>
                <c:pt idx="25">
                  <c:v>3.4726172430392193E-4</c:v>
                </c:pt>
                <c:pt idx="26">
                  <c:v>4.1976230835175901E-4</c:v>
                </c:pt>
                <c:pt idx="27">
                  <c:v>4.963914936695422E-4</c:v>
                </c:pt>
                <c:pt idx="28">
                  <c:v>5.7746853979534171E-4</c:v>
                </c:pt>
                <c:pt idx="29">
                  <c:v>6.6334414566583482E-4</c:v>
                </c:pt>
                <c:pt idx="30">
                  <c:v>7.5440423585587907E-4</c:v>
                </c:pt>
                <c:pt idx="31">
                  <c:v>8.5107428914134938E-4</c:v>
                </c:pt>
                <c:pt idx="32">
                  <c:v>9.5382429992128879E-4</c:v>
                </c:pt>
                <c:pt idx="33">
                  <c:v>1.0631744803820465E-3</c:v>
                </c:pt>
                <c:pt idx="34">
                  <c:v>1.1797018324014956E-3</c:v>
                </c:pt>
                <c:pt idx="35">
                  <c:v>1.3040477439952511E-3</c:v>
                </c:pt>
                <c:pt idx="36">
                  <c:v>1.4369267967685999E-3</c:v>
                </c:pt>
                <c:pt idx="37">
                  <c:v>1.5791370098524368E-3</c:v>
                </c:pt>
                <c:pt idx="38">
                  <c:v>1.7315717940890442E-3</c:v>
                </c:pt>
                <c:pt idx="39">
                  <c:v>1.8952339502738334E-3</c:v>
                </c:pt>
                <c:pt idx="40">
                  <c:v>2.0712521202719868E-3</c:v>
                </c:pt>
                <c:pt idx="41">
                  <c:v>2.2609001940196516E-3</c:v>
                </c:pt>
                <c:pt idx="42">
                  <c:v>2.4656202943128657E-3</c:v>
                </c:pt>
                <c:pt idx="43">
                  <c:v>2.6870501121886697E-3</c:v>
                </c:pt>
                <c:pt idx="44">
                  <c:v>2.9270555583333583E-3</c:v>
                </c:pt>
                <c:pt idx="45">
                  <c:v>3.1877699433395601E-3</c:v>
                </c:pt>
                <c:pt idx="46">
                  <c:v>3.4716412193595931E-3</c:v>
                </c:pt>
                <c:pt idx="47">
                  <c:v>3.7814892316788582E-3</c:v>
                </c:pt>
                <c:pt idx="48">
                  <c:v>4.1205754737384595E-3</c:v>
                </c:pt>
                <c:pt idx="49">
                  <c:v>4.4926885584804033E-3</c:v>
                </c:pt>
                <c:pt idx="50">
                  <c:v>4.9022495757577453E-3</c:v>
                </c:pt>
                <c:pt idx="51">
                  <c:v>5.3544427888818644E-3</c:v>
                </c:pt>
                <c:pt idx="52">
                  <c:v>5.8553788595816026E-3</c:v>
                </c:pt>
                <c:pt idx="53">
                  <c:v>6.4123001612734175E-3</c:v>
                </c:pt>
                <c:pt idx="54">
                  <c:v>7.033841009194965E-3</c:v>
                </c:pt>
                <c:pt idx="55">
                  <c:v>7.7303601898598747E-3</c:v>
                </c:pt>
                <c:pt idx="56">
                  <c:v>8.5143695873057847E-3</c:v>
                </c:pt>
                <c:pt idx="57">
                  <c:v>9.401091847394424E-3</c:v>
                </c:pt>
                <c:pt idx="58">
                  <c:v>1.0409193219646748E-2</c:v>
                </c:pt>
                <c:pt idx="59">
                  <c:v>1.1561757024440721E-2</c:v>
                </c:pt>
                <c:pt idx="60">
                  <c:v>1.2887591850368843E-2</c:v>
                </c:pt>
                <c:pt idx="61">
                  <c:v>1.4423011780863528E-2</c:v>
                </c:pt>
                <c:pt idx="62">
                  <c:v>1.6214292145284599E-2</c:v>
                </c:pt>
                <c:pt idx="63">
                  <c:v>1.832110756375591E-2</c:v>
                </c:pt>
                <c:pt idx="64">
                  <c:v>2.0821423300651055E-2</c:v>
                </c:pt>
                <c:pt idx="65">
                  <c:v>2.3818577610823673E-2</c:v>
                </c:pt>
                <c:pt idx="66">
                  <c:v>2.7451735448690638E-2</c:v>
                </c:pt>
                <c:pt idx="67">
                  <c:v>3.1911646470294888E-2</c:v>
                </c:pt>
                <c:pt idx="68">
                  <c:v>3.7464952310806397E-2</c:v>
                </c:pt>
                <c:pt idx="69">
                  <c:v>4.4492636858924559E-2</c:v>
                </c:pt>
                <c:pt idx="70">
                  <c:v>5.3552532098564164E-2</c:v>
                </c:pt>
                <c:pt idx="71">
                  <c:v>6.548393856843196E-2</c:v>
                </c:pt>
                <c:pt idx="72">
                  <c:v>8.158809924729675E-2</c:v>
                </c:pt>
                <c:pt idx="73">
                  <c:v>0.10394860514855291</c:v>
                </c:pt>
                <c:pt idx="74">
                  <c:v>0.13601241280414</c:v>
                </c:pt>
                <c:pt idx="75">
                  <c:v>0.18364013781408359</c:v>
                </c:pt>
                <c:pt idx="76">
                  <c:v>0.25685441496833639</c:v>
                </c:pt>
                <c:pt idx="77">
                  <c:v>0.37166469968953453</c:v>
                </c:pt>
                <c:pt idx="78">
                  <c:v>0.5454058102157302</c:v>
                </c:pt>
                <c:pt idx="79">
                  <c:v>0.75806491047198654</c:v>
                </c:pt>
                <c:pt idx="80">
                  <c:v>0.87269848808952111</c:v>
                </c:pt>
                <c:pt idx="81">
                  <c:v>0.76155606597622594</c:v>
                </c:pt>
                <c:pt idx="82">
                  <c:v>0.54903338992748074</c:v>
                </c:pt>
                <c:pt idx="83">
                  <c:v>0.37419880066655242</c:v>
                </c:pt>
                <c:pt idx="84">
                  <c:v>0.25847349157925337</c:v>
                </c:pt>
                <c:pt idx="85">
                  <c:v>0.18467908318940707</c:v>
                </c:pt>
                <c:pt idx="86">
                  <c:v>0.1367000351441526</c:v>
                </c:pt>
                <c:pt idx="87">
                  <c:v>0.10442029095594443</c:v>
                </c:pt>
                <c:pt idx="88">
                  <c:v>8.1922804968254062E-2</c:v>
                </c:pt>
                <c:pt idx="89">
                  <c:v>6.5728710140369309E-2</c:v>
                </c:pt>
                <c:pt idx="90">
                  <c:v>5.373629890815481E-2</c:v>
                </c:pt>
                <c:pt idx="91">
                  <c:v>4.4633782089838335E-2</c:v>
                </c:pt>
                <c:pt idx="92">
                  <c:v>3.7575527101063523E-2</c:v>
                </c:pt>
                <c:pt idx="93">
                  <c:v>3.1999779277531337E-2</c:v>
                </c:pt>
                <c:pt idx="94">
                  <c:v>2.7523051540060163E-2</c:v>
                </c:pt>
                <c:pt idx="95">
                  <c:v>2.3877060656946163E-2</c:v>
                </c:pt>
                <c:pt idx="96">
                  <c:v>2.086995329720542E-2</c:v>
                </c:pt>
                <c:pt idx="97">
                  <c:v>1.8361805563928937E-2</c:v>
                </c:pt>
                <c:pt idx="98">
                  <c:v>1.6248746546546643E-2</c:v>
                </c:pt>
                <c:pt idx="99">
                  <c:v>1.4452430154594619E-2</c:v>
                </c:pt>
                <c:pt idx="100">
                  <c:v>1.2912904873862209E-2</c:v>
                </c:pt>
                <c:pt idx="101">
                  <c:v>1.1583690939442242E-2</c:v>
                </c:pt>
                <c:pt idx="102">
                  <c:v>1.0428321201852218E-2</c:v>
                </c:pt>
                <c:pt idx="103">
                  <c:v>9.417870988856044E-3</c:v>
                </c:pt>
                <c:pt idx="104">
                  <c:v>8.5291679000374983E-3</c:v>
                </c:pt>
                <c:pt idx="105">
                  <c:v>7.7434765816616034E-3</c:v>
                </c:pt>
                <c:pt idx="106">
                  <c:v>7.0455202396053056E-3</c:v>
                </c:pt>
                <c:pt idx="107">
                  <c:v>6.4227441646428698E-3</c:v>
                </c:pt>
                <c:pt idx="108">
                  <c:v>5.8647554068870277E-3</c:v>
                </c:pt>
                <c:pt idx="109">
                  <c:v>5.3628921778718589E-3</c:v>
                </c:pt>
                <c:pt idx="110">
                  <c:v>4.9098898448485043E-3</c:v>
                </c:pt>
                <c:pt idx="111">
                  <c:v>4.4996195843967106E-3</c:v>
                </c:pt>
                <c:pt idx="112">
                  <c:v>4.126882217288518E-3</c:v>
                </c:pt>
                <c:pt idx="113">
                  <c:v>3.7872443277843885E-3</c:v>
                </c:pt>
                <c:pt idx="114">
                  <c:v>3.4769070581929231E-3</c:v>
                </c:pt>
                <c:pt idx="115">
                  <c:v>3.1926003535014541E-3</c:v>
                </c:pt>
                <c:pt idx="116">
                  <c:v>2.9314971765718205E-3</c:v>
                </c:pt>
                <c:pt idx="117">
                  <c:v>2.6911435045309517E-3</c:v>
                </c:pt>
                <c:pt idx="118">
                  <c:v>2.4694008787847299E-3</c:v>
                </c:pt>
                <c:pt idx="119">
                  <c:v>2.2643990040312444E-3</c:v>
                </c:pt>
                <c:pt idx="120">
                  <c:v>2.0744964393113532E-3</c:v>
                </c:pt>
                <c:pt idx="121">
                  <c:v>1.8982478420850022E-3</c:v>
                </c:pt>
                <c:pt idx="122">
                  <c:v>1.7343765475259065E-3</c:v>
                </c:pt>
                <c:pt idx="123">
                  <c:v>1.581751513729267E-3</c:v>
                </c:pt>
                <c:pt idx="124">
                  <c:v>1.4393678570048848E-3</c:v>
                </c:pt>
                <c:pt idx="125">
                  <c:v>1.3063303529771344E-3</c:v>
                </c:pt>
                <c:pt idx="126">
                  <c:v>1.1818393986053018E-3</c:v>
                </c:pt>
                <c:pt idx="127">
                  <c:v>1.065179024814405E-3</c:v>
                </c:pt>
                <c:pt idx="128">
                  <c:v>9.5570662473993032E-4</c:v>
                </c:pt>
                <c:pt idx="129">
                  <c:v>8.5284412286543436E-4</c:v>
                </c:pt>
                <c:pt idx="130">
                  <c:v>7.5607035880466129E-4</c:v>
                </c:pt>
                <c:pt idx="131">
                  <c:v>6.6491449864087052E-4</c:v>
                </c:pt>
                <c:pt idx="132">
                  <c:v>5.7895031851428196E-4</c:v>
                </c:pt>
                <c:pt idx="133">
                  <c:v>4.9779123104533112E-4</c:v>
                </c:pt>
                <c:pt idx="134">
                  <c:v>4.2108594637143833E-4</c:v>
                </c:pt>
                <c:pt idx="135">
                  <c:v>3.4851467698168975E-4</c:v>
                </c:pt>
                <c:pt idx="136">
                  <c:v>2.7978580988665997E-4</c:v>
                </c:pt>
                <c:pt idx="137">
                  <c:v>2.1463298153832021E-4</c:v>
                </c:pt>
                <c:pt idx="138">
                  <c:v>1.5281250077881598E-4</c:v>
                </c:pt>
                <c:pt idx="139">
                  <c:v>9.4101073315929797E-5</c:v>
                </c:pt>
                <c:pt idx="140">
                  <c:v>3.8293788093831087E-5</c:v>
                </c:pt>
                <c:pt idx="141">
                  <c:v>-1.4797668310535805E-5</c:v>
                </c:pt>
                <c:pt idx="142">
                  <c:v>-6.5346598288712823E-5</c:v>
                </c:pt>
                <c:pt idx="143">
                  <c:v>-1.1351270573455702E-4</c:v>
                </c:pt>
                <c:pt idx="144">
                  <c:v>-1.5944335598685739E-4</c:v>
                </c:pt>
                <c:pt idx="145">
                  <c:v>-2.0327470172295278E-4</c:v>
                </c:pt>
                <c:pt idx="146">
                  <c:v>-2.4513269085000493E-4</c:v>
                </c:pt>
                <c:pt idx="147">
                  <c:v>-2.8513397031254811E-4</c:v>
                </c:pt>
                <c:pt idx="148">
                  <c:v>-3.2338669791574098E-4</c:v>
                </c:pt>
                <c:pt idx="149">
                  <c:v>-3.5999127270484052E-4</c:v>
                </c:pt>
                <c:pt idx="150">
                  <c:v>-3.9504099310242228E-4</c:v>
                </c:pt>
                <c:pt idx="151">
                  <c:v>-4.2862265085215909E-4</c:v>
                </c:pt>
                <c:pt idx="152">
                  <c:v>-4.6081706782342383E-4</c:v>
                </c:pt>
                <c:pt idx="153">
                  <c:v>-4.9169958187108599E-4</c:v>
                </c:pt>
                <c:pt idx="154">
                  <c:v>-5.2134048719982076E-4</c:v>
                </c:pt>
                <c:pt idx="155">
                  <c:v>-5.4980543403542739E-4</c:v>
                </c:pt>
                <c:pt idx="156">
                  <c:v>-5.7715579184298483E-4</c:v>
                </c:pt>
                <c:pt idx="157">
                  <c:v>-6.0344897984129092E-4</c:v>
                </c:pt>
                <c:pt idx="158">
                  <c:v>-6.2873876813483406E-4</c:v>
                </c:pt>
                <c:pt idx="159">
                  <c:v>-6.5307555240999853E-4</c:v>
                </c:pt>
                <c:pt idx="160">
                  <c:v>-6.7650660481397376E-4</c:v>
                </c:pt>
                <c:pt idx="161">
                  <c:v>-6.9907630334673702E-4</c:v>
                </c:pt>
                <c:pt idx="162">
                  <c:v>-7.2082634184314541E-4</c:v>
                </c:pt>
                <c:pt idx="163">
                  <c:v>-7.4179592239907678E-4</c:v>
                </c:pt>
                <c:pt idx="164">
                  <c:v>-7.6202193189875802E-4</c:v>
                </c:pt>
                <c:pt idx="165">
                  <c:v>-7.815391041265554E-4</c:v>
                </c:pt>
                <c:pt idx="166">
                  <c:v>-8.0038016879266296E-4</c:v>
                </c:pt>
                <c:pt idx="167">
                  <c:v>-8.1857598866581468E-4</c:v>
                </c:pt>
                <c:pt idx="168">
                  <c:v>-8.361556858851733E-4</c:v>
                </c:pt>
                <c:pt idx="169">
                  <c:v>-8.5314675841606372E-4</c:v>
                </c:pt>
                <c:pt idx="170">
                  <c:v>-8.6957518751855465E-4</c:v>
                </c:pt>
                <c:pt idx="171">
                  <c:v>-8.8546553701266783E-4</c:v>
                </c:pt>
                <c:pt idx="172">
                  <c:v>-9.0084104504793878E-4</c:v>
                </c:pt>
                <c:pt idx="173">
                  <c:v>-9.157237090171202E-4</c:v>
                </c:pt>
                <c:pt idx="174">
                  <c:v>-9.3013436419304627E-4</c:v>
                </c:pt>
                <c:pt idx="175">
                  <c:v>-9.440927566132484E-4</c:v>
                </c:pt>
                <c:pt idx="176">
                  <c:v>-9.576176106881163E-4</c:v>
                </c:pt>
                <c:pt idx="177">
                  <c:v>-9.7072669196458534E-4</c:v>
                </c:pt>
                <c:pt idx="178">
                  <c:v>-9.834368654379551E-4</c:v>
                </c:pt>
                <c:pt idx="179">
                  <c:v>-9.9576414976902195E-4</c:v>
                </c:pt>
                <c:pt idx="180">
                  <c:v>-1.007723767731789E-3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'Triple separation'!$H$1</c:f>
              <c:strCache>
                <c:ptCount val="1"/>
                <c:pt idx="0">
                  <c:v>Perfect3</c:v>
                </c:pt>
              </c:strCache>
            </c:strRef>
          </c:tx>
          <c:marker>
            <c:symbol val="none"/>
          </c:marker>
          <c:xVal>
            <c:numRef>
              <c:f>'Triple separation'!$A$3:$A$183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'Triple separation'!$H$3:$H$183</c:f>
              <c:numCache>
                <c:formatCode>General</c:formatCode>
                <c:ptCount val="181"/>
                <c:pt idx="0">
                  <c:v>-2.9782937345541206E-3</c:v>
                </c:pt>
                <c:pt idx="1">
                  <c:v>-2.9581849273090555E-3</c:v>
                </c:pt>
                <c:pt idx="2">
                  <c:v>-2.9375992382179258E-3</c:v>
                </c:pt>
                <c:pt idx="3">
                  <c:v>-2.9165214962206558E-3</c:v>
                </c:pt>
                <c:pt idx="4">
                  <c:v>-2.8949359232763846E-3</c:v>
                </c:pt>
                <c:pt idx="5">
                  <c:v>-2.8728261050438284E-3</c:v>
                </c:pt>
                <c:pt idx="6">
                  <c:v>-2.8501749598992612E-3</c:v>
                </c:pt>
                <c:pt idx="7">
                  <c:v>-2.826964706183749E-3</c:v>
                </c:pt>
                <c:pt idx="8">
                  <c:v>-2.8031768275632593E-3</c:v>
                </c:pt>
                <c:pt idx="9">
                  <c:v>-2.7787920363766257E-3</c:v>
                </c:pt>
                <c:pt idx="10">
                  <c:v>-2.7537902348369536E-3</c:v>
                </c:pt>
                <c:pt idx="11">
                  <c:v>-2.7281504739419178E-3</c:v>
                </c:pt>
                <c:pt idx="12">
                  <c:v>-2.7018509099373559E-3</c:v>
                </c:pt>
                <c:pt idx="13">
                  <c:v>-2.6748687581666115E-3</c:v>
                </c:pt>
                <c:pt idx="14">
                  <c:v>-2.6471802441251071E-3</c:v>
                </c:pt>
                <c:pt idx="15">
                  <c:v>-2.6187605515254836E-3</c:v>
                </c:pt>
                <c:pt idx="16">
                  <c:v>-2.5895837671633289E-3</c:v>
                </c:pt>
                <c:pt idx="17">
                  <c:v>-2.5596228223567922E-3</c:v>
                </c:pt>
                <c:pt idx="18">
                  <c:v>-2.5288494307152158E-3</c:v>
                </c:pt>
                <c:pt idx="19">
                  <c:v>-2.4972340219720861E-3</c:v>
                </c:pt>
                <c:pt idx="20">
                  <c:v>-2.4647456715960097E-3</c:v>
                </c:pt>
                <c:pt idx="21">
                  <c:v>-2.4313520258698257E-3</c:v>
                </c:pt>
                <c:pt idx="22">
                  <c:v>-2.3970192221022344E-3</c:v>
                </c:pt>
                <c:pt idx="23">
                  <c:v>-2.3617118036081443E-3</c:v>
                </c:pt>
                <c:pt idx="24">
                  <c:v>-2.3253926290632029E-3</c:v>
                </c:pt>
                <c:pt idx="25">
                  <c:v>-2.2880227758042184E-3</c:v>
                </c:pt>
                <c:pt idx="26">
                  <c:v>-2.2495614366103258E-3</c:v>
                </c:pt>
                <c:pt idx="27">
                  <c:v>-2.2099658094592279E-3</c:v>
                </c:pt>
                <c:pt idx="28">
                  <c:v>-2.169190979708452E-3</c:v>
                </c:pt>
                <c:pt idx="29">
                  <c:v>-2.1271897941027929E-3</c:v>
                </c:pt>
                <c:pt idx="30">
                  <c:v>-2.0839127259554757E-3</c:v>
                </c:pt>
                <c:pt idx="31">
                  <c:v>-2.0393077307916231E-3</c:v>
                </c:pt>
                <c:pt idx="32">
                  <c:v>-1.9933200916776445E-3</c:v>
                </c:pt>
                <c:pt idx="33">
                  <c:v>-1.9458922533886029E-3</c:v>
                </c:pt>
                <c:pt idx="34">
                  <c:v>-1.8969636444866669E-3</c:v>
                </c:pt>
                <c:pt idx="35">
                  <c:v>-1.8464704862965649E-3</c:v>
                </c:pt>
                <c:pt idx="36">
                  <c:v>-1.7943455876676378E-3</c:v>
                </c:pt>
                <c:pt idx="37">
                  <c:v>-1.7405181243054829E-3</c:v>
                </c:pt>
                <c:pt idx="38">
                  <c:v>-1.6849134013381755E-3</c:v>
                </c:pt>
                <c:pt idx="39">
                  <c:v>-1.6274525976512238E-3</c:v>
                </c:pt>
                <c:pt idx="40">
                  <c:v>-1.5680524903802437E-3</c:v>
                </c:pt>
                <c:pt idx="41">
                  <c:v>-1.5066251577891183E-3</c:v>
                </c:pt>
                <c:pt idx="42">
                  <c:v>-1.4430776585820921E-3</c:v>
                </c:pt>
                <c:pt idx="43">
                  <c:v>-1.3773116854986947E-3</c:v>
                </c:pt>
                <c:pt idx="44">
                  <c:v>-1.3092231908179664E-3</c:v>
                </c:pt>
                <c:pt idx="45">
                  <c:v>-1.2387019811503537E-3</c:v>
                </c:pt>
                <c:pt idx="46">
                  <c:v>-1.1656312786185057E-3</c:v>
                </c:pt>
                <c:pt idx="47">
                  <c:v>-1.0898872452182987E-3</c:v>
                </c:pt>
                <c:pt idx="48">
                  <c:v>-1.0113384668045023E-3</c:v>
                </c:pt>
                <c:pt idx="49">
                  <c:v>-9.2984539275657238E-4</c:v>
                </c:pt>
                <c:pt idx="50">
                  <c:v>-8.452597269436291E-4</c:v>
                </c:pt>
                <c:pt idx="51">
                  <c:v>-7.5742376511718805E-4</c:v>
                </c:pt>
                <c:pt idx="52">
                  <c:v>-6.6616967330836076E-4</c:v>
                </c:pt>
                <c:pt idx="53">
                  <c:v>-5.7131870118448539E-4</c:v>
                </c:pt>
                <c:pt idx="54">
                  <c:v>-4.7268032361866968E-4</c:v>
                </c:pt>
                <c:pt idx="55">
                  <c:v>-3.7005130293327106E-4</c:v>
                </c:pt>
                <c:pt idx="56">
                  <c:v>-2.6321466338182463E-4</c:v>
                </c:pt>
                <c:pt idx="57">
                  <c:v>-1.5193856841821778E-4</c:v>
                </c:pt>
                <c:pt idx="58">
                  <c:v>-3.5975090149561149E-5</c:v>
                </c:pt>
                <c:pt idx="59">
                  <c:v>8.4941140940250626E-5</c:v>
                </c:pt>
                <c:pt idx="60">
                  <c:v>2.1109441939933579E-4</c:v>
                </c:pt>
                <c:pt idx="61">
                  <c:v>3.4278959645041643E-4</c:v>
                </c:pt>
                <c:pt idx="62">
                  <c:v>4.8035387690734035E-4</c:v>
                </c:pt>
                <c:pt idx="63">
                  <c:v>6.2413880062245092E-4</c:v>
                </c:pt>
                <c:pt idx="64">
                  <c:v>7.7452243026045545E-4</c:v>
                </c:pt>
                <c:pt idx="65">
                  <c:v>9.3191177010698133E-4</c:v>
                </c:pt>
                <c:pt idx="66">
                  <c:v>1.0967454439668612E-3</c:v>
                </c:pt>
                <c:pt idx="67">
                  <c:v>1.269496664060058E-3</c:v>
                </c:pt>
                <c:pt idx="68">
                  <c:v>1.4506765272662859E-3</c:v>
                </c:pt>
                <c:pt idx="69">
                  <c:v>1.6408376802025948E-3</c:v>
                </c:pt>
                <c:pt idx="70">
                  <c:v>1.840578400559522E-3</c:v>
                </c:pt>
                <c:pt idx="71">
                  <c:v>2.0505471490111921E-3</c:v>
                </c:pt>
                <c:pt idx="72">
                  <c:v>2.271447654019423E-3</c:v>
                </c:pt>
                <c:pt idx="73">
                  <c:v>2.5040446011702642E-3</c:v>
                </c:pt>
                <c:pt idx="74">
                  <c:v>2.7491700095502907E-3</c:v>
                </c:pt>
                <c:pt idx="75">
                  <c:v>3.0077303903729988E-3</c:v>
                </c:pt>
                <c:pt idx="76">
                  <c:v>3.2807147979425424E-3</c:v>
                </c:pt>
                <c:pt idx="77">
                  <c:v>3.5692039005006393E-3</c:v>
                </c:pt>
                <c:pt idx="78">
                  <c:v>3.8743802190337375E-3</c:v>
                </c:pt>
                <c:pt idx="79">
                  <c:v>4.1975397063128365E-3</c:v>
                </c:pt>
                <c:pt idx="80">
                  <c:v>4.5401048670119949E-3</c:v>
                </c:pt>
                <c:pt idx="81">
                  <c:v>4.9036396535677568E-3</c:v>
                </c:pt>
                <c:pt idx="82">
                  <c:v>5.2898664125469036E-3</c:v>
                </c:pt>
                <c:pt idx="83">
                  <c:v>5.7006852039547876E-3</c:v>
                </c:pt>
                <c:pt idx="84">
                  <c:v>6.1381958726839433E-3</c:v>
                </c:pt>
                <c:pt idx="85">
                  <c:v>6.6047233190501126E-3</c:v>
                </c:pt>
                <c:pt idx="86">
                  <c:v>7.102846496375612E-3</c:v>
                </c:pt>
                <c:pt idx="87">
                  <c:v>7.6354317606408557E-3</c:v>
                </c:pt>
                <c:pt idx="88">
                  <c:v>8.2056713137235709E-3</c:v>
                </c:pt>
                <c:pt idx="89">
                  <c:v>8.8171276218064025E-3</c:v>
                </c:pt>
                <c:pt idx="90">
                  <c:v>9.4737848591700743E-3</c:v>
                </c:pt>
                <c:pt idx="91">
                  <c:v>1.0180108630877097E-2</c:v>
                </c:pt>
                <c:pt idx="92">
                  <c:v>1.0941115473125894E-2</c:v>
                </c:pt>
                <c:pt idx="93">
                  <c:v>1.1762453926120117E-2</c:v>
                </c:pt>
                <c:pt idx="94">
                  <c:v>1.265049933162455E-2</c:v>
                </c:pt>
                <c:pt idx="95">
                  <c:v>1.3612464938261303E-2</c:v>
                </c:pt>
                <c:pt idx="96">
                  <c:v>1.4656532416195592E-2</c:v>
                </c:pt>
                <c:pt idx="97">
                  <c:v>1.5792005504989562E-2</c:v>
                </c:pt>
                <c:pt idx="98">
                  <c:v>1.7029491260896017E-2</c:v>
                </c:pt>
                <c:pt idx="99">
                  <c:v>1.8381114249092952E-2</c:v>
                </c:pt>
                <c:pt idx="100">
                  <c:v>1.9860770055337002E-2</c:v>
                </c:pt>
                <c:pt idx="101">
                  <c:v>2.148442567454498E-2</c:v>
                </c:pt>
                <c:pt idx="102">
                  <c:v>2.3270475657006025E-2</c:v>
                </c:pt>
                <c:pt idx="103">
                  <c:v>2.524016430777716E-2</c:v>
                </c:pt>
                <c:pt idx="104">
                  <c:v>2.7418085630284115E-2</c:v>
                </c:pt>
                <c:pt idx="105">
                  <c:v>2.9832773860807019E-2</c:v>
                </c:pt>
                <c:pt idx="106">
                  <c:v>3.2517397948715263E-2</c:v>
                </c:pt>
                <c:pt idx="107">
                  <c:v>3.5510572475084545E-2</c:v>
                </c:pt>
                <c:pt idx="108">
                  <c:v>3.8857294022987529E-2</c:v>
                </c:pt>
                <c:pt idx="109">
                  <c:v>4.2610003810691632E-2</c:v>
                </c:pt>
                <c:pt idx="110">
                  <c:v>4.6829760980018703E-2</c:v>
                </c:pt>
                <c:pt idx="111">
                  <c:v>5.1587480596940891E-2</c:v>
                </c:pt>
                <c:pt idx="112">
                  <c:v>5.6965137055484741E-2</c:v>
                </c:pt>
                <c:pt idx="113">
                  <c:v>6.3056742970513641E-2</c:v>
                </c:pt>
                <c:pt idx="114">
                  <c:v>6.9968764451221785E-2</c:v>
                </c:pt>
                <c:pt idx="115">
                  <c:v>7.7819395607279782E-2</c:v>
                </c:pt>
                <c:pt idx="116">
                  <c:v>8.6735749620518166E-2</c:v>
                </c:pt>
                <c:pt idx="117">
                  <c:v>9.6847491671568545E-2</c:v>
                </c:pt>
                <c:pt idx="118">
                  <c:v>0.10827472761350329</c:v>
                </c:pt>
                <c:pt idx="119">
                  <c:v>0.1211071514035223</c:v>
                </c:pt>
                <c:pt idx="120">
                  <c:v>0.13537085427719772</c:v>
                </c:pt>
                <c:pt idx="121">
                  <c:v>0.15097958190718114</c:v>
                </c:pt>
                <c:pt idx="122">
                  <c:v>0.16767008937386724</c:v>
                </c:pt>
                <c:pt idx="123">
                  <c:v>0.18492876836636665</c:v>
                </c:pt>
                <c:pt idx="124">
                  <c:v>0.20193057787573984</c:v>
                </c:pt>
                <c:pt idx="125">
                  <c:v>0.21752917358203597</c:v>
                </c:pt>
                <c:pt idx="126">
                  <c:v>0.23034745701200773</c:v>
                </c:pt>
                <c:pt idx="127">
                  <c:v>0.23899924507665238</c:v>
                </c:pt>
                <c:pt idx="128">
                  <c:v>0.24241048847397439</c:v>
                </c:pt>
                <c:pt idx="129">
                  <c:v>0.24012579432792772</c:v>
                </c:pt>
                <c:pt idx="130">
                  <c:v>0.23245219019723687</c:v>
                </c:pt>
                <c:pt idx="131">
                  <c:v>0.22036132702930836</c:v>
                </c:pt>
                <c:pt idx="132">
                  <c:v>0.20520430466927642</c:v>
                </c:pt>
                <c:pt idx="133">
                  <c:v>0.18838194706182704</c:v>
                </c:pt>
                <c:pt idx="134">
                  <c:v>0.17109800918568471</c:v>
                </c:pt>
                <c:pt idx="135">
                  <c:v>0.15424350703861553</c:v>
                </c:pt>
                <c:pt idx="136">
                  <c:v>0.13839041636534241</c:v>
                </c:pt>
                <c:pt idx="137">
                  <c:v>0.12384616634611742</c:v>
                </c:pt>
                <c:pt idx="138">
                  <c:v>0.11072678705707577</c:v>
                </c:pt>
                <c:pt idx="139">
                  <c:v>9.9024222456195715E-2</c:v>
                </c:pt>
                <c:pt idx="140">
                  <c:v>8.8658384289238723E-2</c:v>
                </c:pt>
                <c:pt idx="141">
                  <c:v>7.951323981819329E-2</c:v>
                </c:pt>
                <c:pt idx="142">
                  <c:v>7.1459835347305573E-2</c:v>
                </c:pt>
                <c:pt idx="143">
                  <c:v>6.4369890652604428E-2</c:v>
                </c:pt>
                <c:pt idx="144">
                  <c:v>5.8123114467824727E-2</c:v>
                </c:pt>
                <c:pt idx="145">
                  <c:v>5.2610586780820964E-2</c:v>
                </c:pt>
                <c:pt idx="146">
                  <c:v>4.773581118836602E-2</c:v>
                </c:pt>
                <c:pt idx="147">
                  <c:v>4.3414472008893923E-2</c:v>
                </c:pt>
                <c:pt idx="148">
                  <c:v>3.9573534870806462E-2</c:v>
                </c:pt>
                <c:pt idx="149">
                  <c:v>3.615006925079195E-2</c:v>
                </c:pt>
                <c:pt idx="150">
                  <c:v>3.3090007195982804E-2</c:v>
                </c:pt>
                <c:pt idx="151">
                  <c:v>3.0346952114002308E-2</c:v>
                </c:pt>
                <c:pt idx="152">
                  <c:v>2.7881092035475539E-2</c:v>
                </c:pt>
                <c:pt idx="153">
                  <c:v>2.5658237677212266E-2</c:v>
                </c:pt>
                <c:pt idx="154">
                  <c:v>2.3648986977005043E-2</c:v>
                </c:pt>
                <c:pt idx="155">
                  <c:v>2.1828008261710639E-2</c:v>
                </c:pt>
                <c:pt idx="156">
                  <c:v>2.0173429990141767E-2</c:v>
                </c:pt>
                <c:pt idx="157">
                  <c:v>1.8666323748038598E-2</c:v>
                </c:pt>
                <c:pt idx="158">
                  <c:v>1.7290267477443874E-2</c:v>
                </c:pt>
                <c:pt idx="159">
                  <c:v>1.603097698942476E-2</c:v>
                </c:pt>
                <c:pt idx="160">
                  <c:v>1.4875995178847044E-2</c:v>
                </c:pt>
                <c:pt idx="161">
                  <c:v>1.3814429782436983E-2</c:v>
                </c:pt>
                <c:pt idx="162">
                  <c:v>1.2836731868277371E-2</c:v>
                </c:pt>
                <c:pt idx="163">
                  <c:v>1.1934508457874082E-2</c:v>
                </c:pt>
                <c:pt idx="164">
                  <c:v>1.1100363741784715E-2</c:v>
                </c:pt>
                <c:pt idx="165">
                  <c:v>1.0327764258120141E-2</c:v>
                </c:pt>
                <c:pt idx="166">
                  <c:v>9.6109241718146231E-3</c:v>
                </c:pt>
                <c:pt idx="167">
                  <c:v>8.9447074374023206E-3</c:v>
                </c:pt>
                <c:pt idx="168">
                  <c:v>8.3245441660291103E-3</c:v>
                </c:pt>
                <c:pt idx="169">
                  <c:v>7.7463589646629763E-3</c:v>
                </c:pt>
                <c:pt idx="170">
                  <c:v>7.2065093864601137E-3</c:v>
                </c:pt>
                <c:pt idx="171">
                  <c:v>6.7017329386671008E-3</c:v>
                </c:pt>
                <c:pt idx="172">
                  <c:v>6.2291013491173088E-3</c:v>
                </c:pt>
                <c:pt idx="173">
                  <c:v>5.7859810034342467E-3</c:v>
                </c:pt>
                <c:pt idx="174">
                  <c:v>5.369998640097802E-3</c:v>
                </c:pt>
                <c:pt idx="175">
                  <c:v>4.9790115358732141E-3</c:v>
                </c:pt>
                <c:pt idx="176">
                  <c:v>4.6110815349576714E-3</c:v>
                </c:pt>
                <c:pt idx="177">
                  <c:v>4.2644523758553782E-3</c:v>
                </c:pt>
                <c:pt idx="178">
                  <c:v>3.9375298539737844E-3</c:v>
                </c:pt>
                <c:pt idx="179">
                  <c:v>3.6288644281369381E-3</c:v>
                </c:pt>
                <c:pt idx="180">
                  <c:v>3.3371359380133352E-3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77152"/>
        <c:axId val="249778944"/>
      </c:scatterChart>
      <c:valAx>
        <c:axId val="249777152"/>
        <c:scaling>
          <c:orientation val="minMax"/>
          <c:max val="90"/>
          <c:min val="-90"/>
        </c:scaling>
        <c:delete val="0"/>
        <c:axPos val="b"/>
        <c:numFmt formatCode="General" sourceLinked="1"/>
        <c:majorTickMark val="out"/>
        <c:minorTickMark val="none"/>
        <c:tickLblPos val="nextTo"/>
        <c:crossAx val="249778944"/>
        <c:crosses val="autoZero"/>
        <c:crossBetween val="midCat"/>
      </c:valAx>
      <c:valAx>
        <c:axId val="24977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777152"/>
        <c:crossesAt val="-9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 overlap'!$B$1</c:f>
              <c:strCache>
                <c:ptCount val="1"/>
                <c:pt idx="0">
                  <c:v>Intensity</c:v>
                </c:pt>
              </c:strCache>
            </c:strRef>
          </c:tx>
          <c:marker>
            <c:symbol val="none"/>
          </c:marker>
          <c:xVal>
            <c:numRef>
              <c:f>'Peak overlap'!$A$3:$A$362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'Peak overlap'!$C$3:$C$362</c:f>
              <c:numCache>
                <c:formatCode>General</c:formatCode>
                <c:ptCount val="360"/>
                <c:pt idx="0">
                  <c:v>2.1869018674667631E-2</c:v>
                </c:pt>
                <c:pt idx="1">
                  <c:v>2.1869018674667631E-2</c:v>
                </c:pt>
                <c:pt idx="2">
                  <c:v>2.1869018674667631E-2</c:v>
                </c:pt>
                <c:pt idx="3">
                  <c:v>2.1998344627799905E-2</c:v>
                </c:pt>
                <c:pt idx="4">
                  <c:v>2.1998344627799905E-2</c:v>
                </c:pt>
                <c:pt idx="5">
                  <c:v>2.1998344627799905E-2</c:v>
                </c:pt>
                <c:pt idx="6">
                  <c:v>2.1998344627799905E-2</c:v>
                </c:pt>
                <c:pt idx="7">
                  <c:v>2.1998344627799905E-2</c:v>
                </c:pt>
                <c:pt idx="8">
                  <c:v>2.1998344627799905E-2</c:v>
                </c:pt>
                <c:pt idx="9">
                  <c:v>2.2244063938751227E-2</c:v>
                </c:pt>
                <c:pt idx="10">
                  <c:v>2.2244063938751227E-2</c:v>
                </c:pt>
                <c:pt idx="11">
                  <c:v>2.2244063938751227E-2</c:v>
                </c:pt>
                <c:pt idx="12">
                  <c:v>2.2244063938751227E-2</c:v>
                </c:pt>
                <c:pt idx="13">
                  <c:v>2.2244063938751227E-2</c:v>
                </c:pt>
                <c:pt idx="14">
                  <c:v>2.2244063938751227E-2</c:v>
                </c:pt>
                <c:pt idx="15">
                  <c:v>2.2619109202834824E-2</c:v>
                </c:pt>
                <c:pt idx="16">
                  <c:v>2.2619109202834824E-2</c:v>
                </c:pt>
                <c:pt idx="17">
                  <c:v>2.2619109202834824E-2</c:v>
                </c:pt>
                <c:pt idx="18">
                  <c:v>2.4028762091976619E-2</c:v>
                </c:pt>
                <c:pt idx="19">
                  <c:v>2.4959908954528993E-2</c:v>
                </c:pt>
                <c:pt idx="20">
                  <c:v>2.4959908954528993E-2</c:v>
                </c:pt>
                <c:pt idx="21">
                  <c:v>2.4959908954528993E-2</c:v>
                </c:pt>
                <c:pt idx="22">
                  <c:v>2.4959908954528993E-2</c:v>
                </c:pt>
                <c:pt idx="23">
                  <c:v>2.4959908954528993E-2</c:v>
                </c:pt>
                <c:pt idx="24">
                  <c:v>2.4959908954528993E-2</c:v>
                </c:pt>
                <c:pt idx="25">
                  <c:v>2.5373752004552275E-2</c:v>
                </c:pt>
                <c:pt idx="26">
                  <c:v>2.5373752004552275E-2</c:v>
                </c:pt>
                <c:pt idx="27">
                  <c:v>2.5373752004552275E-2</c:v>
                </c:pt>
                <c:pt idx="28">
                  <c:v>2.5373752004552275E-2</c:v>
                </c:pt>
                <c:pt idx="29">
                  <c:v>2.7494697635921578E-2</c:v>
                </c:pt>
                <c:pt idx="30">
                  <c:v>2.7999068853137448E-2</c:v>
                </c:pt>
                <c:pt idx="31">
                  <c:v>2.7999068853137448E-2</c:v>
                </c:pt>
                <c:pt idx="32">
                  <c:v>2.7999068853137448E-2</c:v>
                </c:pt>
                <c:pt idx="33">
                  <c:v>2.7999068853137448E-2</c:v>
                </c:pt>
                <c:pt idx="34">
                  <c:v>2.7999068853137448E-2</c:v>
                </c:pt>
                <c:pt idx="35">
                  <c:v>2.8555170451606229E-2</c:v>
                </c:pt>
                <c:pt idx="36">
                  <c:v>2.8684496404738503E-2</c:v>
                </c:pt>
                <c:pt idx="37">
                  <c:v>3.0249340437639025E-2</c:v>
                </c:pt>
                <c:pt idx="38">
                  <c:v>3.0753711654854896E-2</c:v>
                </c:pt>
                <c:pt idx="39">
                  <c:v>3.0753711654854896E-2</c:v>
                </c:pt>
                <c:pt idx="40">
                  <c:v>3.2008173400237962E-2</c:v>
                </c:pt>
                <c:pt idx="41">
                  <c:v>3.2008173400237962E-2</c:v>
                </c:pt>
                <c:pt idx="42">
                  <c:v>3.3068646215922613E-2</c:v>
                </c:pt>
                <c:pt idx="43">
                  <c:v>3.3068646215922613E-2</c:v>
                </c:pt>
                <c:pt idx="44">
                  <c:v>3.3068646215922613E-2</c:v>
                </c:pt>
                <c:pt idx="45">
                  <c:v>3.5124928870725776E-2</c:v>
                </c:pt>
                <c:pt idx="46">
                  <c:v>3.5706895659821013E-2</c:v>
                </c:pt>
                <c:pt idx="47">
                  <c:v>3.5706895659821013E-2</c:v>
                </c:pt>
                <c:pt idx="48">
                  <c:v>3.7776110909937405E-2</c:v>
                </c:pt>
                <c:pt idx="49">
                  <c:v>3.8125290983394546E-2</c:v>
                </c:pt>
                <c:pt idx="50">
                  <c:v>3.868139258186333E-2</c:v>
                </c:pt>
                <c:pt idx="51">
                  <c:v>4.0802338213232633E-2</c:v>
                </c:pt>
                <c:pt idx="52">
                  <c:v>4.1410170192954322E-2</c:v>
                </c:pt>
                <c:pt idx="53">
                  <c:v>4.2975014225854848E-2</c:v>
                </c:pt>
                <c:pt idx="54">
                  <c:v>4.400962185091304E-2</c:v>
                </c:pt>
                <c:pt idx="55">
                  <c:v>4.5574465883813566E-2</c:v>
                </c:pt>
                <c:pt idx="56">
                  <c:v>4.6828927629196625E-2</c:v>
                </c:pt>
                <c:pt idx="57">
                  <c:v>4.7915265635507735E-2</c:v>
                </c:pt>
                <c:pt idx="58">
                  <c:v>4.9958615694997675E-2</c:v>
                </c:pt>
                <c:pt idx="59">
                  <c:v>5.2570999948269616E-2</c:v>
                </c:pt>
                <c:pt idx="60">
                  <c:v>5.6256789612539444E-2</c:v>
                </c:pt>
                <c:pt idx="61">
                  <c:v>5.6256789612539444E-2</c:v>
                </c:pt>
                <c:pt idx="62">
                  <c:v>5.8856241270498162E-2</c:v>
                </c:pt>
                <c:pt idx="63">
                  <c:v>6.145569292845688E-2</c:v>
                </c:pt>
                <c:pt idx="64">
                  <c:v>6.4197403134861108E-2</c:v>
                </c:pt>
                <c:pt idx="65">
                  <c:v>6.7469349749107649E-2</c:v>
                </c:pt>
                <c:pt idx="66">
                  <c:v>7.284930939941027E-2</c:v>
                </c:pt>
                <c:pt idx="67">
                  <c:v>7.7091200662148876E-2</c:v>
                </c:pt>
                <c:pt idx="68">
                  <c:v>8.1281361543634578E-2</c:v>
                </c:pt>
                <c:pt idx="69">
                  <c:v>8.7346748745538258E-2</c:v>
                </c:pt>
                <c:pt idx="70">
                  <c:v>9.4278619833428168E-2</c:v>
                </c:pt>
                <c:pt idx="71">
                  <c:v>0.10106823237287259</c:v>
                </c:pt>
                <c:pt idx="72">
                  <c:v>0.11149190419533392</c:v>
                </c:pt>
                <c:pt idx="73">
                  <c:v>0.12257513837876985</c:v>
                </c:pt>
                <c:pt idx="74">
                  <c:v>0.13652940872174227</c:v>
                </c:pt>
                <c:pt idx="75">
                  <c:v>0.15416946872898454</c:v>
                </c:pt>
                <c:pt idx="76">
                  <c:v>0.17568930733019503</c:v>
                </c:pt>
                <c:pt idx="77">
                  <c:v>0.20736123325228906</c:v>
                </c:pt>
                <c:pt idx="78">
                  <c:v>0.24870674046867725</c:v>
                </c:pt>
                <c:pt idx="79">
                  <c:v>0.31490869587708864</c:v>
                </c:pt>
                <c:pt idx="80">
                  <c:v>0.43061662614453466</c:v>
                </c:pt>
                <c:pt idx="81">
                  <c:v>0.67762919662717913</c:v>
                </c:pt>
                <c:pt idx="82">
                  <c:v>0.96830220888727947</c:v>
                </c:pt>
                <c:pt idx="83">
                  <c:v>0.98137706274895242</c:v>
                </c:pt>
                <c:pt idx="84">
                  <c:v>0.98727432621178413</c:v>
                </c:pt>
                <c:pt idx="85">
                  <c:v>0.98479126791164451</c:v>
                </c:pt>
                <c:pt idx="86">
                  <c:v>0.97454865242356836</c:v>
                </c:pt>
                <c:pt idx="87">
                  <c:v>0.93056489576328183</c:v>
                </c:pt>
                <c:pt idx="88">
                  <c:v>0.78712948114427606</c:v>
                </c:pt>
                <c:pt idx="89">
                  <c:v>0.65702757229320785</c:v>
                </c:pt>
                <c:pt idx="90">
                  <c:v>0.55787336402669285</c:v>
                </c:pt>
                <c:pt idx="91">
                  <c:v>0.47242770679219903</c:v>
                </c:pt>
                <c:pt idx="92">
                  <c:v>0.40437639025399619</c:v>
                </c:pt>
                <c:pt idx="93">
                  <c:v>0.41886089700481094</c:v>
                </c:pt>
                <c:pt idx="94">
                  <c:v>0.48466194195851225</c:v>
                </c:pt>
                <c:pt idx="95">
                  <c:v>0.55976152294242409</c:v>
                </c:pt>
                <c:pt idx="96">
                  <c:v>0.6586958770886141</c:v>
                </c:pt>
                <c:pt idx="97">
                  <c:v>0.77370544720914591</c:v>
                </c:pt>
                <c:pt idx="98">
                  <c:v>0.90679478557756976</c:v>
                </c:pt>
                <c:pt idx="99">
                  <c:v>0.98404117738347729</c:v>
                </c:pt>
                <c:pt idx="100">
                  <c:v>0.99539599606849105</c:v>
                </c:pt>
                <c:pt idx="101">
                  <c:v>1</c:v>
                </c:pt>
                <c:pt idx="102">
                  <c:v>0.99515027675753975</c:v>
                </c:pt>
                <c:pt idx="103">
                  <c:v>0.98537323470073979</c:v>
                </c:pt>
                <c:pt idx="104">
                  <c:v>0.71213336092287005</c:v>
                </c:pt>
                <c:pt idx="105">
                  <c:v>0.38875381511561741</c:v>
                </c:pt>
                <c:pt idx="106">
                  <c:v>0.26807976824789198</c:v>
                </c:pt>
                <c:pt idx="107">
                  <c:v>0.20460659045057161</c:v>
                </c:pt>
                <c:pt idx="108">
                  <c:v>0.16557601779525116</c:v>
                </c:pt>
                <c:pt idx="109">
                  <c:v>0.13925818633283327</c:v>
                </c:pt>
                <c:pt idx="110">
                  <c:v>0.12207076716155398</c:v>
                </c:pt>
                <c:pt idx="111">
                  <c:v>0.10576276447157415</c:v>
                </c:pt>
                <c:pt idx="112">
                  <c:v>9.5222699291293775E-2</c:v>
                </c:pt>
                <c:pt idx="113">
                  <c:v>8.597589364233614E-2</c:v>
                </c:pt>
                <c:pt idx="114">
                  <c:v>7.8875898815374268E-2</c:v>
                </c:pt>
                <c:pt idx="115">
                  <c:v>7.1400858724328803E-2</c:v>
                </c:pt>
                <c:pt idx="116">
                  <c:v>6.6693394030314004E-2</c:v>
                </c:pt>
                <c:pt idx="117">
                  <c:v>6.1714344834721435E-2</c:v>
                </c:pt>
                <c:pt idx="118">
                  <c:v>5.8080285551704518E-2</c:v>
                </c:pt>
                <c:pt idx="119">
                  <c:v>5.4472091459314052E-2</c:v>
                </c:pt>
                <c:pt idx="120">
                  <c:v>5.4045315813977549E-2</c:v>
                </c:pt>
                <c:pt idx="121">
                  <c:v>5.1006155915369097E-2</c:v>
                </c:pt>
                <c:pt idx="122">
                  <c:v>4.7139309916714084E-2</c:v>
                </c:pt>
                <c:pt idx="123">
                  <c:v>4.6221095649474936E-2</c:v>
                </c:pt>
                <c:pt idx="124">
                  <c:v>4.3414722466504581E-2</c:v>
                </c:pt>
                <c:pt idx="125">
                  <c:v>4.3039677202420981E-2</c:v>
                </c:pt>
                <c:pt idx="126">
                  <c:v>3.9651337230355389E-2</c:v>
                </c:pt>
                <c:pt idx="127">
                  <c:v>3.8952977083441108E-2</c:v>
                </c:pt>
                <c:pt idx="128">
                  <c:v>3.8099425792768093E-2</c:v>
                </c:pt>
                <c:pt idx="129">
                  <c:v>3.5745693445760694E-2</c:v>
                </c:pt>
                <c:pt idx="130">
                  <c:v>3.4646422844136361E-2</c:v>
                </c:pt>
                <c:pt idx="131">
                  <c:v>3.4646422844136361E-2</c:v>
                </c:pt>
                <c:pt idx="132">
                  <c:v>3.2991050644043243E-2</c:v>
                </c:pt>
                <c:pt idx="133">
                  <c:v>3.1426206611142725E-2</c:v>
                </c:pt>
                <c:pt idx="134">
                  <c:v>3.1426206611142725E-2</c:v>
                </c:pt>
                <c:pt idx="135">
                  <c:v>3.0249340437639025E-2</c:v>
                </c:pt>
                <c:pt idx="136">
                  <c:v>2.9900160364181885E-2</c:v>
                </c:pt>
                <c:pt idx="137">
                  <c:v>2.7779214732812581E-2</c:v>
                </c:pt>
                <c:pt idx="138">
                  <c:v>2.72231131343438E-2</c:v>
                </c:pt>
                <c:pt idx="139">
                  <c:v>2.72231131343438E-2</c:v>
                </c:pt>
                <c:pt idx="140">
                  <c:v>2.72231131343438E-2</c:v>
                </c:pt>
                <c:pt idx="141">
                  <c:v>2.6421292224923697E-2</c:v>
                </c:pt>
                <c:pt idx="142">
                  <c:v>2.5968651388960737E-2</c:v>
                </c:pt>
                <c:pt idx="143">
                  <c:v>2.4649526667011534E-2</c:v>
                </c:pt>
                <c:pt idx="144">
                  <c:v>2.3977031710723708E-2</c:v>
                </c:pt>
                <c:pt idx="145">
                  <c:v>2.3977031710723708E-2</c:v>
                </c:pt>
                <c:pt idx="146">
                  <c:v>2.3977031710723708E-2</c:v>
                </c:pt>
                <c:pt idx="147">
                  <c:v>2.3925301329470797E-2</c:v>
                </c:pt>
                <c:pt idx="148">
                  <c:v>2.3925301329470797E-2</c:v>
                </c:pt>
                <c:pt idx="149">
                  <c:v>2.183022088872795E-2</c:v>
                </c:pt>
                <c:pt idx="150">
                  <c:v>2.1183591123066576E-2</c:v>
                </c:pt>
                <c:pt idx="151">
                  <c:v>2.0873208835549117E-2</c:v>
                </c:pt>
                <c:pt idx="152">
                  <c:v>2.0873208835549117E-2</c:v>
                </c:pt>
                <c:pt idx="153">
                  <c:v>2.0873208835549117E-2</c:v>
                </c:pt>
                <c:pt idx="154">
                  <c:v>2.0873208835549117E-2</c:v>
                </c:pt>
                <c:pt idx="155">
                  <c:v>2.0873208835549117E-2</c:v>
                </c:pt>
                <c:pt idx="156">
                  <c:v>2.0873208835549117E-2</c:v>
                </c:pt>
                <c:pt idx="157">
                  <c:v>2.0873208835549117E-2</c:v>
                </c:pt>
                <c:pt idx="158">
                  <c:v>2.0317107237080339E-2</c:v>
                </c:pt>
                <c:pt idx="159">
                  <c:v>2.0317107237080339E-2</c:v>
                </c:pt>
                <c:pt idx="160">
                  <c:v>1.9424758160467643E-2</c:v>
                </c:pt>
                <c:pt idx="161">
                  <c:v>1.8196161605711036E-2</c:v>
                </c:pt>
                <c:pt idx="162">
                  <c:v>1.7497801458796751E-2</c:v>
                </c:pt>
                <c:pt idx="163">
                  <c:v>1.7497801458796751E-2</c:v>
                </c:pt>
                <c:pt idx="164">
                  <c:v>1.7497801458796751E-2</c:v>
                </c:pt>
                <c:pt idx="165">
                  <c:v>1.7497801458796751E-2</c:v>
                </c:pt>
                <c:pt idx="166">
                  <c:v>1.7497801458796751E-2</c:v>
                </c:pt>
                <c:pt idx="167">
                  <c:v>1.7497801458796751E-2</c:v>
                </c:pt>
                <c:pt idx="168">
                  <c:v>1.7471936268170295E-2</c:v>
                </c:pt>
                <c:pt idx="169">
                  <c:v>1.7471936268170295E-2</c:v>
                </c:pt>
                <c:pt idx="170">
                  <c:v>1.694169986032797E-2</c:v>
                </c:pt>
                <c:pt idx="171">
                  <c:v>1.694169986032797E-2</c:v>
                </c:pt>
                <c:pt idx="172">
                  <c:v>1.694169986032797E-2</c:v>
                </c:pt>
                <c:pt idx="173">
                  <c:v>1.694169986032797E-2</c:v>
                </c:pt>
                <c:pt idx="174">
                  <c:v>1.694169986032797E-2</c:v>
                </c:pt>
                <c:pt idx="175">
                  <c:v>1.694169986032797E-2</c:v>
                </c:pt>
                <c:pt idx="176">
                  <c:v>1.6695980549376647E-2</c:v>
                </c:pt>
                <c:pt idx="177">
                  <c:v>1.6695980549376647E-2</c:v>
                </c:pt>
                <c:pt idx="178">
                  <c:v>1.6695980549376647E-2</c:v>
                </c:pt>
                <c:pt idx="179">
                  <c:v>1.6695980549376647E-2</c:v>
                </c:pt>
                <c:pt idx="180">
                  <c:v>1.6695980549376647E-2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'Peak overlap'!$D$1</c:f>
              <c:strCache>
                <c:ptCount val="1"/>
                <c:pt idx="0">
                  <c:v>Perfect1</c:v>
                </c:pt>
              </c:strCache>
            </c:strRef>
          </c:tx>
          <c:marker>
            <c:symbol val="none"/>
          </c:marker>
          <c:xVal>
            <c:numRef>
              <c:f>'Peak overlap'!$A$3:$A$362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'Peak overlap'!$D$3:$D$362</c:f>
              <c:numCache>
                <c:formatCode>General</c:formatCode>
                <c:ptCount val="360"/>
                <c:pt idx="0">
                  <c:v>6.8342999492387573E-3</c:v>
                </c:pt>
                <c:pt idx="1">
                  <c:v>6.9221371141967086E-3</c:v>
                </c:pt>
                <c:pt idx="2">
                  <c:v>7.0131330906871778E-3</c:v>
                </c:pt>
                <c:pt idx="3">
                  <c:v>7.1074409687054592E-3</c:v>
                </c:pt>
                <c:pt idx="4">
                  <c:v>7.2052232129456491E-3</c:v>
                </c:pt>
                <c:pt idx="5">
                  <c:v>7.3066523592093587E-3</c:v>
                </c:pt>
                <c:pt idx="6">
                  <c:v>7.411911771834102E-3</c:v>
                </c:pt>
                <c:pt idx="7">
                  <c:v>7.5211964683194327E-3</c:v>
                </c:pt>
                <c:pt idx="8">
                  <c:v>7.634714018040497E-3</c:v>
                </c:pt>
                <c:pt idx="9">
                  <c:v>7.7526855227423343E-3</c:v>
                </c:pt>
                <c:pt idx="10">
                  <c:v>7.875346687417191E-3</c:v>
                </c:pt>
                <c:pt idx="11">
                  <c:v>8.0029489911968704E-3</c:v>
                </c:pt>
                <c:pt idx="12">
                  <c:v>8.1357609690603395E-3</c:v>
                </c:pt>
                <c:pt idx="13">
                  <c:v>8.2740696164843031E-3</c:v>
                </c:pt>
                <c:pt idx="14">
                  <c:v>8.4181819306754675E-3</c:v>
                </c:pt>
                <c:pt idx="15">
                  <c:v>8.5684266037458004E-3</c:v>
                </c:pt>
                <c:pt idx="16">
                  <c:v>8.725155885159425E-3</c:v>
                </c:pt>
                <c:pt idx="17">
                  <c:v>8.8887476330304499E-3</c:v>
                </c:pt>
                <c:pt idx="18">
                  <c:v>9.0596075764305759E-3</c:v>
                </c:pt>
                <c:pt idx="19">
                  <c:v>9.2381718138271497E-3</c:v>
                </c:pt>
                <c:pt idx="20">
                  <c:v>9.4249095761795697E-3</c:v>
                </c:pt>
                <c:pt idx="21">
                  <c:v>9.620326287149452E-3</c:v>
                </c:pt>
                <c:pt idx="22">
                  <c:v>9.8249669574157119E-3</c:v>
                </c:pt>
                <c:pt idx="23">
                  <c:v>1.0039419955335336E-2</c:v>
                </c:pt>
                <c:pt idx="24">
                  <c:v>1.0264321202278721E-2</c:v>
                </c:pt>
                <c:pt idx="25">
                  <c:v>1.0500358848044813E-2</c:v>
                </c:pt>
                <c:pt idx="26">
                  <c:v>1.0748278490004308E-2</c:v>
                </c:pt>
                <c:pt idx="27">
                  <c:v>1.1008889009243641E-2</c:v>
                </c:pt>
                <c:pt idx="28">
                  <c:v>1.1283069108246436E-2</c:v>
                </c:pt>
                <c:pt idx="29">
                  <c:v>1.1571774647863894E-2</c:v>
                </c:pt>
                <c:pt idx="30">
                  <c:v>1.1876046896868421E-2</c:v>
                </c:pt>
                <c:pt idx="31">
                  <c:v>1.2197021825712782E-2</c:v>
                </c:pt>
                <c:pt idx="32">
                  <c:v>1.2535940597787563E-2</c:v>
                </c:pt>
                <c:pt idx="33">
                  <c:v>1.2894161437162441E-2</c:v>
                </c:pt>
                <c:pt idx="34">
                  <c:v>1.3273173082345545E-2</c:v>
                </c:pt>
                <c:pt idx="35">
                  <c:v>1.3674610072023969E-2</c:v>
                </c:pt>
                <c:pt idx="36">
                  <c:v>1.4100270152321496E-2</c:v>
                </c:pt>
                <c:pt idx="37">
                  <c:v>1.4552134147390523E-2</c:v>
                </c:pt>
                <c:pt idx="38">
                  <c:v>1.5032388698088282E-2</c:v>
                </c:pt>
                <c:pt idx="39">
                  <c:v>1.5543452349496023E-2</c:v>
                </c:pt>
                <c:pt idx="40">
                  <c:v>1.6088005560159265E-2</c:v>
                </c:pt>
                <c:pt idx="41">
                  <c:v>1.6669025317971705E-2</c:v>
                </c:pt>
                <c:pt idx="42">
                  <c:v>1.7289825184410957E-2</c:v>
                </c:pt>
                <c:pt idx="43">
                  <c:v>1.7954101756464617E-2</c:v>
                </c:pt>
                <c:pt idx="44">
                  <c:v>1.866598874183344E-2</c:v>
                </c:pt>
                <c:pt idx="45">
                  <c:v>1.9430120097806342E-2</c:v>
                </c:pt>
                <c:pt idx="46">
                  <c:v>2.0251704000347089E-2</c:v>
                </c:pt>
                <c:pt idx="47">
                  <c:v>2.1136609803915189E-2</c:v>
                </c:pt>
                <c:pt idx="48">
                  <c:v>2.2091470645780709E-2</c:v>
                </c:pt>
                <c:pt idx="49">
                  <c:v>2.312380496902481E-2</c:v>
                </c:pt>
                <c:pt idx="50">
                  <c:v>2.4242161022692155E-2</c:v>
                </c:pt>
                <c:pt idx="51">
                  <c:v>2.5456289394008902E-2</c:v>
                </c:pt>
                <c:pt idx="52">
                  <c:v>2.6777349900299962E-2</c:v>
                </c:pt>
                <c:pt idx="53">
                  <c:v>2.8218160802736432E-2</c:v>
                </c:pt>
                <c:pt idx="54">
                  <c:v>2.979350041505258E-2</c:v>
                </c:pt>
                <c:pt idx="55">
                  <c:v>3.1520473922776994E-2</c:v>
                </c:pt>
                <c:pt idx="56">
                  <c:v>3.341896181269232E-2</c:v>
                </c:pt>
                <c:pt idx="57">
                  <c:v>3.5512171025660844E-2</c:v>
                </c:pt>
                <c:pt idx="58">
                  <c:v>3.7827316183933729E-2</c:v>
                </c:pt>
                <c:pt idx="59">
                  <c:v>4.039646655345043E-2</c:v>
                </c:pt>
                <c:pt idx="60">
                  <c:v>4.3257605543364643E-2</c:v>
                </c:pt>
                <c:pt idx="61">
                  <c:v>4.6455964583737713E-2</c:v>
                </c:pt>
                <c:pt idx="62">
                  <c:v>5.0045713654816186E-2</c:v>
                </c:pt>
                <c:pt idx="63">
                  <c:v>5.4092118680124542E-2</c:v>
                </c:pt>
                <c:pt idx="64">
                  <c:v>5.8674314429450425E-2</c:v>
                </c:pt>
                <c:pt idx="65">
                  <c:v>6.3888894734715748E-2</c:v>
                </c:pt>
                <c:pt idx="66">
                  <c:v>6.9854595660177404E-2</c:v>
                </c:pt>
                <c:pt idx="67">
                  <c:v>7.6718450101243035E-2</c:v>
                </c:pt>
                <c:pt idx="68">
                  <c:v>8.4663935470103577E-2</c:v>
                </c:pt>
                <c:pt idx="69">
                  <c:v>9.3921834541198415E-2</c:v>
                </c:pt>
                <c:pt idx="70">
                  <c:v>0.10478480102584285</c:v>
                </c:pt>
                <c:pt idx="71">
                  <c:v>0.1176269830679824</c:v>
                </c:pt>
                <c:pt idx="72">
                  <c:v>0.13293051328753799</c:v>
                </c:pt>
                <c:pt idx="73">
                  <c:v>0.15132117858030122</c:v>
                </c:pt>
                <c:pt idx="74">
                  <c:v>0.1736159532581035</c:v>
                </c:pt>
                <c:pt idx="75">
                  <c:v>0.20088476995646373</c:v>
                </c:pt>
                <c:pt idx="76">
                  <c:v>0.23452647403156679</c:v>
                </c:pt>
                <c:pt idx="77">
                  <c:v>0.27635080776488163</c:v>
                </c:pt>
                <c:pt idx="78">
                  <c:v>0.32863626841800248</c:v>
                </c:pt>
                <c:pt idx="79">
                  <c:v>0.3940803197059507</c:v>
                </c:pt>
                <c:pt idx="80">
                  <c:v>0.47544287662380308</c:v>
                </c:pt>
                <c:pt idx="81">
                  <c:v>0.57447685432775375</c:v>
                </c:pt>
                <c:pt idx="82">
                  <c:v>0.68951933997617854</c:v>
                </c:pt>
                <c:pt idx="83">
                  <c:v>0.81141513561334933</c:v>
                </c:pt>
                <c:pt idx="84">
                  <c:v>0.91962392373821944</c:v>
                </c:pt>
                <c:pt idx="85">
                  <c:v>0.9847908135804353</c:v>
                </c:pt>
                <c:pt idx="86">
                  <c:v>0.98362935590097322</c:v>
                </c:pt>
                <c:pt idx="87">
                  <c:v>0.91659326904632243</c:v>
                </c:pt>
                <c:pt idx="88">
                  <c:v>0.80749247511033972</c:v>
                </c:pt>
                <c:pt idx="89">
                  <c:v>0.68556273722388783</c:v>
                </c:pt>
                <c:pt idx="90">
                  <c:v>0.57095355626897404</c:v>
                </c:pt>
                <c:pt idx="91">
                  <c:v>0.47250027691358909</c:v>
                </c:pt>
                <c:pt idx="92">
                  <c:v>0.39169732139116997</c:v>
                </c:pt>
                <c:pt idx="93">
                  <c:v>0.32672970797504652</c:v>
                </c:pt>
                <c:pt idx="94">
                  <c:v>0.27482801709088384</c:v>
                </c:pt>
                <c:pt idx="95">
                  <c:v>0.23330535132738481</c:v>
                </c:pt>
                <c:pt idx="96">
                  <c:v>0.199898736796322</c:v>
                </c:pt>
                <c:pt idx="97">
                  <c:v>0.17281308726380798</c:v>
                </c:pt>
                <c:pt idx="98">
                  <c:v>0.15066164876551766</c:v>
                </c:pt>
                <c:pt idx="99">
                  <c:v>0.1323839134971305</c:v>
                </c:pt>
                <c:pt idx="100">
                  <c:v>0.1171700698612481</c:v>
                </c:pt>
                <c:pt idx="101">
                  <c:v>0.10439972019148808</c:v>
                </c:pt>
                <c:pt idx="102">
                  <c:v>9.3594779102696202E-2</c:v>
                </c:pt>
                <c:pt idx="103">
                  <c:v>8.4384145972618729E-2</c:v>
                </c:pt>
                <c:pt idx="104">
                  <c:v>7.6477473884148578E-2</c:v>
                </c:pt>
                <c:pt idx="105">
                  <c:v>6.964573784763127E-2</c:v>
                </c:pt>
                <c:pt idx="106">
                  <c:v>6.3706809852940888E-2</c:v>
                </c:pt>
                <c:pt idx="107">
                  <c:v>5.8514700950215839E-2</c:v>
                </c:pt>
                <c:pt idx="108">
                  <c:v>5.3951489037707238E-2</c:v>
                </c:pt>
                <c:pt idx="109">
                  <c:v>4.9921219842417215E-2</c:v>
                </c:pt>
                <c:pt idx="110">
                  <c:v>4.6345264912485626E-2</c:v>
                </c:pt>
                <c:pt idx="111">
                  <c:v>4.3158762085531571E-2</c:v>
                </c:pt>
                <c:pt idx="112">
                  <c:v>4.0307865618155567E-2</c:v>
                </c:pt>
                <c:pt idx="113">
                  <c:v>3.7747606205414064E-2</c:v>
                </c:pt>
                <c:pt idx="114">
                  <c:v>3.5440213710021921E-2</c:v>
                </c:pt>
                <c:pt idx="115">
                  <c:v>3.3353793451850751E-2</c:v>
                </c:pt>
                <c:pt idx="116">
                  <c:v>3.1461274559361631E-2</c:v>
                </c:pt>
                <c:pt idx="117">
                  <c:v>2.973956911079555E-2</c:v>
                </c:pt>
                <c:pt idx="118">
                  <c:v>2.8168895682992138E-2</c:v>
                </c:pt>
                <c:pt idx="119">
                  <c:v>2.673223195969128E-2</c:v>
                </c:pt>
                <c:pt idx="120">
                  <c:v>2.5414869281988637E-2</c:v>
                </c:pt>
                <c:pt idx="121">
                  <c:v>2.4204048203935517E-2</c:v>
                </c:pt>
                <c:pt idx="122">
                  <c:v>2.3088658787111423E-2</c:v>
                </c:pt>
                <c:pt idx="123">
                  <c:v>2.2058992920515219E-2</c:v>
                </c:pt>
                <c:pt idx="124">
                  <c:v>2.1106538670851983E-2</c:v>
                </c:pt>
                <c:pt idx="125">
                  <c:v>2.0223808761484184E-2</c:v>
                </c:pt>
                <c:pt idx="126">
                  <c:v>1.9404196899323069E-2</c:v>
                </c:pt>
                <c:pt idx="127">
                  <c:v>1.8641856931381512E-2</c:v>
                </c:pt>
                <c:pt idx="128">
                  <c:v>1.7931600801287004E-2</c:v>
                </c:pt>
                <c:pt idx="129">
                  <c:v>1.7268812054265538E-2</c:v>
                </c:pt>
                <c:pt idx="130">
                  <c:v>1.6649372254844315E-2</c:v>
                </c:pt>
                <c:pt idx="131">
                  <c:v>1.6069598171103355E-2</c:v>
                </c:pt>
                <c:pt idx="132">
                  <c:v>1.5526187970429163E-2</c:v>
                </c:pt>
                <c:pt idx="133">
                  <c:v>1.5016174985619973E-2</c:v>
                </c:pt>
                <c:pt idx="134">
                  <c:v>1.4536887863223793E-2</c:v>
                </c:pt>
                <c:pt idx="135">
                  <c:v>1.4085916110828826E-2</c:v>
                </c:pt>
                <c:pt idx="136">
                  <c:v>1.3661080226532648E-2</c:v>
                </c:pt>
                <c:pt idx="137">
                  <c:v>1.3260405729702145E-2</c:v>
                </c:pt>
                <c:pt idx="138">
                  <c:v>1.2882100523457842E-2</c:v>
                </c:pt>
                <c:pt idx="139">
                  <c:v>1.2524535110851723E-2</c:v>
                </c:pt>
                <c:pt idx="140">
                  <c:v>1.2186225262243647E-2</c:v>
                </c:pt>
                <c:pt idx="141">
                  <c:v>1.1865816793929621E-2</c:v>
                </c:pt>
                <c:pt idx="142">
                  <c:v>1.1562072170042622E-2</c:v>
                </c:pt>
                <c:pt idx="143">
                  <c:v>1.1273858683062252E-2</c:v>
                </c:pt>
                <c:pt idx="144">
                  <c:v>1.1000138004487221E-2</c:v>
                </c:pt>
                <c:pt idx="145">
                  <c:v>1.073995692759906E-2</c:v>
                </c:pt>
                <c:pt idx="146">
                  <c:v>1.0492439149794214E-2</c:v>
                </c:pt>
                <c:pt idx="147">
                  <c:v>1.0256777963512464E-2</c:v>
                </c:pt>
                <c:pt idx="148">
                  <c:v>1.003222974301821E-2</c:v>
                </c:pt>
                <c:pt idx="149">
                  <c:v>9.8181081297508271E-3</c:v>
                </c:pt>
                <c:pt idx="150">
                  <c:v>9.6137788321056707E-3</c:v>
                </c:pt>
                <c:pt idx="151">
                  <c:v>9.418654966712842E-3</c:v>
                </c:pt>
                <c:pt idx="152">
                  <c:v>9.2321928778561976E-3</c:v>
                </c:pt>
                <c:pt idx="153">
                  <c:v>9.0538883798767858E-3</c:v>
                </c:pt>
                <c:pt idx="154">
                  <c:v>8.8832733744460268E-3</c:v>
                </c:pt>
                <c:pt idx="155">
                  <c:v>8.7199128006525597E-3</c:v>
                </c:pt>
                <c:pt idx="156">
                  <c:v>8.5634018810708448E-3</c:v>
                </c:pt>
                <c:pt idx="157">
                  <c:v>8.4133636314940152E-3</c:v>
                </c:pt>
                <c:pt idx="158">
                  <c:v>8.269446605922515E-3</c:v>
                </c:pt>
                <c:pt idx="159">
                  <c:v>8.1313228517915989E-3</c:v>
                </c:pt>
                <c:pt idx="160">
                  <c:v>7.9986860533691473E-3</c:v>
                </c:pt>
                <c:pt idx="161">
                  <c:v>7.8712498438232043E-3</c:v>
                </c:pt>
                <c:pt idx="162">
                  <c:v>7.7487462686993205E-3</c:v>
                </c:pt>
                <c:pt idx="163">
                  <c:v>7.6309243855065406E-3</c:v>
                </c:pt>
                <c:pt idx="164">
                  <c:v>7.517548985826043E-3</c:v>
                </c:pt>
                <c:pt idx="165">
                  <c:v>7.4083994278609476E-3</c:v>
                </c:pt>
                <c:pt idx="166">
                  <c:v>7.3032685686677968E-3</c:v>
                </c:pt>
                <c:pt idx="167">
                  <c:v>7.201961786473518E-3</c:v>
                </c:pt>
                <c:pt idx="168">
                  <c:v>7.1042960845071959E-3</c:v>
                </c:pt>
                <c:pt idx="169">
                  <c:v>7.0100992686812748E-3</c:v>
                </c:pt>
                <c:pt idx="170">
                  <c:v>6.9192091922572292E-3</c:v>
                </c:pt>
                <c:pt idx="171">
                  <c:v>6.8314730613395162E-3</c:v>
                </c:pt>
                <c:pt idx="172">
                  <c:v>6.7467467956700642E-3</c:v>
                </c:pt>
                <c:pt idx="173">
                  <c:v>6.6648944397536651E-3</c:v>
                </c:pt>
                <c:pt idx="174">
                  <c:v>6.5857876198408341E-3</c:v>
                </c:pt>
                <c:pt idx="175">
                  <c:v>6.5093050427366041E-3</c:v>
                </c:pt>
                <c:pt idx="176">
                  <c:v>6.4353320327976207E-3</c:v>
                </c:pt>
                <c:pt idx="177">
                  <c:v>6.3637601038316182E-3</c:v>
                </c:pt>
                <c:pt idx="178">
                  <c:v>6.2944865629276934E-3</c:v>
                </c:pt>
                <c:pt idx="179">
                  <c:v>6.2274141435271057E-3</c:v>
                </c:pt>
                <c:pt idx="180">
                  <c:v>6.1624506652964133E-3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'Peak overlap'!$F$1</c:f>
              <c:strCache>
                <c:ptCount val="1"/>
                <c:pt idx="0">
                  <c:v>Perfect2</c:v>
                </c:pt>
              </c:strCache>
            </c:strRef>
          </c:tx>
          <c:marker>
            <c:symbol val="none"/>
          </c:marker>
          <c:xVal>
            <c:numRef>
              <c:f>'Peak overlap'!$A$3:$A$183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'Peak overlap'!$F$3:$F$183</c:f>
              <c:numCache>
                <c:formatCode>General</c:formatCode>
                <c:ptCount val="181"/>
                <c:pt idx="0">
                  <c:v>8.2115092638773116E-4</c:v>
                </c:pt>
                <c:pt idx="1">
                  <c:v>8.6933400931611042E-4</c:v>
                </c:pt>
                <c:pt idx="2">
                  <c:v>9.1900237638835032E-4</c:v>
                </c:pt>
                <c:pt idx="3">
                  <c:v>9.7021765557132596E-4</c:v>
                </c:pt>
                <c:pt idx="4">
                  <c:v>1.0230447018735494E-3</c:v>
                </c:pt>
                <c:pt idx="5">
                  <c:v>1.0775518020814596E-3</c:v>
                </c:pt>
                <c:pt idx="6">
                  <c:v>1.133810894797713E-3</c:v>
                </c:pt>
                <c:pt idx="7">
                  <c:v>1.1918978071013772E-3</c:v>
                </c:pt>
                <c:pt idx="8">
                  <c:v>1.2518925092792814E-3</c:v>
                </c:pt>
                <c:pt idx="9">
                  <c:v>1.3138793892213702E-3</c:v>
                </c:pt>
                <c:pt idx="10">
                  <c:v>1.3779475482324358E-3</c:v>
                </c:pt>
                <c:pt idx="11">
                  <c:v>1.4441911201900904E-3</c:v>
                </c:pt>
                <c:pt idx="12">
                  <c:v>1.5127096161764917E-3</c:v>
                </c:pt>
                <c:pt idx="13">
                  <c:v>1.5836082969317271E-3</c:v>
                </c:pt>
                <c:pt idx="14">
                  <c:v>1.656998575722772E-3</c:v>
                </c:pt>
                <c:pt idx="15">
                  <c:v>1.7329984544968977E-3</c:v>
                </c:pt>
                <c:pt idx="16">
                  <c:v>1.8117329964961015E-3</c:v>
                </c:pt>
                <c:pt idx="17">
                  <c:v>1.8933348388538963E-3</c:v>
                </c:pt>
                <c:pt idx="18">
                  <c:v>1.9779447490825683E-3</c:v>
                </c:pt>
                <c:pt idx="19">
                  <c:v>2.0657122297935392E-3</c:v>
                </c:pt>
                <c:pt idx="20">
                  <c:v>2.1567961764822645E-3</c:v>
                </c:pt>
                <c:pt idx="21">
                  <c:v>2.2513655937597002E-3</c:v>
                </c:pt>
                <c:pt idx="22">
                  <c:v>2.3496003760335119E-3</c:v>
                </c:pt>
                <c:pt idx="23">
                  <c:v>2.4516921593439028E-3</c:v>
                </c:pt>
                <c:pt idx="24">
                  <c:v>2.5578452518528255E-3</c:v>
                </c:pt>
                <c:pt idx="25">
                  <c:v>2.6682776513849097E-3</c:v>
                </c:pt>
                <c:pt idx="26">
                  <c:v>2.7832221594393906E-3</c:v>
                </c:pt>
                <c:pt idx="27">
                  <c:v>2.9029276022527325E-3</c:v>
                </c:pt>
                <c:pt idx="28">
                  <c:v>3.0276601708129416E-3</c:v>
                </c:pt>
                <c:pt idx="29">
                  <c:v>3.1577048932334472E-3</c:v>
                </c:pt>
                <c:pt idx="30">
                  <c:v>3.2933672546158936E-3</c:v>
                </c:pt>
                <c:pt idx="31">
                  <c:v>3.4349749815014213E-3</c:v>
                </c:pt>
                <c:pt idx="32">
                  <c:v>3.5828800102689733E-3</c:v>
                </c:pt>
                <c:pt idx="33">
                  <c:v>3.737460661433884E-3</c:v>
                </c:pt>
                <c:pt idx="34">
                  <c:v>3.8991240447863685E-3</c:v>
                </c:pt>
                <c:pt idx="35">
                  <c:v>4.0683087237531482E-3</c:v>
                </c:pt>
                <c:pt idx="36">
                  <c:v>4.2454876713444879E-3</c:v>
                </c:pt>
                <c:pt idx="37">
                  <c:v>4.4311715546562465E-3</c:v>
                </c:pt>
                <c:pt idx="38">
                  <c:v>4.6259123902425677E-3</c:v>
                </c:pt>
                <c:pt idx="39">
                  <c:v>4.8303076188919896E-3</c:v>
                </c:pt>
                <c:pt idx="40">
                  <c:v>5.0450046555859124E-3</c:v>
                </c:pt>
                <c:pt idx="41">
                  <c:v>5.2707059788840039E-3</c:v>
                </c:pt>
                <c:pt idx="42">
                  <c:v>5.5081748338948406E-3</c:v>
                </c:pt>
                <c:pt idx="43">
                  <c:v>5.7582416346285926E-3</c:v>
                </c:pt>
                <c:pt idx="44">
                  <c:v>6.0218111652266693E-3</c:v>
                </c:pt>
                <c:pt idx="45">
                  <c:v>6.2998706957278459E-3</c:v>
                </c:pt>
                <c:pt idx="46">
                  <c:v>6.5934991471575128E-3</c:v>
                </c:pt>
                <c:pt idx="47">
                  <c:v>6.9038774634225305E-3</c:v>
                </c:pt>
                <c:pt idx="48">
                  <c:v>7.2323003745027384E-3</c:v>
                </c:pt>
                <c:pt idx="49">
                  <c:v>7.5801897676667541E-3</c:v>
                </c:pt>
                <c:pt idx="50">
                  <c:v>7.9491099220354352E-3</c:v>
                </c:pt>
                <c:pt idx="51">
                  <c:v>8.3407849081732297E-3</c:v>
                </c:pt>
                <c:pt idx="52">
                  <c:v>8.757118510250116E-3</c:v>
                </c:pt>
                <c:pt idx="53">
                  <c:v>9.2002170958645074E-3</c:v>
                </c:pt>
                <c:pt idx="54">
                  <c:v>9.6724159405837829E-3</c:v>
                </c:pt>
                <c:pt idx="55">
                  <c:v>1.0176309614086509E-2</c:v>
                </c:pt>
                <c:pt idx="56">
                  <c:v>1.07147871568333E-2</c:v>
                </c:pt>
                <c:pt idx="57">
                  <c:v>1.1291072925983293E-2</c:v>
                </c:pt>
                <c:pt idx="58">
                  <c:v>1.1908774173870575E-2</c:v>
                </c:pt>
                <c:pt idx="59">
                  <c:v>1.2571936650812821E-2</c:v>
                </c:pt>
                <c:pt idx="60">
                  <c:v>1.3285109808009331E-2</c:v>
                </c:pt>
                <c:pt idx="61">
                  <c:v>1.4053423530908438E-2</c:v>
                </c:pt>
                <c:pt idx="62">
                  <c:v>1.488267877835883E-2</c:v>
                </c:pt>
                <c:pt idx="63">
                  <c:v>1.5779455063862871E-2</c:v>
                </c:pt>
                <c:pt idx="64">
                  <c:v>1.6751238426231996E-2</c:v>
                </c:pt>
                <c:pt idx="65">
                  <c:v>1.7806574442809028E-2</c:v>
                </c:pt>
                <c:pt idx="66">
                  <c:v>1.8955251998994477E-2</c:v>
                </c:pt>
                <c:pt idx="67">
                  <c:v>2.0208525023289924E-2</c:v>
                </c:pt>
                <c:pt idx="68">
                  <c:v>2.1579381335656751E-2</c:v>
                </c:pt>
                <c:pt idx="69">
                  <c:v>2.3082870285639344E-2</c:v>
                </c:pt>
                <c:pt idx="70">
                  <c:v>2.4736504176376888E-2</c:v>
                </c:pt>
                <c:pt idx="71">
                  <c:v>2.6560752858043792E-2</c:v>
                </c:pt>
                <c:pt idx="72">
                  <c:v>2.8579656713176905E-2</c:v>
                </c:pt>
                <c:pt idx="73">
                  <c:v>3.0821591082827237E-2</c:v>
                </c:pt>
                <c:pt idx="74">
                  <c:v>3.3320225750762468E-2</c:v>
                </c:pt>
                <c:pt idx="75">
                  <c:v>3.6115737481943445E-2</c:v>
                </c:pt>
                <c:pt idx="76">
                  <c:v>3.9256353326674237E-2</c:v>
                </c:pt>
                <c:pt idx="77">
                  <c:v>4.2800329644702977E-2</c:v>
                </c:pt>
                <c:pt idx="78">
                  <c:v>4.6818509741282072E-2</c:v>
                </c:pt>
                <c:pt idx="79">
                  <c:v>5.1397656238968942E-2</c:v>
                </c:pt>
                <c:pt idx="80">
                  <c:v>5.6644829533360135E-2</c:v>
                </c:pt>
                <c:pt idx="81">
                  <c:v>6.269319065416766E-2</c:v>
                </c:pt>
                <c:pt idx="82">
                  <c:v>6.9709759713891692E-2</c:v>
                </c:pt>
                <c:pt idx="83">
                  <c:v>7.7905880089342336E-2</c:v>
                </c:pt>
                <c:pt idx="84">
                  <c:v>8.7551451608147562E-2</c:v>
                </c:pt>
                <c:pt idx="85">
                  <c:v>9.8994439884164648E-2</c:v>
                </c:pt>
                <c:pt idx="86">
                  <c:v>0.11268778457085818</c:v>
                </c:pt>
                <c:pt idx="87">
                  <c:v>0.12922664292324565</c:v>
                </c:pt>
                <c:pt idx="88">
                  <c:v>0.14939986603325747</c:v>
                </c:pt>
                <c:pt idx="89">
                  <c:v>0.17426040801297374</c:v>
                </c:pt>
                <c:pt idx="90">
                  <c:v>0.20521897353095414</c:v>
                </c:pt>
                <c:pt idx="91">
                  <c:v>0.24416060463960815</c:v>
                </c:pt>
                <c:pt idx="92">
                  <c:v>0.29356707565765677</c:v>
                </c:pt>
                <c:pt idx="93">
                  <c:v>0.35657911517769786</c:v>
                </c:pt>
                <c:pt idx="94">
                  <c:v>0.43680815274221746</c:v>
                </c:pt>
                <c:pt idx="95">
                  <c:v>0.53743513266629794</c:v>
                </c:pt>
                <c:pt idx="96">
                  <c:v>0.65869587708012645</c:v>
                </c:pt>
                <c:pt idx="97">
                  <c:v>0.79274001442913078</c:v>
                </c:pt>
                <c:pt idx="98">
                  <c:v>0.91711550614779502</c:v>
                </c:pt>
                <c:pt idx="99">
                  <c:v>0.99522430781335802</c:v>
                </c:pt>
                <c:pt idx="100">
                  <c:v>0.99537138011482085</c:v>
                </c:pt>
                <c:pt idx="101">
                  <c:v>0.91749038079997114</c:v>
                </c:pt>
                <c:pt idx="102">
                  <c:v>0.79320716375255462</c:v>
                </c:pt>
                <c:pt idx="103">
                  <c:v>0.65914781397399769</c:v>
                </c:pt>
                <c:pt idx="104">
                  <c:v>0.53782237058452842</c:v>
                </c:pt>
                <c:pt idx="105">
                  <c:v>0.4371212138852118</c:v>
                </c:pt>
                <c:pt idx="106">
                  <c:v>0.35682605337125034</c:v>
                </c:pt>
                <c:pt idx="107">
                  <c:v>0.29376055231952852</c:v>
                </c:pt>
                <c:pt idx="108">
                  <c:v>0.24431259873107872</c:v>
                </c:pt>
                <c:pt idx="109">
                  <c:v>0.20533926516213774</c:v>
                </c:pt>
                <c:pt idx="110">
                  <c:v>0.17435652520019876</c:v>
                </c:pt>
                <c:pt idx="111">
                  <c:v>0.14947746718206201</c:v>
                </c:pt>
                <c:pt idx="112">
                  <c:v>0.12928995088048956</c:v>
                </c:pt>
                <c:pt idx="113">
                  <c:v>0.11273995508278525</c:v>
                </c:pt>
                <c:pt idx="114">
                  <c:v>9.903784495808797E-2</c:v>
                </c:pt>
                <c:pt idx="115">
                  <c:v>8.758788862970969E-2</c:v>
                </c:pt>
                <c:pt idx="116">
                  <c:v>7.7936723572688452E-2</c:v>
                </c:pt>
                <c:pt idx="117">
                  <c:v>6.9736070897190972E-2</c:v>
                </c:pt>
                <c:pt idx="118">
                  <c:v>6.2715796781182456E-2</c:v>
                </c:pt>
                <c:pt idx="119">
                  <c:v>5.6664381504474622E-2</c:v>
                </c:pt>
                <c:pt idx="120">
                  <c:v>5.1414670833815644E-2</c:v>
                </c:pt>
                <c:pt idx="121">
                  <c:v>4.6833400795685591E-2</c:v>
                </c:pt>
                <c:pt idx="122">
                  <c:v>4.2813431271553536E-2</c:v>
                </c:pt>
                <c:pt idx="123">
                  <c:v>3.9267937363723471E-2</c:v>
                </c:pt>
                <c:pt idx="124">
                  <c:v>3.6126026716638865E-2</c:v>
                </c:pt>
                <c:pt idx="125">
                  <c:v>3.3329404030075914E-2</c:v>
                </c:pt>
                <c:pt idx="126">
                  <c:v>3.0829811105905682E-2</c:v>
                </c:pt>
                <c:pt idx="127">
                  <c:v>2.8587046085875516E-2</c:v>
                </c:pt>
                <c:pt idx="128">
                  <c:v>2.6567418833026303E-2</c:v>
                </c:pt>
                <c:pt idx="129">
                  <c:v>2.4742537391298815E-2</c:v>
                </c:pt>
                <c:pt idx="130">
                  <c:v>2.3088347731774844E-2</c:v>
                </c:pt>
                <c:pt idx="131">
                  <c:v>2.1584368731085542E-2</c:v>
                </c:pt>
                <c:pt idx="132">
                  <c:v>2.0213078722108375E-2</c:v>
                </c:pt>
                <c:pt idx="133">
                  <c:v>1.8959420536540688E-2</c:v>
                </c:pt>
                <c:pt idx="134">
                  <c:v>1.7810399793492509E-2</c:v>
                </c:pt>
                <c:pt idx="135">
                  <c:v>1.6754757033035195E-2</c:v>
                </c:pt>
                <c:pt idx="136">
                  <c:v>1.5782698685366758E-2</c:v>
                </c:pt>
                <c:pt idx="137">
                  <c:v>1.4885675189110012E-2</c:v>
                </c:pt>
                <c:pt idx="138">
                  <c:v>1.405619710327609E-2</c:v>
                </c:pt>
                <c:pt idx="139">
                  <c:v>1.3287681997780928E-2</c:v>
                </c:pt>
                <c:pt idx="140">
                  <c:v>1.2574326404212835E-2</c:v>
                </c:pt>
                <c:pt idx="141">
                  <c:v>1.1910998270132762E-2</c:v>
                </c:pt>
                <c:pt idx="142">
                  <c:v>1.1293146266825574E-2</c:v>
                </c:pt>
                <c:pt idx="143">
                  <c:v>1.0716723011994932E-2</c:v>
                </c:pt>
                <c:pt idx="144">
                  <c:v>1.0178119830355062E-2</c:v>
                </c:pt>
                <c:pt idx="145">
                  <c:v>9.6741111203621742E-3</c:v>
                </c:pt>
                <c:pt idx="146">
                  <c:v>9.2018067502278329E-3</c:v>
                </c:pt>
                <c:pt idx="147">
                  <c:v>8.7586111905586239E-3</c:v>
                </c:pt>
                <c:pt idx="148">
                  <c:v>8.3421883195955466E-3</c:v>
                </c:pt>
                <c:pt idx="149">
                  <c:v>7.9504310217593053E-3</c:v>
                </c:pt>
                <c:pt idx="150">
                  <c:v>7.5814348501055118E-3</c:v>
                </c:pt>
                <c:pt idx="151">
                  <c:v>7.2334751454227828E-3</c:v>
                </c:pt>
                <c:pt idx="152">
                  <c:v>6.9049871046032649E-3</c:v>
                </c:pt>
                <c:pt idx="153">
                  <c:v>6.5945483729369422E-3</c:v>
                </c:pt>
                <c:pt idx="154">
                  <c:v>6.3008638025739173E-3</c:v>
                </c:pt>
                <c:pt idx="155">
                  <c:v>6.0227520752978167E-3</c:v>
                </c:pt>
                <c:pt idx="156">
                  <c:v>5.7591339341401659E-3</c:v>
                </c:pt>
                <c:pt idx="157">
                  <c:v>5.5090218069856088E-3</c:v>
                </c:pt>
                <c:pt idx="158">
                  <c:v>5.2715106375745948E-3</c:v>
                </c:pt>
                <c:pt idx="159">
                  <c:v>5.0457697663350348E-3</c:v>
                </c:pt>
                <c:pt idx="160">
                  <c:v>4.8310357261839862E-3</c:v>
                </c:pt>
                <c:pt idx="161">
                  <c:v>4.6266058375788082E-3</c:v>
                </c:pt>
                <c:pt idx="162">
                  <c:v>4.431832503271187E-3</c:v>
                </c:pt>
                <c:pt idx="163">
                  <c:v>4.2461181169234242E-3</c:v>
                </c:pt>
                <c:pt idx="164">
                  <c:v>4.0689105113913418E-3</c:v>
                </c:pt>
                <c:pt idx="165">
                  <c:v>3.8996988823974789E-3</c:v>
                </c:pt>
                <c:pt idx="166">
                  <c:v>3.7380101317883692E-3</c:v>
                </c:pt>
                <c:pt idx="167">
                  <c:v>3.5834055818198948E-3</c:v>
                </c:pt>
                <c:pt idx="168">
                  <c:v>3.4354780181350035E-3</c:v>
                </c:pt>
                <c:pt idx="169">
                  <c:v>3.2938490244469971E-3</c:v>
                </c:pt>
                <c:pt idx="170">
                  <c:v>3.1581665765512109E-3</c:v>
                </c:pt>
                <c:pt idx="171">
                  <c:v>3.0281028672690209E-3</c:v>
                </c:pt>
                <c:pt idx="172">
                  <c:v>2.9033523373734179E-3</c:v>
                </c:pt>
                <c:pt idx="173">
                  <c:v>2.783629890533202E-3</c:v>
                </c:pt>
                <c:pt idx="174">
                  <c:v>2.6686692729088772E-3</c:v>
                </c:pt>
                <c:pt idx="175">
                  <c:v>2.5582216002933431E-3</c:v>
                </c:pt>
                <c:pt idx="176">
                  <c:v>2.4520540176616095E-3</c:v>
                </c:pt>
                <c:pt idx="177">
                  <c:v>2.3499484777160995E-3</c:v>
                </c:pt>
                <c:pt idx="178">
                  <c:v>2.2517006265216338E-3</c:v>
                </c:pt>
                <c:pt idx="179">
                  <c:v>2.1571187856460807E-3</c:v>
                </c:pt>
                <c:pt idx="180">
                  <c:v>2.0660230213836372E-3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11392"/>
        <c:axId val="249612928"/>
      </c:scatterChart>
      <c:valAx>
        <c:axId val="249611392"/>
        <c:scaling>
          <c:orientation val="minMax"/>
          <c:max val="90"/>
          <c:min val="-90"/>
        </c:scaling>
        <c:delete val="0"/>
        <c:axPos val="b"/>
        <c:numFmt formatCode="General" sourceLinked="1"/>
        <c:majorTickMark val="out"/>
        <c:minorTickMark val="none"/>
        <c:tickLblPos val="nextTo"/>
        <c:crossAx val="249612928"/>
        <c:crosses val="autoZero"/>
        <c:crossBetween val="midCat"/>
      </c:valAx>
      <c:valAx>
        <c:axId val="2496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11392"/>
        <c:crossesAt val="-9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4390868667191E-2"/>
          <c:y val="3.0180138625470435E-2"/>
          <c:w val="0.72743169990349144"/>
          <c:h val="0.93963972274905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Kohlheyer!$B$1</c:f>
              <c:strCache>
                <c:ptCount val="1"/>
                <c:pt idx="0">
                  <c:v>Intensity</c:v>
                </c:pt>
              </c:strCache>
            </c:strRef>
          </c:tx>
          <c:marker>
            <c:symbol val="none"/>
          </c:marker>
          <c:xVal>
            <c:numRef>
              <c:f>Kohlheyer!$A$3:$A$362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Kohlheyer!$C$3:$C$362</c:f>
              <c:numCache>
                <c:formatCode>General</c:formatCode>
                <c:ptCount val="360"/>
                <c:pt idx="0">
                  <c:v>1.4735285256498001E-2</c:v>
                </c:pt>
                <c:pt idx="1">
                  <c:v>1.4735285256498001E-2</c:v>
                </c:pt>
                <c:pt idx="2">
                  <c:v>1.4735285256498001E-2</c:v>
                </c:pt>
                <c:pt idx="3">
                  <c:v>1.4735285256498001E-2</c:v>
                </c:pt>
                <c:pt idx="4">
                  <c:v>1.4762674262551E-2</c:v>
                </c:pt>
                <c:pt idx="5">
                  <c:v>1.47900632686039E-2</c:v>
                </c:pt>
                <c:pt idx="6">
                  <c:v>1.47900632686039E-2</c:v>
                </c:pt>
                <c:pt idx="7">
                  <c:v>1.47900632686039E-2</c:v>
                </c:pt>
                <c:pt idx="8">
                  <c:v>1.47900632686039E-2</c:v>
                </c:pt>
                <c:pt idx="9">
                  <c:v>1.4796910520117199E-2</c:v>
                </c:pt>
                <c:pt idx="10">
                  <c:v>1.4796910520117199E-2</c:v>
                </c:pt>
                <c:pt idx="11">
                  <c:v>1.4796910520117199E-2</c:v>
                </c:pt>
                <c:pt idx="12">
                  <c:v>1.4796910520117199E-2</c:v>
                </c:pt>
                <c:pt idx="13">
                  <c:v>1.48242995261701E-2</c:v>
                </c:pt>
                <c:pt idx="14">
                  <c:v>1.48242995261701E-2</c:v>
                </c:pt>
                <c:pt idx="15">
                  <c:v>1.48242995261701E-2</c:v>
                </c:pt>
                <c:pt idx="16">
                  <c:v>1.48242995261701E-2</c:v>
                </c:pt>
                <c:pt idx="17">
                  <c:v>1.48242995261701E-2</c:v>
                </c:pt>
                <c:pt idx="18">
                  <c:v>1.48996192928158E-2</c:v>
                </c:pt>
                <c:pt idx="19">
                  <c:v>1.50913423351866E-2</c:v>
                </c:pt>
                <c:pt idx="20">
                  <c:v>1.5693900468352E-2</c:v>
                </c:pt>
                <c:pt idx="21">
                  <c:v>1.6406014625729201E-2</c:v>
                </c:pt>
                <c:pt idx="22">
                  <c:v>1.6652515680205902E-2</c:v>
                </c:pt>
                <c:pt idx="23">
                  <c:v>1.6652515680205902E-2</c:v>
                </c:pt>
                <c:pt idx="24">
                  <c:v>1.6652515680205902E-2</c:v>
                </c:pt>
                <c:pt idx="25">
                  <c:v>1.6673057434745599E-2</c:v>
                </c:pt>
                <c:pt idx="26">
                  <c:v>1.6673057434745599E-2</c:v>
                </c:pt>
                <c:pt idx="27">
                  <c:v>1.6673057434745599E-2</c:v>
                </c:pt>
                <c:pt idx="28">
                  <c:v>1.6673057434745599E-2</c:v>
                </c:pt>
                <c:pt idx="29">
                  <c:v>1.6748377201391301E-2</c:v>
                </c:pt>
                <c:pt idx="30">
                  <c:v>1.6727835446851601E-2</c:v>
                </c:pt>
                <c:pt idx="31">
                  <c:v>1.69195584892224E-2</c:v>
                </c:pt>
                <c:pt idx="32">
                  <c:v>1.7494727616334801E-2</c:v>
                </c:pt>
                <c:pt idx="33">
                  <c:v>1.7494727616334801E-2</c:v>
                </c:pt>
                <c:pt idx="34">
                  <c:v>1.8179452767659001E-2</c:v>
                </c:pt>
                <c:pt idx="35">
                  <c:v>1.8179452767659001E-2</c:v>
                </c:pt>
                <c:pt idx="36">
                  <c:v>1.8425953822135702E-2</c:v>
                </c:pt>
                <c:pt idx="37">
                  <c:v>1.8521815343321101E-2</c:v>
                </c:pt>
                <c:pt idx="38">
                  <c:v>1.8740927391744901E-2</c:v>
                </c:pt>
                <c:pt idx="39">
                  <c:v>1.8740927391744901E-2</c:v>
                </c:pt>
                <c:pt idx="40">
                  <c:v>1.93434855249103E-2</c:v>
                </c:pt>
                <c:pt idx="41">
                  <c:v>1.93434855249103E-2</c:v>
                </c:pt>
                <c:pt idx="42">
                  <c:v>2.0096683191366899E-2</c:v>
                </c:pt>
                <c:pt idx="43">
                  <c:v>2.0096683191366899E-2</c:v>
                </c:pt>
                <c:pt idx="44">
                  <c:v>2.0486976527621801E-2</c:v>
                </c:pt>
                <c:pt idx="45">
                  <c:v>2.1089534660787099E-2</c:v>
                </c:pt>
                <c:pt idx="46">
                  <c:v>2.1199090684998999E-2</c:v>
                </c:pt>
                <c:pt idx="47">
                  <c:v>2.1199090684998999E-2</c:v>
                </c:pt>
                <c:pt idx="48">
                  <c:v>2.2054997124154301E-2</c:v>
                </c:pt>
                <c:pt idx="49">
                  <c:v>2.21371641423132E-2</c:v>
                </c:pt>
                <c:pt idx="50">
                  <c:v>2.2958834323902302E-2</c:v>
                </c:pt>
                <c:pt idx="51">
                  <c:v>2.3143710114759901E-2</c:v>
                </c:pt>
                <c:pt idx="52">
                  <c:v>2.3951685793322498E-2</c:v>
                </c:pt>
                <c:pt idx="53">
                  <c:v>2.4629563693133499E-2</c:v>
                </c:pt>
                <c:pt idx="54">
                  <c:v>2.4985620771822099E-2</c:v>
                </c:pt>
                <c:pt idx="55">
                  <c:v>2.5807290953411301E-2</c:v>
                </c:pt>
                <c:pt idx="56">
                  <c:v>2.6464627098682501E-2</c:v>
                </c:pt>
                <c:pt idx="57">
                  <c:v>2.6813836925857901E-2</c:v>
                </c:pt>
                <c:pt idx="58">
                  <c:v>2.8292843252718299E-2</c:v>
                </c:pt>
                <c:pt idx="59">
                  <c:v>2.86557475829202E-2</c:v>
                </c:pt>
                <c:pt idx="60">
                  <c:v>3.0394949467283799E-2</c:v>
                </c:pt>
                <c:pt idx="61">
                  <c:v>3.04223384733368E-2</c:v>
                </c:pt>
                <c:pt idx="62">
                  <c:v>3.1394648188217203E-2</c:v>
                </c:pt>
                <c:pt idx="63">
                  <c:v>3.2346416148557898E-2</c:v>
                </c:pt>
                <c:pt idx="64">
                  <c:v>3.3845964229958003E-2</c:v>
                </c:pt>
                <c:pt idx="65">
                  <c:v>3.5023691490235799E-2</c:v>
                </c:pt>
                <c:pt idx="66">
                  <c:v>3.6153487989920803E-2</c:v>
                </c:pt>
                <c:pt idx="67">
                  <c:v>3.8077565665141998E-2</c:v>
                </c:pt>
                <c:pt idx="68">
                  <c:v>4.0220755388786902E-2</c:v>
                </c:pt>
                <c:pt idx="69">
                  <c:v>4.1610747445975101E-2</c:v>
                </c:pt>
                <c:pt idx="70">
                  <c:v>4.35759086302758E-2</c:v>
                </c:pt>
                <c:pt idx="71">
                  <c:v>4.7191257429267802E-2</c:v>
                </c:pt>
                <c:pt idx="72">
                  <c:v>4.9279669140806802E-2</c:v>
                </c:pt>
                <c:pt idx="73">
                  <c:v>5.2367779573279198E-2</c:v>
                </c:pt>
                <c:pt idx="74">
                  <c:v>5.5777710826874001E-2</c:v>
                </c:pt>
                <c:pt idx="75">
                  <c:v>5.9050697050204E-2</c:v>
                </c:pt>
                <c:pt idx="76">
                  <c:v>6.47955410698145E-2</c:v>
                </c:pt>
                <c:pt idx="77">
                  <c:v>6.9636547889677006E-2</c:v>
                </c:pt>
                <c:pt idx="78">
                  <c:v>7.5963408287913203E-2</c:v>
                </c:pt>
                <c:pt idx="79">
                  <c:v>8.3789816767549499E-2</c:v>
                </c:pt>
                <c:pt idx="80">
                  <c:v>9.3239023855824193E-2</c:v>
                </c:pt>
                <c:pt idx="81">
                  <c:v>0.104940976691955</c:v>
                </c:pt>
                <c:pt idx="82">
                  <c:v>0.12036098709977799</c:v>
                </c:pt>
                <c:pt idx="83">
                  <c:v>0.14147106351510499</c:v>
                </c:pt>
                <c:pt idx="84">
                  <c:v>0.173639451124318</c:v>
                </c:pt>
                <c:pt idx="85">
                  <c:v>0.234970282928432</c:v>
                </c:pt>
                <c:pt idx="86">
                  <c:v>0.35288680123798299</c:v>
                </c:pt>
                <c:pt idx="87">
                  <c:v>0.73144394839911198</c:v>
                </c:pt>
                <c:pt idx="88">
                  <c:v>0.77557448440196097</c:v>
                </c:pt>
                <c:pt idx="89">
                  <c:v>0.54717071567472797</c:v>
                </c:pt>
                <c:pt idx="90">
                  <c:v>1</c:v>
                </c:pt>
                <c:pt idx="91">
                  <c:v>0.95943003478403699</c:v>
                </c:pt>
                <c:pt idx="92">
                  <c:v>0.157692202349976</c:v>
                </c:pt>
                <c:pt idx="93">
                  <c:v>9.2574840459039701E-2</c:v>
                </c:pt>
                <c:pt idx="94">
                  <c:v>6.9725562159349205E-2</c:v>
                </c:pt>
                <c:pt idx="95">
                  <c:v>5.6010517378324298E-2</c:v>
                </c:pt>
                <c:pt idx="96">
                  <c:v>4.68831311111719E-2</c:v>
                </c:pt>
                <c:pt idx="97">
                  <c:v>4.0672673988660903E-2</c:v>
                </c:pt>
                <c:pt idx="98">
                  <c:v>3.6625948344334497E-2</c:v>
                </c:pt>
                <c:pt idx="99">
                  <c:v>3.3373503875544303E-2</c:v>
                </c:pt>
                <c:pt idx="100">
                  <c:v>3.0949576839856399E-2</c:v>
                </c:pt>
                <c:pt idx="101">
                  <c:v>2.8689983840486401E-2</c:v>
                </c:pt>
                <c:pt idx="102">
                  <c:v>2.6485168853222298E-2</c:v>
                </c:pt>
                <c:pt idx="103">
                  <c:v>2.4841828490044002E-2</c:v>
                </c:pt>
                <c:pt idx="104">
                  <c:v>2.3164251869299601E-2</c:v>
                </c:pt>
                <c:pt idx="105">
                  <c:v>2.1596231272767101E-2</c:v>
                </c:pt>
                <c:pt idx="106">
                  <c:v>2.0603379803346901E-2</c:v>
                </c:pt>
                <c:pt idx="107">
                  <c:v>1.90285119553011E-2</c:v>
                </c:pt>
                <c:pt idx="108">
                  <c:v>1.86929966311522E-2</c:v>
                </c:pt>
                <c:pt idx="109">
                  <c:v>1.7200295801265301E-2</c:v>
                </c:pt>
                <c:pt idx="110">
                  <c:v>1.7227684807318299E-2</c:v>
                </c:pt>
                <c:pt idx="111">
                  <c:v>1.57212894744049E-2</c:v>
                </c:pt>
                <c:pt idx="112">
                  <c:v>1.5666511462298999E-2</c:v>
                </c:pt>
                <c:pt idx="113">
                  <c:v>1.4762674262551E-2</c:v>
                </c:pt>
                <c:pt idx="114">
                  <c:v>1.47284380049847E-2</c:v>
                </c:pt>
                <c:pt idx="115">
                  <c:v>1.38999205718824E-2</c:v>
                </c:pt>
                <c:pt idx="116">
                  <c:v>1.3187806414505201E-2</c:v>
                </c:pt>
                <c:pt idx="117">
                  <c:v>1.30097778751609E-2</c:v>
                </c:pt>
                <c:pt idx="118">
                  <c:v>1.2968694366081401E-2</c:v>
                </c:pt>
                <c:pt idx="119">
                  <c:v>1.30029306236476E-2</c:v>
                </c:pt>
                <c:pt idx="120">
                  <c:v>1.30029306236476E-2</c:v>
                </c:pt>
                <c:pt idx="121">
                  <c:v>1.13938265180356E-2</c:v>
                </c:pt>
                <c:pt idx="122">
                  <c:v>1.14143682725753E-2</c:v>
                </c:pt>
                <c:pt idx="123">
                  <c:v>1.14143682725753E-2</c:v>
                </c:pt>
                <c:pt idx="124">
                  <c:v>1.13664375119826E-2</c:v>
                </c:pt>
                <c:pt idx="125">
                  <c:v>1.1208950727178099E-2</c:v>
                </c:pt>
                <c:pt idx="126">
                  <c:v>1.0544767330393501E-2</c:v>
                </c:pt>
                <c:pt idx="127">
                  <c:v>1.0544767330393501E-2</c:v>
                </c:pt>
                <c:pt idx="128">
                  <c:v>1.0435211306181601E-2</c:v>
                </c:pt>
                <c:pt idx="129">
                  <c:v>9.8463476760428294E-3</c:v>
                </c:pt>
                <c:pt idx="130">
                  <c:v>9.8463476760428294E-3</c:v>
                </c:pt>
                <c:pt idx="131">
                  <c:v>9.6546246336720407E-3</c:v>
                </c:pt>
                <c:pt idx="132">
                  <c:v>9.6820136397250105E-3</c:v>
                </c:pt>
                <c:pt idx="133">
                  <c:v>9.6820136397250105E-3</c:v>
                </c:pt>
                <c:pt idx="134">
                  <c:v>9.5519158609733996E-3</c:v>
                </c:pt>
                <c:pt idx="135">
                  <c:v>8.8671907096491403E-3</c:v>
                </c:pt>
                <c:pt idx="136">
                  <c:v>8.8945797157021101E-3</c:v>
                </c:pt>
                <c:pt idx="137">
                  <c:v>8.8945797157021101E-3</c:v>
                </c:pt>
                <c:pt idx="138">
                  <c:v>8.8945797157021101E-3</c:v>
                </c:pt>
                <c:pt idx="139">
                  <c:v>8.6412314097121402E-3</c:v>
                </c:pt>
                <c:pt idx="140">
                  <c:v>8.6412314097121402E-3</c:v>
                </c:pt>
                <c:pt idx="141">
                  <c:v>8.6412314097121402E-3</c:v>
                </c:pt>
                <c:pt idx="142">
                  <c:v>8.5111336309605292E-3</c:v>
                </c:pt>
                <c:pt idx="143">
                  <c:v>8.5111336309605292E-3</c:v>
                </c:pt>
                <c:pt idx="144">
                  <c:v>8.5111336309605292E-3</c:v>
                </c:pt>
                <c:pt idx="145">
                  <c:v>8.5385226370135008E-3</c:v>
                </c:pt>
                <c:pt idx="146">
                  <c:v>8.5385226370135008E-3</c:v>
                </c:pt>
                <c:pt idx="147">
                  <c:v>7.9154227493084192E-3</c:v>
                </c:pt>
                <c:pt idx="148">
                  <c:v>7.9154227493084192E-3</c:v>
                </c:pt>
                <c:pt idx="149">
                  <c:v>7.9154227493084192E-3</c:v>
                </c:pt>
                <c:pt idx="150">
                  <c:v>7.9154227493084192E-3</c:v>
                </c:pt>
                <c:pt idx="151">
                  <c:v>7.9496590068746393E-3</c:v>
                </c:pt>
                <c:pt idx="152">
                  <c:v>7.2375448494974102E-3</c:v>
                </c:pt>
                <c:pt idx="153">
                  <c:v>7.2375448494974102E-3</c:v>
                </c:pt>
                <c:pt idx="154">
                  <c:v>7.2375448494974102E-3</c:v>
                </c:pt>
                <c:pt idx="155">
                  <c:v>7.0184328010736404E-3</c:v>
                </c:pt>
                <c:pt idx="156">
                  <c:v>7.0184328010736404E-3</c:v>
                </c:pt>
                <c:pt idx="157">
                  <c:v>6.8677932677823099E-3</c:v>
                </c:pt>
                <c:pt idx="158">
                  <c:v>6.8951822738352797E-3</c:v>
                </c:pt>
                <c:pt idx="159">
                  <c:v>6.8883350223220398E-3</c:v>
                </c:pt>
                <c:pt idx="160">
                  <c:v>6.8883350223220398E-3</c:v>
                </c:pt>
                <c:pt idx="161">
                  <c:v>6.8883350223220398E-3</c:v>
                </c:pt>
                <c:pt idx="162">
                  <c:v>6.8883350223220398E-3</c:v>
                </c:pt>
                <c:pt idx="163">
                  <c:v>6.9157240283750096E-3</c:v>
                </c:pt>
                <c:pt idx="164">
                  <c:v>6.9157240283750096E-3</c:v>
                </c:pt>
                <c:pt idx="165">
                  <c:v>6.9157240283750096E-3</c:v>
                </c:pt>
                <c:pt idx="166">
                  <c:v>6.9225712798882504E-3</c:v>
                </c:pt>
                <c:pt idx="167">
                  <c:v>6.9225712798882504E-3</c:v>
                </c:pt>
                <c:pt idx="168">
                  <c:v>6.9225712798882504E-3</c:v>
                </c:pt>
                <c:pt idx="169">
                  <c:v>6.9225712798882504E-3</c:v>
                </c:pt>
                <c:pt idx="170">
                  <c:v>6.9225712798882504E-3</c:v>
                </c:pt>
                <c:pt idx="171">
                  <c:v>6.9225712798882504E-3</c:v>
                </c:pt>
                <c:pt idx="172">
                  <c:v>6.9225712798882504E-3</c:v>
                </c:pt>
                <c:pt idx="173">
                  <c:v>6.9225712798882504E-3</c:v>
                </c:pt>
                <c:pt idx="174">
                  <c:v>6.9225712798882504E-3</c:v>
                </c:pt>
                <c:pt idx="175">
                  <c:v>6.9225712798882504E-3</c:v>
                </c:pt>
                <c:pt idx="176">
                  <c:v>6.9294185314014902E-3</c:v>
                </c:pt>
                <c:pt idx="177">
                  <c:v>6.9294185314014902E-3</c:v>
                </c:pt>
                <c:pt idx="178">
                  <c:v>6.9294185314014902E-3</c:v>
                </c:pt>
                <c:pt idx="179">
                  <c:v>6.9294185314014902E-3</c:v>
                </c:pt>
                <c:pt idx="180">
                  <c:v>6.9294185314014902E-3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Kohlheyer!$D$1</c:f>
              <c:strCache>
                <c:ptCount val="1"/>
                <c:pt idx="0">
                  <c:v>Perfect1</c:v>
                </c:pt>
              </c:strCache>
            </c:strRef>
          </c:tx>
          <c:marker>
            <c:symbol val="none"/>
          </c:marker>
          <c:xVal>
            <c:numRef>
              <c:f>Kohlheyer!$A$3:$A$362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Kohlheyer!$D$3:$D$362</c:f>
              <c:numCache>
                <c:formatCode>General</c:formatCode>
                <c:ptCount val="360"/>
                <c:pt idx="0">
                  <c:v>4.4402899500221693E-2</c:v>
                </c:pt>
                <c:pt idx="1">
                  <c:v>4.4410320444016473E-2</c:v>
                </c:pt>
                <c:pt idx="2">
                  <c:v>4.4418002547950773E-2</c:v>
                </c:pt>
                <c:pt idx="3">
                  <c:v>4.4425958209869672E-2</c:v>
                </c:pt>
                <c:pt idx="4">
                  <c:v>4.443420057201921E-2</c:v>
                </c:pt>
                <c:pt idx="5">
                  <c:v>4.444274357532392E-2</c:v>
                </c:pt>
                <c:pt idx="6">
                  <c:v>4.4451602018337519E-2</c:v>
                </c:pt>
                <c:pt idx="7">
                  <c:v>4.4460791621332332E-2</c:v>
                </c:pt>
                <c:pt idx="8">
                  <c:v>4.447032909604557E-2</c:v>
                </c:pt>
                <c:pt idx="9">
                  <c:v>4.4480232221660414E-2</c:v>
                </c:pt>
                <c:pt idx="10">
                  <c:v>4.449051992766688E-2</c:v>
                </c:pt>
                <c:pt idx="11">
                  <c:v>4.4501212384323648E-2</c:v>
                </c:pt>
                <c:pt idx="12">
                  <c:v>4.4512331101528128E-2</c:v>
                </c:pt>
                <c:pt idx="13">
                  <c:v>4.4523899036999638E-2</c:v>
                </c:pt>
                <c:pt idx="14">
                  <c:v>4.4535940714791944E-2</c:v>
                </c:pt>
                <c:pt idx="15">
                  <c:v>4.454848235527737E-2</c:v>
                </c:pt>
                <c:pt idx="16">
                  <c:v>4.4561552017889285E-2</c:v>
                </c:pt>
                <c:pt idx="17">
                  <c:v>4.4575179758073853E-2</c:v>
                </c:pt>
                <c:pt idx="18">
                  <c:v>4.4589397800090781E-2</c:v>
                </c:pt>
                <c:pt idx="19">
                  <c:v>4.4604240727518202E-2</c:v>
                </c:pt>
                <c:pt idx="20">
                  <c:v>4.4619745693565013E-2</c:v>
                </c:pt>
                <c:pt idx="21">
                  <c:v>4.4635952653579197E-2</c:v>
                </c:pt>
                <c:pt idx="22">
                  <c:v>4.4652904622469479E-2</c:v>
                </c:pt>
                <c:pt idx="23">
                  <c:v>4.4670647960137658E-2</c:v>
                </c:pt>
                <c:pt idx="24">
                  <c:v>4.468923268845898E-2</c:v>
                </c:pt>
                <c:pt idx="25">
                  <c:v>4.4708712843858217E-2</c:v>
                </c:pt>
                <c:pt idx="26">
                  <c:v>4.4729146870122825E-2</c:v>
                </c:pt>
                <c:pt idx="27">
                  <c:v>4.475059805678637E-2</c:v>
                </c:pt>
                <c:pt idx="28">
                  <c:v>4.477313502922381E-2</c:v>
                </c:pt>
                <c:pt idx="29">
                  <c:v>4.4796832297547044E-2</c:v>
                </c:pt>
                <c:pt idx="30">
                  <c:v>4.482177087250086E-2</c:v>
                </c:pt>
                <c:pt idx="31">
                  <c:v>4.4848038957868264E-2</c:v>
                </c:pt>
                <c:pt idx="32">
                  <c:v>4.4875732730439301E-2</c:v>
                </c:pt>
                <c:pt idx="33">
                  <c:v>4.4904957220426374E-2</c:v>
                </c:pt>
                <c:pt idx="34">
                  <c:v>4.493582730738073E-2</c:v>
                </c:pt>
                <c:pt idx="35">
                  <c:v>4.4968468849250327E-2</c:v>
                </c:pt>
                <c:pt idx="36">
                  <c:v>4.5003019965307776E-2</c:v>
                </c:pt>
                <c:pt idx="37">
                  <c:v>4.5039632497378287E-2</c:v>
                </c:pt>
                <c:pt idx="38">
                  <c:v>4.5078473678246883E-2</c:v>
                </c:pt>
                <c:pt idx="39">
                  <c:v>4.5119728041492869E-2</c:v>
                </c:pt>
                <c:pt idx="40">
                  <c:v>4.5163599613499146E-2</c:v>
                </c:pt>
                <c:pt idx="41">
                  <c:v>4.521031443628349E-2</c:v>
                </c:pt>
                <c:pt idx="42">
                  <c:v>4.5260123479436233E-2</c:v>
                </c:pt>
                <c:pt idx="43">
                  <c:v>4.5313306011253829E-2</c:v>
                </c:pt>
                <c:pt idx="44">
                  <c:v>4.5370173513679057E-2</c:v>
                </c:pt>
                <c:pt idx="45">
                  <c:v>4.5431074243599191E-2</c:v>
                </c:pt>
                <c:pt idx="46">
                  <c:v>4.5496398565319521E-2</c:v>
                </c:pt>
                <c:pt idx="47">
                  <c:v>4.5566585206796337E-2</c:v>
                </c:pt>
                <c:pt idx="48">
                  <c:v>4.5642128627011488E-2</c:v>
                </c:pt>
                <c:pt idx="49">
                  <c:v>4.5723587725708559E-2</c:v>
                </c:pt>
                <c:pt idx="50">
                  <c:v>4.5811596182237825E-2</c:v>
                </c:pt>
                <c:pt idx="51">
                  <c:v>4.5906874780993055E-2</c:v>
                </c:pt>
                <c:pt idx="52">
                  <c:v>4.6010246171573975E-2</c:v>
                </c:pt>
                <c:pt idx="53">
                  <c:v>4.6122652628714622E-2</c:v>
                </c:pt>
                <c:pt idx="54">
                  <c:v>4.6245177528783259E-2</c:v>
                </c:pt>
                <c:pt idx="55">
                  <c:v>4.6379071458056573E-2</c:v>
                </c:pt>
                <c:pt idx="56">
                  <c:v>4.6525784129239439E-2</c:v>
                </c:pt>
                <c:pt idx="57">
                  <c:v>4.6687003629443891E-2</c:v>
                </c:pt>
                <c:pt idx="58">
                  <c:v>4.6864704986812201E-2</c:v>
                </c:pt>
                <c:pt idx="59">
                  <c:v>4.7061210669220754E-2</c:v>
                </c:pt>
                <c:pt idx="60">
                  <c:v>4.7279266481625566E-2</c:v>
                </c:pt>
                <c:pt idx="61">
                  <c:v>4.7522137502245002E-2</c:v>
                </c:pt>
                <c:pt idx="62">
                  <c:v>4.7793730329276113E-2</c:v>
                </c:pt>
                <c:pt idx="63">
                  <c:v>4.8098750203241142E-2</c:v>
                </c:pt>
                <c:pt idx="64">
                  <c:v>4.8442904832522039E-2</c:v>
                </c:pt>
                <c:pt idx="65">
                  <c:v>4.8833171450260268E-2</c:v>
                </c:pt>
                <c:pt idx="66">
                  <c:v>4.9278150497059602E-2</c:v>
                </c:pt>
                <c:pt idx="67">
                  <c:v>4.9788539502788658E-2</c:v>
                </c:pt>
                <c:pt idx="68">
                  <c:v>5.0377776072942533E-2</c:v>
                </c:pt>
                <c:pt idx="69">
                  <c:v>5.106292238173453E-2</c:v>
                </c:pt>
                <c:pt idx="70">
                  <c:v>5.1865900264800702E-2</c:v>
                </c:pt>
                <c:pt idx="71">
                  <c:v>5.2815244480765411E-2</c:v>
                </c:pt>
                <c:pt idx="72">
                  <c:v>5.3948637014128886E-2</c:v>
                </c:pt>
                <c:pt idx="73">
                  <c:v>5.5316644468721907E-2</c:v>
                </c:pt>
                <c:pt idx="74">
                  <c:v>5.6988353732928355E-2</c:v>
                </c:pt>
                <c:pt idx="75">
                  <c:v>5.9060083952568593E-2</c:v>
                </c:pt>
                <c:pt idx="76">
                  <c:v>6.1669235154192911E-2</c:v>
                </c:pt>
                <c:pt idx="77">
                  <c:v>6.5017006444392372E-2</c:v>
                </c:pt>
                <c:pt idx="78">
                  <c:v>6.9407019880844009E-2</c:v>
                </c:pt>
                <c:pt idx="79">
                  <c:v>7.5313713208595409E-2</c:v>
                </c:pt>
                <c:pt idx="80">
                  <c:v>8.3509201404232319E-2</c:v>
                </c:pt>
                <c:pt idx="81">
                  <c:v>9.5311342434997393E-2</c:v>
                </c:pt>
                <c:pt idx="82">
                  <c:v>0.1130981969256345</c:v>
                </c:pt>
                <c:pt idx="83">
                  <c:v>0.14144264150001998</c:v>
                </c:pt>
                <c:pt idx="84">
                  <c:v>0.18974210285397042</c:v>
                </c:pt>
                <c:pt idx="85">
                  <c:v>0.27816500020030893</c:v>
                </c:pt>
                <c:pt idx="86">
                  <c:v>0.44549884028869902</c:v>
                </c:pt>
                <c:pt idx="87">
                  <c:v>0.70073812437058292</c:v>
                </c:pt>
                <c:pt idx="88">
                  <c:v>0.77557521913283556</c:v>
                </c:pt>
                <c:pt idx="89">
                  <c:v>0.53820796278045668</c:v>
                </c:pt>
                <c:pt idx="90">
                  <c:v>0.33036964072425268</c:v>
                </c:pt>
                <c:pt idx="91">
                  <c:v>0.21725102012516945</c:v>
                </c:pt>
                <c:pt idx="92">
                  <c:v>0.15683544620500245</c:v>
                </c:pt>
                <c:pt idx="93">
                  <c:v>0.12235628984957783</c:v>
                </c:pt>
                <c:pt idx="94">
                  <c:v>0.10124209484810792</c:v>
                </c:pt>
                <c:pt idx="95">
                  <c:v>8.7510613316072489E-2</c:v>
                </c:pt>
                <c:pt idx="96">
                  <c:v>7.8130030056036706E-2</c:v>
                </c:pt>
                <c:pt idx="97">
                  <c:v>7.1459280647337323E-2</c:v>
                </c:pt>
                <c:pt idx="98">
                  <c:v>6.6556259432546741E-2</c:v>
                </c:pt>
                <c:pt idx="99">
                  <c:v>6.2852047129391631E-2</c:v>
                </c:pt>
                <c:pt idx="100">
                  <c:v>5.9987921871030719E-2</c:v>
                </c:pt>
                <c:pt idx="101">
                  <c:v>5.7729184106294247E-2</c:v>
                </c:pt>
                <c:pt idx="102">
                  <c:v>5.5917314947818278E-2</c:v>
                </c:pt>
                <c:pt idx="103">
                  <c:v>5.4442254435682957E-2</c:v>
                </c:pt>
                <c:pt idx="104">
                  <c:v>5.3225723801961819E-2</c:v>
                </c:pt>
                <c:pt idx="105">
                  <c:v>5.2210854959577349E-2</c:v>
                </c:pt>
                <c:pt idx="106">
                  <c:v>5.1355550785047145E-2</c:v>
                </c:pt>
                <c:pt idx="107">
                  <c:v>5.0628122205236839E-2</c:v>
                </c:pt>
                <c:pt idx="108">
                  <c:v>5.0004354050773178E-2</c:v>
                </c:pt>
                <c:pt idx="109">
                  <c:v>4.9465490221405103E-2</c:v>
                </c:pt>
                <c:pt idx="110">
                  <c:v>4.8996823854631638E-2</c:v>
                </c:pt>
                <c:pt idx="111">
                  <c:v>4.8586693860781925E-2</c:v>
                </c:pt>
                <c:pt idx="112">
                  <c:v>4.8225759517042992E-2</c:v>
                </c:pt>
                <c:pt idx="113">
                  <c:v>4.7906468574683253E-2</c:v>
                </c:pt>
                <c:pt idx="114">
                  <c:v>4.7622662145786525E-2</c:v>
                </c:pt>
                <c:pt idx="115">
                  <c:v>4.7369277657125342E-2</c:v>
                </c:pt>
                <c:pt idx="116">
                  <c:v>4.7142123045949898E-2</c:v>
                </c:pt>
                <c:pt idx="117">
                  <c:v>4.6937703343353912E-2</c:v>
                </c:pt>
                <c:pt idx="118">
                  <c:v>4.6753086217614058E-2</c:v>
                </c:pt>
                <c:pt idx="119">
                  <c:v>4.6585796797005558E-2</c:v>
                </c:pt>
                <c:pt idx="120">
                  <c:v>4.6433734713098723E-2</c:v>
                </c:pt>
                <c:pt idx="121">
                  <c:v>4.629510816212784E-2</c:v>
                </c:pt>
                <c:pt idx="122">
                  <c:v>4.6168381111997343E-2</c:v>
                </c:pt>
                <c:pt idx="123">
                  <c:v>4.6052230745471323E-2</c:v>
                </c:pt>
                <c:pt idx="124">
                  <c:v>4.5945512934384397E-2</c:v>
                </c:pt>
                <c:pt idx="125">
                  <c:v>4.5847234059692661E-2</c:v>
                </c:pt>
                <c:pt idx="126">
                  <c:v>4.5756527879514085E-2</c:v>
                </c:pt>
                <c:pt idx="127">
                  <c:v>4.5672636438257988E-2</c:v>
                </c:pt>
                <c:pt idx="128">
                  <c:v>4.5594894230234516E-2</c:v>
                </c:pt>
                <c:pt idx="129">
                  <c:v>4.5522714999182777E-2</c:v>
                </c:pt>
                <c:pt idx="130">
                  <c:v>4.5455580684264384E-2</c:v>
                </c:pt>
                <c:pt idx="131">
                  <c:v>4.5393032122932928E-2</c:v>
                </c:pt>
                <c:pt idx="132">
                  <c:v>4.5334661198828771E-2</c:v>
                </c:pt>
                <c:pt idx="133">
                  <c:v>4.5280104183736181E-2</c:v>
                </c:pt>
                <c:pt idx="134">
                  <c:v>4.5229036070605327E-2</c:v>
                </c:pt>
                <c:pt idx="135">
                  <c:v>4.5181165732638626E-2</c:v>
                </c:pt>
                <c:pt idx="136">
                  <c:v>4.5136231773700256E-2</c:v>
                </c:pt>
                <c:pt idx="137">
                  <c:v>4.5093998959526857E-2</c:v>
                </c:pt>
                <c:pt idx="138">
                  <c:v>4.5054255138697159E-2</c:v>
                </c:pt>
                <c:pt idx="139">
                  <c:v>4.5016808578057455E-2</c:v>
                </c:pt>
                <c:pt idx="140">
                  <c:v>4.4981485650074489E-2</c:v>
                </c:pt>
                <c:pt idx="141">
                  <c:v>4.4948128819999364E-2</c:v>
                </c:pt>
                <c:pt idx="142">
                  <c:v>4.491659488924743E-2</c:v>
                </c:pt>
                <c:pt idx="143">
                  <c:v>4.4886753458400548E-2</c:v>
                </c:pt>
                <c:pt idx="144">
                  <c:v>4.4858485579012827E-2</c:v>
                </c:pt>
                <c:pt idx="145">
                  <c:v>4.4831682568180292E-2</c:v>
                </c:pt>
                <c:pt idx="146">
                  <c:v>4.4806244963805739E-2</c:v>
                </c:pt>
                <c:pt idx="147">
                  <c:v>4.478208160179889E-2</c:v>
                </c:pt>
                <c:pt idx="148">
                  <c:v>4.4759108799218988E-2</c:v>
                </c:pt>
                <c:pt idx="149">
                  <c:v>4.4737249629688204E-2</c:v>
                </c:pt>
                <c:pt idx="150">
                  <c:v>4.4716433279356642E-2</c:v>
                </c:pt>
                <c:pt idx="151">
                  <c:v>4.4696594473347902E-2</c:v>
                </c:pt>
                <c:pt idx="152">
                  <c:v>4.4677672964008222E-2</c:v>
                </c:pt>
                <c:pt idx="153">
                  <c:v>4.4659613073465707E-2</c:v>
                </c:pt>
                <c:pt idx="154">
                  <c:v>4.4642363284012519E-2</c:v>
                </c:pt>
                <c:pt idx="155">
                  <c:v>4.4625875870681765E-2</c:v>
                </c:pt>
                <c:pt idx="156">
                  <c:v>4.4610106571124894E-2</c:v>
                </c:pt>
                <c:pt idx="157">
                  <c:v>4.4595014288524873E-2</c:v>
                </c:pt>
                <c:pt idx="158">
                  <c:v>4.458056082382103E-2</c:v>
                </c:pt>
                <c:pt idx="159">
                  <c:v>4.4566710633987108E-2</c:v>
                </c:pt>
                <c:pt idx="160">
                  <c:v>4.4553430613505925E-2</c:v>
                </c:pt>
                <c:pt idx="161">
                  <c:v>4.4540689896531524E-2</c:v>
                </c:pt>
                <c:pt idx="162">
                  <c:v>4.452845967753094E-2</c:v>
                </c:pt>
                <c:pt idx="163">
                  <c:v>4.4516713048459181E-2</c:v>
                </c:pt>
                <c:pt idx="164">
                  <c:v>4.4505424850748716E-2</c:v>
                </c:pt>
                <c:pt idx="165">
                  <c:v>4.4494571540593018E-2</c:v>
                </c:pt>
                <c:pt idx="166">
                  <c:v>4.4484131066177157E-2</c:v>
                </c:pt>
                <c:pt idx="167">
                  <c:v>4.447408275565988E-2</c:v>
                </c:pt>
                <c:pt idx="168">
                  <c:v>4.446440721484466E-2</c:v>
                </c:pt>
                <c:pt idx="169">
                  <c:v>4.4455086233593774E-2</c:v>
                </c:pt>
                <c:pt idx="170">
                  <c:v>4.4446102700142126E-2</c:v>
                </c:pt>
                <c:pt idx="171">
                  <c:v>4.4437440522557922E-2</c:v>
                </c:pt>
                <c:pt idx="172">
                  <c:v>4.4429084556677136E-2</c:v>
                </c:pt>
                <c:pt idx="173">
                  <c:v>4.4421020539909005E-2</c:v>
                </c:pt>
                <c:pt idx="174">
                  <c:v>4.4413235030372374E-2</c:v>
                </c:pt>
                <c:pt idx="175">
                  <c:v>4.4405715350877915E-2</c:v>
                </c:pt>
                <c:pt idx="176">
                  <c:v>4.4398449537320209E-2</c:v>
                </c:pt>
                <c:pt idx="177">
                  <c:v>4.4391426291087555E-2</c:v>
                </c:pt>
                <c:pt idx="178">
                  <c:v>4.4384634935135878E-2</c:v>
                </c:pt>
                <c:pt idx="179">
                  <c:v>4.4378065373407986E-2</c:v>
                </c:pt>
                <c:pt idx="180">
                  <c:v>4.437170805331013E-2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Kohlheyer!$F$1</c:f>
              <c:strCache>
                <c:ptCount val="1"/>
                <c:pt idx="0">
                  <c:v>Perfect2</c:v>
                </c:pt>
              </c:strCache>
            </c:strRef>
          </c:tx>
          <c:marker>
            <c:symbol val="none"/>
          </c:marker>
          <c:xVal>
            <c:numRef>
              <c:f>Kohlheyer!$A$3:$A$183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Kohlheyer!$F$3:$F$183</c:f>
              <c:numCache>
                <c:formatCode>General</c:formatCode>
                <c:ptCount val="181"/>
                <c:pt idx="0">
                  <c:v>1.6591211732265968E-2</c:v>
                </c:pt>
                <c:pt idx="1">
                  <c:v>1.6594260134159107E-2</c:v>
                </c:pt>
                <c:pt idx="2">
                  <c:v>1.6597412606716717E-2</c:v>
                </c:pt>
                <c:pt idx="3">
                  <c:v>1.6600673941419654E-2</c:v>
                </c:pt>
                <c:pt idx="4">
                  <c:v>1.6604049208697558E-2</c:v>
                </c:pt>
                <c:pt idx="5">
                  <c:v>1.6607543777645006E-2</c:v>
                </c:pt>
                <c:pt idx="6">
                  <c:v>1.6611163337382721E-2</c:v>
                </c:pt>
                <c:pt idx="7">
                  <c:v>1.6614913920222619E-2</c:v>
                </c:pt>
                <c:pt idx="8">
                  <c:v>1.6618801926812875E-2</c:v>
                </c:pt>
                <c:pt idx="9">
                  <c:v>1.6622834153458849E-2</c:v>
                </c:pt>
                <c:pt idx="10">
                  <c:v>1.6627017821837654E-2</c:v>
                </c:pt>
                <c:pt idx="11">
                  <c:v>1.6631360611349139E-2</c:v>
                </c:pt>
                <c:pt idx="12">
                  <c:v>1.6635870694373979E-2</c:v>
                </c:pt>
                <c:pt idx="13">
                  <c:v>1.664055677474131E-2</c:v>
                </c:pt>
                <c:pt idx="14">
                  <c:v>1.6645428129744184E-2</c:v>
                </c:pt>
                <c:pt idx="15">
                  <c:v>1.6650494656081753E-2</c:v>
                </c:pt>
                <c:pt idx="16">
                  <c:v>1.6655766920153272E-2</c:v>
                </c:pt>
                <c:pt idx="17">
                  <c:v>1.6661256213181406E-2</c:v>
                </c:pt>
                <c:pt idx="18">
                  <c:v>1.6666974611702186E-2</c:v>
                </c:pt>
                <c:pt idx="19">
                  <c:v>1.6672935044027073E-2</c:v>
                </c:pt>
                <c:pt idx="20">
                  <c:v>1.6679151363360543E-2</c:v>
                </c:pt>
                <c:pt idx="21">
                  <c:v>1.6685638428345955E-2</c:v>
                </c:pt>
                <c:pt idx="22">
                  <c:v>1.6692412191914714E-2</c:v>
                </c:pt>
                <c:pt idx="23">
                  <c:v>1.669948979943155E-2</c:v>
                </c:pt>
                <c:pt idx="24">
                  <c:v>1.6706889697264256E-2</c:v>
                </c:pt>
                <c:pt idx="25">
                  <c:v>1.6714631753062655E-2</c:v>
                </c:pt>
                <c:pt idx="26">
                  <c:v>1.6722737389212452E-2</c:v>
                </c:pt>
                <c:pt idx="27">
                  <c:v>1.673122973113934E-2</c:v>
                </c:pt>
                <c:pt idx="28">
                  <c:v>1.674013377238218E-2</c:v>
                </c:pt>
                <c:pt idx="29">
                  <c:v>1.6749476558637566E-2</c:v>
                </c:pt>
                <c:pt idx="30">
                  <c:v>1.6759287393308925E-2</c:v>
                </c:pt>
                <c:pt idx="31">
                  <c:v>1.6769598067480115E-2</c:v>
                </c:pt>
                <c:pt idx="32">
                  <c:v>1.6780443117687307E-2</c:v>
                </c:pt>
                <c:pt idx="33">
                  <c:v>1.6791860115396243E-2</c:v>
                </c:pt>
                <c:pt idx="34">
                  <c:v>1.6803889992720793E-2</c:v>
                </c:pt>
                <c:pt idx="35">
                  <c:v>1.6816577409661929E-2</c:v>
                </c:pt>
                <c:pt idx="36">
                  <c:v>1.6829971169027284E-2</c:v>
                </c:pt>
                <c:pt idx="37">
                  <c:v>1.6844124686238957E-2</c:v>
                </c:pt>
                <c:pt idx="38">
                  <c:v>1.685909652248627E-2</c:v>
                </c:pt>
                <c:pt idx="39">
                  <c:v>1.6874950991174732E-2</c:v>
                </c:pt>
                <c:pt idx="40">
                  <c:v>1.6891758849415857E-2</c:v>
                </c:pt>
                <c:pt idx="41">
                  <c:v>1.690959808846278E-2</c:v>
                </c:pt>
                <c:pt idx="42">
                  <c:v>1.6928554839607091E-2</c:v>
                </c:pt>
                <c:pt idx="43">
                  <c:v>1.6948724415219118E-2</c:v>
                </c:pt>
                <c:pt idx="44">
                  <c:v>1.6970212508469858E-2</c:v>
                </c:pt>
                <c:pt idx="45">
                  <c:v>1.6993136579986527E-2</c:v>
                </c:pt>
                <c:pt idx="46">
                  <c:v>1.7017627465480127E-2</c:v>
                </c:pt>
                <c:pt idx="47">
                  <c:v>1.7043831245516835E-2</c:v>
                </c:pt>
                <c:pt idx="48">
                  <c:v>1.7071911427438902E-2</c:v>
                </c:pt>
                <c:pt idx="49">
                  <c:v>1.7102051500431349E-2</c:v>
                </c:pt>
                <c:pt idx="50">
                  <c:v>1.7134457938471955E-2</c:v>
                </c:pt>
                <c:pt idx="51">
                  <c:v>1.7169363743169914E-2</c:v>
                </c:pt>
                <c:pt idx="52">
                  <c:v>1.7207032640315308E-2</c:v>
                </c:pt>
                <c:pt idx="53">
                  <c:v>1.7247764071679522E-2</c:v>
                </c:pt>
                <c:pt idx="54">
                  <c:v>1.7291899159031399E-2</c:v>
                </c:pt>
                <c:pt idx="55">
                  <c:v>1.7339827862887465E-2</c:v>
                </c:pt>
                <c:pt idx="56">
                  <c:v>1.7391997617476337E-2</c:v>
                </c:pt>
                <c:pt idx="57">
                  <c:v>1.7448923800238086E-2</c:v>
                </c:pt>
                <c:pt idx="58">
                  <c:v>1.751120249504649E-2</c:v>
                </c:pt>
                <c:pt idx="59">
                  <c:v>1.7579526141762541E-2</c:v>
                </c:pt>
                <c:pt idx="60">
                  <c:v>1.765470284263795E-2</c:v>
                </c:pt>
                <c:pt idx="61">
                  <c:v>1.7737680335360804E-2</c:v>
                </c:pt>
                <c:pt idx="62">
                  <c:v>1.782957596727237E-2</c:v>
                </c:pt>
                <c:pt idx="63">
                  <c:v>1.793171445028555E-2</c:v>
                </c:pt>
                <c:pt idx="64">
                  <c:v>1.8045675792148087E-2</c:v>
                </c:pt>
                <c:pt idx="65">
                  <c:v>1.8173356662134658E-2</c:v>
                </c:pt>
                <c:pt idx="66">
                  <c:v>1.8317049670783798E-2</c:v>
                </c:pt>
                <c:pt idx="67">
                  <c:v>1.8479546795389674E-2</c:v>
                </c:pt>
                <c:pt idx="68">
                  <c:v>1.8664275730382613E-2</c:v>
                </c:pt>
                <c:pt idx="69">
                  <c:v>1.8875481700095665E-2</c:v>
                </c:pt>
                <c:pt idx="70">
                  <c:v>1.9118472904804236E-2</c:v>
                </c:pt>
                <c:pt idx="71">
                  <c:v>1.9399956361077456E-2</c:v>
                </c:pt>
                <c:pt idx="72">
                  <c:v>1.972850424366485E-2</c:v>
                </c:pt>
                <c:pt idx="73">
                  <c:v>2.0115212000142626E-2</c:v>
                </c:pt>
                <c:pt idx="74">
                  <c:v>2.0574643833230061E-2</c:v>
                </c:pt>
                <c:pt idx="75">
                  <c:v>2.1126218208397038E-2</c:v>
                </c:pt>
                <c:pt idx="76">
                  <c:v>2.1796283553531873E-2</c:v>
                </c:pt>
                <c:pt idx="77">
                  <c:v>2.262130612757772E-2</c:v>
                </c:pt>
                <c:pt idx="78">
                  <c:v>2.3652905358396193E-2</c:v>
                </c:pt>
                <c:pt idx="79">
                  <c:v>2.4966066007219605E-2</c:v>
                </c:pt>
                <c:pt idx="80">
                  <c:v>2.6673033897397343E-2</c:v>
                </c:pt>
                <c:pt idx="81">
                  <c:v>2.8947857525975802E-2</c:v>
                </c:pt>
                <c:pt idx="82">
                  <c:v>3.207197215436549E-2</c:v>
                </c:pt>
                <c:pt idx="83">
                  <c:v>3.6524118184952159E-2</c:v>
                </c:pt>
                <c:pt idx="84">
                  <c:v>4.3171140344823764E-2</c:v>
                </c:pt>
                <c:pt idx="85">
                  <c:v>5.3711059789073992E-2</c:v>
                </c:pt>
                <c:pt idx="86">
                  <c:v>7.1825892848217429E-2</c:v>
                </c:pt>
                <c:pt idx="87">
                  <c:v>0.1066514894532874</c:v>
                </c:pt>
                <c:pt idx="88">
                  <c:v>0.18531814050101345</c:v>
                </c:pt>
                <c:pt idx="89">
                  <c:v>0.40628495463758263</c:v>
                </c:pt>
                <c:pt idx="90">
                  <c:v>1.0000001031378514</c:v>
                </c:pt>
                <c:pt idx="91">
                  <c:v>0.79984976495991844</c:v>
                </c:pt>
                <c:pt idx="92">
                  <c:v>0.3154519923739651</c:v>
                </c:pt>
                <c:pt idx="93">
                  <c:v>0.15494434585348515</c:v>
                </c:pt>
                <c:pt idx="94">
                  <c:v>9.394293827720937E-2</c:v>
                </c:pt>
                <c:pt idx="95">
                  <c:v>6.5479761716496679E-2</c:v>
                </c:pt>
                <c:pt idx="96">
                  <c:v>5.0126650514066826E-2</c:v>
                </c:pt>
                <c:pt idx="97">
                  <c:v>4.0960411267506325E-2</c:v>
                </c:pt>
                <c:pt idx="98">
                  <c:v>3.5068660791630443E-2</c:v>
                </c:pt>
                <c:pt idx="99">
                  <c:v>3.1064528827602259E-2</c:v>
                </c:pt>
                <c:pt idx="100">
                  <c:v>2.8222381291134808E-2</c:v>
                </c:pt>
                <c:pt idx="101">
                  <c:v>2.613362699965505E-2</c:v>
                </c:pt>
                <c:pt idx="102">
                  <c:v>2.4554289313716317E-2</c:v>
                </c:pt>
                <c:pt idx="103">
                  <c:v>2.3331535851627269E-2</c:v>
                </c:pt>
                <c:pt idx="104">
                  <c:v>2.2365739550879796E-2</c:v>
                </c:pt>
                <c:pt idx="105">
                  <c:v>2.1589736699837176E-2</c:v>
                </c:pt>
                <c:pt idx="106">
                  <c:v>2.0956928928806857E-2</c:v>
                </c:pt>
                <c:pt idx="107">
                  <c:v>2.0434172918765529E-2</c:v>
                </c:pt>
                <c:pt idx="108">
                  <c:v>1.9997378425214807E-2</c:v>
                </c:pt>
                <c:pt idx="109">
                  <c:v>1.9628697782494799E-2</c:v>
                </c:pt>
                <c:pt idx="110">
                  <c:v>1.9314682257338539E-2</c:v>
                </c:pt>
                <c:pt idx="111">
                  <c:v>1.9045043274486681E-2</c:v>
                </c:pt>
                <c:pt idx="112">
                  <c:v>1.8811802055229872E-2</c:v>
                </c:pt>
                <c:pt idx="113">
                  <c:v>1.8608694557192784E-2</c:v>
                </c:pt>
                <c:pt idx="114">
                  <c:v>1.8430747780367362E-2</c:v>
                </c:pt>
                <c:pt idx="115">
                  <c:v>1.8273973303635664E-2</c:v>
                </c:pt>
                <c:pt idx="116">
                  <c:v>1.8135142413325464E-2</c:v>
                </c:pt>
                <c:pt idx="117">
                  <c:v>1.8011618920912551E-2</c:v>
                </c:pt>
                <c:pt idx="118">
                  <c:v>1.7901233362471149E-2</c:v>
                </c:pt>
                <c:pt idx="119">
                  <c:v>1.7802187278952504E-2</c:v>
                </c:pt>
                <c:pt idx="120">
                  <c:v>1.7712979632148417E-2</c:v>
                </c:pt>
                <c:pt idx="121">
                  <c:v>1.7632349695593279E-2</c:v>
                </c:pt>
                <c:pt idx="122">
                  <c:v>1.7559232337143797E-2</c:v>
                </c:pt>
                <c:pt idx="123">
                  <c:v>1.7492722713868258E-2</c:v>
                </c:pt>
                <c:pt idx="124">
                  <c:v>1.7432048181963766E-2</c:v>
                </c:pt>
                <c:pt idx="125">
                  <c:v>1.7376545784937008E-2</c:v>
                </c:pt>
                <c:pt idx="126">
                  <c:v>1.7325644089357096E-2</c:v>
                </c:pt>
                <c:pt idx="127">
                  <c:v>1.7278848434659339E-2</c:v>
                </c:pt>
                <c:pt idx="128">
                  <c:v>1.7235728883025405E-2</c:v>
                </c:pt>
                <c:pt idx="129">
                  <c:v>1.7195910319017651E-2</c:v>
                </c:pt>
                <c:pt idx="130">
                  <c:v>1.7159064271664411E-2</c:v>
                </c:pt>
                <c:pt idx="131">
                  <c:v>1.7124902124904758E-2</c:v>
                </c:pt>
                <c:pt idx="132">
                  <c:v>1.709316945346024E-2</c:v>
                </c:pt>
                <c:pt idx="133">
                  <c:v>1.706364127591295E-2</c:v>
                </c:pt>
                <c:pt idx="134">
                  <c:v>1.703611805911984E-2</c:v>
                </c:pt>
                <c:pt idx="135">
                  <c:v>1.7010422341086521E-2</c:v>
                </c:pt>
                <c:pt idx="136">
                  <c:v>1.698639586528411E-2</c:v>
                </c:pt>
                <c:pt idx="137">
                  <c:v>1.6963897139780314E-2</c:v>
                </c:pt>
                <c:pt idx="138">
                  <c:v>1.694279935071832E-2</c:v>
                </c:pt>
                <c:pt idx="139">
                  <c:v>1.6922988572557376E-2</c:v>
                </c:pt>
                <c:pt idx="140">
                  <c:v>1.6904362227805992E-2</c:v>
                </c:pt>
                <c:pt idx="141">
                  <c:v>1.6886827757282306E-2</c:v>
                </c:pt>
                <c:pt idx="142">
                  <c:v>1.6870301468650279E-2</c:v>
                </c:pt>
                <c:pt idx="143">
                  <c:v>1.6854707536433439E-2</c:v>
                </c:pt>
                <c:pt idx="144">
                  <c:v>1.6839977131155509E-2</c:v>
                </c:pt>
                <c:pt idx="145">
                  <c:v>1.6826047658899675E-2</c:v>
                </c:pt>
                <c:pt idx="146">
                  <c:v>1.6812862095572874E-2</c:v>
                </c:pt>
                <c:pt idx="147">
                  <c:v>1.6800368402632989E-2</c:v>
                </c:pt>
                <c:pt idx="148">
                  <c:v>1.6788519013083768E-2</c:v>
                </c:pt>
                <c:pt idx="149">
                  <c:v>1.6777270378243728E-2</c:v>
                </c:pt>
                <c:pt idx="150">
                  <c:v>1.6766582567214146E-2</c:v>
                </c:pt>
                <c:pt idx="151">
                  <c:v>1.6756418912158458E-2</c:v>
                </c:pt>
                <c:pt idx="152">
                  <c:v>1.6746745693501656E-2</c:v>
                </c:pt>
                <c:pt idx="153">
                  <c:v>1.673753185999708E-2</c:v>
                </c:pt>
                <c:pt idx="154">
                  <c:v>1.6728748779316249E-2</c:v>
                </c:pt>
                <c:pt idx="155">
                  <c:v>1.6720370015416715E-2</c:v>
                </c:pt>
                <c:pt idx="156">
                  <c:v>1.6712371129452286E-2</c:v>
                </c:pt>
                <c:pt idx="157">
                  <c:v>1.6704729501422926E-2</c:v>
                </c:pt>
                <c:pt idx="158">
                  <c:v>1.6697424170131737E-2</c:v>
                </c:pt>
                <c:pt idx="159">
                  <c:v>1.6690435689332525E-2</c:v>
                </c:pt>
                <c:pt idx="160">
                  <c:v>1.6683745998222959E-2</c:v>
                </c:pt>
                <c:pt idx="161">
                  <c:v>1.6677338304671382E-2</c:v>
                </c:pt>
                <c:pt idx="162">
                  <c:v>1.6671196979766382E-2</c:v>
                </c:pt>
                <c:pt idx="163">
                  <c:v>1.6665307462451571E-2</c:v>
                </c:pt>
                <c:pt idx="164">
                  <c:v>1.6659656173158198E-2</c:v>
                </c:pt>
                <c:pt idx="165">
                  <c:v>1.6654230435478347E-2</c:v>
                </c:pt>
                <c:pt idx="166">
                  <c:v>1.6649018405034501E-2</c:v>
                </c:pt>
                <c:pt idx="167">
                  <c:v>1.6644009004799652E-2</c:v>
                </c:pt>
                <c:pt idx="168">
                  <c:v>1.6639191866208103E-2</c:v>
                </c:pt>
                <c:pt idx="169">
                  <c:v>1.6634557275471872E-2</c:v>
                </c:pt>
                <c:pt idx="170">
                  <c:v>1.6630096124583479E-2</c:v>
                </c:pt>
                <c:pt idx="171">
                  <c:v>1.662579986654333E-2</c:v>
                </c:pt>
                <c:pt idx="172">
                  <c:v>1.6621660474400501E-2</c:v>
                </c:pt>
                <c:pt idx="173">
                  <c:v>1.6617670403740212E-2</c:v>
                </c:pt>
                <c:pt idx="174">
                  <c:v>1.6613822558290466E-2</c:v>
                </c:pt>
                <c:pt idx="175">
                  <c:v>1.6610110258354977E-2</c:v>
                </c:pt>
                <c:pt idx="176">
                  <c:v>1.6606527211809993E-2</c:v>
                </c:pt>
                <c:pt idx="177">
                  <c:v>1.6603067487429828E-2</c:v>
                </c:pt>
                <c:pt idx="178">
                  <c:v>1.6599725490329804E-2</c:v>
                </c:pt>
                <c:pt idx="179">
                  <c:v>1.6596495939336695E-2</c:v>
                </c:pt>
                <c:pt idx="180">
                  <c:v>1.6593373846115707E-2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516416"/>
        <c:axId val="249517952"/>
      </c:scatterChart>
      <c:valAx>
        <c:axId val="249516416"/>
        <c:scaling>
          <c:orientation val="minMax"/>
          <c:max val="20"/>
          <c:min val="-20"/>
        </c:scaling>
        <c:delete val="0"/>
        <c:axPos val="b"/>
        <c:numFmt formatCode="General" sourceLinked="1"/>
        <c:majorTickMark val="out"/>
        <c:minorTickMark val="none"/>
        <c:tickLblPos val="nextTo"/>
        <c:crossAx val="249517952"/>
        <c:crosses val="autoZero"/>
        <c:crossBetween val="midCat"/>
      </c:valAx>
      <c:valAx>
        <c:axId val="24951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16416"/>
        <c:crossesAt val="-9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Jezierski!$B$1</c:f>
              <c:strCache>
                <c:ptCount val="1"/>
                <c:pt idx="0">
                  <c:v>Intensity</c:v>
                </c:pt>
              </c:strCache>
            </c:strRef>
          </c:tx>
          <c:marker>
            <c:symbol val="none"/>
          </c:marker>
          <c:xVal>
            <c:numRef>
              <c:f>Jezierski!$A$3:$A$362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Jezierski!$C$3:$C$362</c:f>
              <c:numCache>
                <c:formatCode>General</c:formatCode>
                <c:ptCount val="360"/>
                <c:pt idx="0">
                  <c:v>5.24882170524167E-2</c:v>
                </c:pt>
                <c:pt idx="1">
                  <c:v>5.1344665610469797E-2</c:v>
                </c:pt>
                <c:pt idx="2">
                  <c:v>5.0602151306150103E-2</c:v>
                </c:pt>
                <c:pt idx="3">
                  <c:v>4.9680957089026201E-2</c:v>
                </c:pt>
                <c:pt idx="4">
                  <c:v>4.9029768073473097E-2</c:v>
                </c:pt>
                <c:pt idx="5">
                  <c:v>4.8557258970724201E-2</c:v>
                </c:pt>
                <c:pt idx="6">
                  <c:v>4.8231664462947701E-2</c:v>
                </c:pt>
                <c:pt idx="7">
                  <c:v>4.7914011284629097E-2</c:v>
                </c:pt>
                <c:pt idx="8">
                  <c:v>4.8374608393191097E-2</c:v>
                </c:pt>
                <c:pt idx="9">
                  <c:v>4.8390491052107E-2</c:v>
                </c:pt>
                <c:pt idx="10">
                  <c:v>4.8263429780779597E-2</c:v>
                </c:pt>
                <c:pt idx="11">
                  <c:v>4.8116515185807202E-2</c:v>
                </c:pt>
                <c:pt idx="12">
                  <c:v>4.7929893943545E-2</c:v>
                </c:pt>
                <c:pt idx="13">
                  <c:v>4.8068867209059403E-2</c:v>
                </c:pt>
                <c:pt idx="14">
                  <c:v>4.837857905792E-2</c:v>
                </c:pt>
                <c:pt idx="15">
                  <c:v>4.8513581658705403E-2</c:v>
                </c:pt>
                <c:pt idx="16">
                  <c:v>4.8529464317621403E-2</c:v>
                </c:pt>
                <c:pt idx="17">
                  <c:v>4.8874912149042798E-2</c:v>
                </c:pt>
                <c:pt idx="18">
                  <c:v>4.9041680067660097E-2</c:v>
                </c:pt>
                <c:pt idx="19">
                  <c:v>4.9160800009529597E-2</c:v>
                </c:pt>
                <c:pt idx="20">
                  <c:v>4.9514189170409E-2</c:v>
                </c:pt>
                <c:pt idx="21">
                  <c:v>4.9784194371979798E-2</c:v>
                </c:pt>
                <c:pt idx="22">
                  <c:v>5.0177290180148999E-2</c:v>
                </c:pt>
                <c:pt idx="23">
                  <c:v>5.0451266046448798E-2</c:v>
                </c:pt>
                <c:pt idx="24">
                  <c:v>5.0939657808113603E-2</c:v>
                </c:pt>
                <c:pt idx="25">
                  <c:v>5.1289076304263999E-2</c:v>
                </c:pt>
                <c:pt idx="26">
                  <c:v>5.1840998701592603E-2</c:v>
                </c:pt>
                <c:pt idx="27">
                  <c:v>5.2218211850845901E-2</c:v>
                </c:pt>
                <c:pt idx="28">
                  <c:v>5.2734398265613602E-2</c:v>
                </c:pt>
                <c:pt idx="29">
                  <c:v>5.3333968639689901E-2</c:v>
                </c:pt>
                <c:pt idx="30">
                  <c:v>5.3750888436233102E-2</c:v>
                </c:pt>
                <c:pt idx="31">
                  <c:v>5.4286928174645699E-2</c:v>
                </c:pt>
                <c:pt idx="32">
                  <c:v>5.4894439878179997E-2</c:v>
                </c:pt>
                <c:pt idx="33">
                  <c:v>5.53629783161999E-2</c:v>
                </c:pt>
                <c:pt idx="34">
                  <c:v>5.5946666031360302E-2</c:v>
                </c:pt>
                <c:pt idx="35">
                  <c:v>5.6585943052726399E-2</c:v>
                </c:pt>
                <c:pt idx="36">
                  <c:v>5.7427723975270697E-2</c:v>
                </c:pt>
                <c:pt idx="37">
                  <c:v>5.8205974262151197E-2</c:v>
                </c:pt>
                <c:pt idx="38">
                  <c:v>5.9043784519966398E-2</c:v>
                </c:pt>
                <c:pt idx="39">
                  <c:v>5.9837917465762898E-2</c:v>
                </c:pt>
                <c:pt idx="40">
                  <c:v>6.0624109082101398E-2</c:v>
                </c:pt>
                <c:pt idx="41">
                  <c:v>6.1469860669374599E-2</c:v>
                </c:pt>
                <c:pt idx="42">
                  <c:v>6.2649148093882404E-2</c:v>
                </c:pt>
                <c:pt idx="43">
                  <c:v>6.3614019623025E-2</c:v>
                </c:pt>
                <c:pt idx="44">
                  <c:v>6.4618597799457597E-2</c:v>
                </c:pt>
                <c:pt idx="45">
                  <c:v>6.5603322652245194E-2</c:v>
                </c:pt>
                <c:pt idx="46">
                  <c:v>6.6750844758921096E-2</c:v>
                </c:pt>
                <c:pt idx="47">
                  <c:v>6.7898366865596901E-2</c:v>
                </c:pt>
                <c:pt idx="48">
                  <c:v>6.9057800966459706E-2</c:v>
                </c:pt>
                <c:pt idx="49">
                  <c:v>7.0542829575099095E-2</c:v>
                </c:pt>
                <c:pt idx="50">
                  <c:v>7.1976239542261705E-2</c:v>
                </c:pt>
                <c:pt idx="51">
                  <c:v>7.3453326821443093E-2</c:v>
                </c:pt>
                <c:pt idx="52">
                  <c:v>7.5017768724662107E-2</c:v>
                </c:pt>
                <c:pt idx="53">
                  <c:v>7.6598093286797106E-2</c:v>
                </c:pt>
                <c:pt idx="54">
                  <c:v>7.8404745738483994E-2</c:v>
                </c:pt>
                <c:pt idx="55">
                  <c:v>8.0417872756077993E-2</c:v>
                </c:pt>
                <c:pt idx="56">
                  <c:v>8.2442911767859006E-2</c:v>
                </c:pt>
                <c:pt idx="57">
                  <c:v>8.4741926645939797E-2</c:v>
                </c:pt>
                <c:pt idx="58">
                  <c:v>8.7291093401946407E-2</c:v>
                </c:pt>
                <c:pt idx="59">
                  <c:v>8.9872025475784906E-2</c:v>
                </c:pt>
                <c:pt idx="60">
                  <c:v>9.3131941218279293E-2</c:v>
                </c:pt>
                <c:pt idx="61">
                  <c:v>9.5649342656454098E-2</c:v>
                </c:pt>
                <c:pt idx="62">
                  <c:v>9.8809991780723999E-2</c:v>
                </c:pt>
                <c:pt idx="63">
                  <c:v>0.10237564870735</c:v>
                </c:pt>
                <c:pt idx="64">
                  <c:v>0.106076308234761</c:v>
                </c:pt>
                <c:pt idx="65">
                  <c:v>0.11051948206649199</c:v>
                </c:pt>
                <c:pt idx="66">
                  <c:v>0.11512942381684101</c:v>
                </c:pt>
                <c:pt idx="67">
                  <c:v>0.120136432040087</c:v>
                </c:pt>
                <c:pt idx="68">
                  <c:v>0.12586610124400899</c:v>
                </c:pt>
                <c:pt idx="69">
                  <c:v>0.132286666110773</c:v>
                </c:pt>
                <c:pt idx="70">
                  <c:v>0.13963636652411901</c:v>
                </c:pt>
                <c:pt idx="71">
                  <c:v>0.14759754930572899</c:v>
                </c:pt>
                <c:pt idx="72">
                  <c:v>0.15705567269016499</c:v>
                </c:pt>
                <c:pt idx="73">
                  <c:v>0.16815765127239901</c:v>
                </c:pt>
                <c:pt idx="74">
                  <c:v>0.18051435990899201</c:v>
                </c:pt>
                <c:pt idx="75">
                  <c:v>0.19484448891588901</c:v>
                </c:pt>
                <c:pt idx="76">
                  <c:v>0.21422133279332201</c:v>
                </c:pt>
                <c:pt idx="77">
                  <c:v>0.23901813402581701</c:v>
                </c:pt>
                <c:pt idx="78">
                  <c:v>0.27477794057503102</c:v>
                </c:pt>
                <c:pt idx="79">
                  <c:v>0.34046464718658498</c:v>
                </c:pt>
                <c:pt idx="80">
                  <c:v>0.494963211791286</c:v>
                </c:pt>
                <c:pt idx="81">
                  <c:v>0.82848316636688102</c:v>
                </c:pt>
                <c:pt idx="82">
                  <c:v>1</c:v>
                </c:pt>
                <c:pt idx="83">
                  <c:v>0.98853669092742802</c:v>
                </c:pt>
                <c:pt idx="84">
                  <c:v>0.69751873161085898</c:v>
                </c:pt>
                <c:pt idx="85">
                  <c:v>0.62002723876003996</c:v>
                </c:pt>
                <c:pt idx="86">
                  <c:v>0.92593519081029296</c:v>
                </c:pt>
                <c:pt idx="87">
                  <c:v>0.93411873081672603</c:v>
                </c:pt>
                <c:pt idx="88">
                  <c:v>0.62747620579161101</c:v>
                </c:pt>
                <c:pt idx="89">
                  <c:v>0.31182821316116499</c:v>
                </c:pt>
                <c:pt idx="90">
                  <c:v>0.20924211922317901</c:v>
                </c:pt>
                <c:pt idx="91">
                  <c:v>0.24684828487137001</c:v>
                </c:pt>
                <c:pt idx="92">
                  <c:v>0.51484830075402899</c:v>
                </c:pt>
                <c:pt idx="93">
                  <c:v>0.57170821967305496</c:v>
                </c:pt>
                <c:pt idx="94">
                  <c:v>0.37574003263886402</c:v>
                </c:pt>
                <c:pt idx="95">
                  <c:v>0.248015660301691</c:v>
                </c:pt>
                <c:pt idx="96">
                  <c:v>0.197683514197111</c:v>
                </c:pt>
                <c:pt idx="97">
                  <c:v>0.185731813362875</c:v>
                </c:pt>
                <c:pt idx="98">
                  <c:v>0.17671840442808501</c:v>
                </c:pt>
                <c:pt idx="99">
                  <c:v>0.15675390217076199</c:v>
                </c:pt>
                <c:pt idx="100">
                  <c:v>0.137670887483273</c:v>
                </c:pt>
                <c:pt idx="101">
                  <c:v>0.124186510063649</c:v>
                </c:pt>
                <c:pt idx="102">
                  <c:v>0.11434720286523101</c:v>
                </c:pt>
                <c:pt idx="103">
                  <c:v>0.106719555920856</c:v>
                </c:pt>
                <c:pt idx="104">
                  <c:v>0.100223548424241</c:v>
                </c:pt>
                <c:pt idx="105">
                  <c:v>9.4879033699031501E-2</c:v>
                </c:pt>
                <c:pt idx="106">
                  <c:v>8.99395267761776E-2</c:v>
                </c:pt>
                <c:pt idx="107">
                  <c:v>8.5611502221586894E-2</c:v>
                </c:pt>
                <c:pt idx="108">
                  <c:v>8.1648778822062604E-2</c:v>
                </c:pt>
                <c:pt idx="109">
                  <c:v>7.8182388513660994E-2</c:v>
                </c:pt>
                <c:pt idx="110">
                  <c:v>7.4878795459147801E-2</c:v>
                </c:pt>
                <c:pt idx="111">
                  <c:v>7.2393159338804899E-2</c:v>
                </c:pt>
                <c:pt idx="112">
                  <c:v>7.0078261801808206E-2</c:v>
                </c:pt>
                <c:pt idx="113">
                  <c:v>6.8013516142737401E-2</c:v>
                </c:pt>
                <c:pt idx="114">
                  <c:v>6.5635087970077E-2</c:v>
                </c:pt>
                <c:pt idx="115">
                  <c:v>6.3629902281941E-2</c:v>
                </c:pt>
                <c:pt idx="116">
                  <c:v>6.1712071217842501E-2</c:v>
                </c:pt>
                <c:pt idx="117">
                  <c:v>6.0068216020043898E-2</c:v>
                </c:pt>
                <c:pt idx="118">
                  <c:v>5.8630835388152301E-2</c:v>
                </c:pt>
                <c:pt idx="119">
                  <c:v>5.7149777444241899E-2</c:v>
                </c:pt>
                <c:pt idx="120">
                  <c:v>5.6145199267809399E-2</c:v>
                </c:pt>
                <c:pt idx="121">
                  <c:v>5.4711789300646803E-2</c:v>
                </c:pt>
                <c:pt idx="122">
                  <c:v>5.3536472540867998E-2</c:v>
                </c:pt>
                <c:pt idx="123">
                  <c:v>5.2500129046603602E-2</c:v>
                </c:pt>
                <c:pt idx="124">
                  <c:v>5.13724602635727E-2</c:v>
                </c:pt>
                <c:pt idx="125">
                  <c:v>5.0320234110392402E-2</c:v>
                </c:pt>
                <c:pt idx="126">
                  <c:v>4.94069812227265E-2</c:v>
                </c:pt>
                <c:pt idx="127">
                  <c:v>4.8545346976537299E-2</c:v>
                </c:pt>
                <c:pt idx="128">
                  <c:v>4.7902099290442202E-2</c:v>
                </c:pt>
                <c:pt idx="129">
                  <c:v>4.7306499581094799E-2</c:v>
                </c:pt>
                <c:pt idx="130">
                  <c:v>4.6718841201205397E-2</c:v>
                </c:pt>
                <c:pt idx="131">
                  <c:v>4.5948532243782897E-2</c:v>
                </c:pt>
                <c:pt idx="132">
                  <c:v>4.53052845576878E-2</c:v>
                </c:pt>
                <c:pt idx="133">
                  <c:v>4.4534975600265203E-2</c:v>
                </c:pt>
                <c:pt idx="134">
                  <c:v>4.3915551902544002E-2</c:v>
                </c:pt>
                <c:pt idx="135">
                  <c:v>4.3292157540093697E-2</c:v>
                </c:pt>
                <c:pt idx="136">
                  <c:v>4.2744205807494197E-2</c:v>
                </c:pt>
                <c:pt idx="137">
                  <c:v>4.2347139334596003E-2</c:v>
                </c:pt>
                <c:pt idx="138">
                  <c:v>4.1965955520613697E-2</c:v>
                </c:pt>
                <c:pt idx="139">
                  <c:v>4.1568889047715399E-2</c:v>
                </c:pt>
                <c:pt idx="140">
                  <c:v>4.1219470551565003E-2</c:v>
                </c:pt>
                <c:pt idx="141">
                  <c:v>4.0854169396498601E-2</c:v>
                </c:pt>
                <c:pt idx="142">
                  <c:v>4.0723137460442198E-2</c:v>
                </c:pt>
                <c:pt idx="143">
                  <c:v>4.0282393675525198E-2</c:v>
                </c:pt>
                <c:pt idx="144">
                  <c:v>3.9988564485580497E-2</c:v>
                </c:pt>
                <c:pt idx="145">
                  <c:v>3.9647087318887997E-2</c:v>
                </c:pt>
                <c:pt idx="146">
                  <c:v>3.9357228793672303E-2</c:v>
                </c:pt>
                <c:pt idx="147">
                  <c:v>3.91031062510174E-2</c:v>
                </c:pt>
                <c:pt idx="148">
                  <c:v>3.8845013043633601E-2</c:v>
                </c:pt>
                <c:pt idx="149">
                  <c:v>3.8582949171520803E-2</c:v>
                </c:pt>
                <c:pt idx="150">
                  <c:v>3.8305002640491997E-2</c:v>
                </c:pt>
                <c:pt idx="151">
                  <c:v>3.8257354663744199E-2</c:v>
                </c:pt>
                <c:pt idx="152">
                  <c:v>3.8154117380790699E-2</c:v>
                </c:pt>
                <c:pt idx="153">
                  <c:v>3.8046909433108199E-2</c:v>
                </c:pt>
                <c:pt idx="154">
                  <c:v>3.7967496138528498E-2</c:v>
                </c:pt>
                <c:pt idx="155">
                  <c:v>3.78880828439489E-2</c:v>
                </c:pt>
                <c:pt idx="156">
                  <c:v>3.7784845560995303E-2</c:v>
                </c:pt>
                <c:pt idx="157">
                  <c:v>3.7669696283854803E-2</c:v>
                </c:pt>
                <c:pt idx="158">
                  <c:v>3.7610136312920102E-2</c:v>
                </c:pt>
                <c:pt idx="159">
                  <c:v>3.7534693683069401E-2</c:v>
                </c:pt>
                <c:pt idx="160">
                  <c:v>3.7558517671443303E-2</c:v>
                </c:pt>
                <c:pt idx="161">
                  <c:v>3.7494987035779602E-2</c:v>
                </c:pt>
                <c:pt idx="162">
                  <c:v>3.7439397729573901E-2</c:v>
                </c:pt>
                <c:pt idx="163">
                  <c:v>3.7530723018340498E-2</c:v>
                </c:pt>
                <c:pt idx="164">
                  <c:v>3.7562488336172303E-2</c:v>
                </c:pt>
                <c:pt idx="165">
                  <c:v>3.7594253654004199E-2</c:v>
                </c:pt>
                <c:pt idx="166">
                  <c:v>3.7550576341985401E-2</c:v>
                </c:pt>
                <c:pt idx="167">
                  <c:v>3.7713373595873602E-2</c:v>
                </c:pt>
                <c:pt idx="168">
                  <c:v>3.7860288190845998E-2</c:v>
                </c:pt>
                <c:pt idx="169">
                  <c:v>3.79952907916314E-2</c:v>
                </c:pt>
                <c:pt idx="170">
                  <c:v>3.8193824028080497E-2</c:v>
                </c:pt>
                <c:pt idx="171">
                  <c:v>3.8348679952510803E-2</c:v>
                </c:pt>
                <c:pt idx="172">
                  <c:v>3.8372503940884699E-2</c:v>
                </c:pt>
                <c:pt idx="173">
                  <c:v>3.8638538477726497E-2</c:v>
                </c:pt>
                <c:pt idx="174">
                  <c:v>3.8964132985503101E-2</c:v>
                </c:pt>
                <c:pt idx="175">
                  <c:v>3.9388994111504198E-2</c:v>
                </c:pt>
                <c:pt idx="176">
                  <c:v>3.9837679225879198E-2</c:v>
                </c:pt>
                <c:pt idx="177">
                  <c:v>4.0353865640646899E-2</c:v>
                </c:pt>
                <c:pt idx="178">
                  <c:v>4.0810492084479802E-2</c:v>
                </c:pt>
                <c:pt idx="179">
                  <c:v>4.1433886446930003E-2</c:v>
                </c:pt>
                <c:pt idx="180">
                  <c:v>4.20930167919411E-2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Jezierski!$D$1</c:f>
              <c:strCache>
                <c:ptCount val="1"/>
                <c:pt idx="0">
                  <c:v>Perfect1</c:v>
                </c:pt>
              </c:strCache>
            </c:strRef>
          </c:tx>
          <c:marker>
            <c:symbol val="none"/>
          </c:marker>
          <c:xVal>
            <c:numRef>
              <c:f>Jezierski!$A$3:$A$362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Jezierski!$D$3:$D$362</c:f>
              <c:numCache>
                <c:formatCode>General</c:formatCode>
                <c:ptCount val="360"/>
                <c:pt idx="0">
                  <c:v>0.10066785831142455</c:v>
                </c:pt>
                <c:pt idx="1">
                  <c:v>0.10068552219648123</c:v>
                </c:pt>
                <c:pt idx="2">
                  <c:v>0.10070384806278435</c:v>
                </c:pt>
                <c:pt idx="3">
                  <c:v>0.10072286939737773</c:v>
                </c:pt>
                <c:pt idx="4">
                  <c:v>0.10074262183125882</c:v>
                </c:pt>
                <c:pt idx="5">
                  <c:v>0.10076314330617955</c:v>
                </c:pt>
                <c:pt idx="6">
                  <c:v>0.10078447425678158</c:v>
                </c:pt>
                <c:pt idx="7">
                  <c:v>0.1008066578096974</c:v>
                </c:pt>
                <c:pt idx="8">
                  <c:v>0.10082974000144777</c:v>
                </c:pt>
                <c:pt idx="9">
                  <c:v>0.10085377001718994</c:v>
                </c:pt>
                <c:pt idx="10">
                  <c:v>0.10087880045262805</c:v>
                </c:pt>
                <c:pt idx="11">
                  <c:v>0.10090488760168888</c:v>
                </c:pt>
                <c:pt idx="12">
                  <c:v>0.10093209177289973</c:v>
                </c:pt>
                <c:pt idx="13">
                  <c:v>0.10096047763778752</c:v>
                </c:pt>
                <c:pt idx="14">
                  <c:v>0.10099011461505569</c:v>
                </c:pt>
                <c:pt idx="15">
                  <c:v>0.10102107729479866</c:v>
                </c:pt>
                <c:pt idx="16">
                  <c:v>0.10105344590759269</c:v>
                </c:pt>
                <c:pt idx="17">
                  <c:v>0.10108730684396924</c:v>
                </c:pt>
                <c:pt idx="18">
                  <c:v>0.10112275323054917</c:v>
                </c:pt>
                <c:pt idx="19">
                  <c:v>0.10115988557000888</c:v>
                </c:pt>
                <c:pt idx="20">
                  <c:v>0.10119881245308729</c:v>
                </c:pt>
                <c:pt idx="21">
                  <c:v>0.10123965135204847</c:v>
                </c:pt>
                <c:pt idx="22">
                  <c:v>0.10128252950642144</c:v>
                </c:pt>
                <c:pt idx="23">
                  <c:v>0.10132758491348223</c:v>
                </c:pt>
                <c:pt idx="24">
                  <c:v>0.10137496743786945</c:v>
                </c:pt>
                <c:pt idx="25">
                  <c:v>0.10142484005698635</c:v>
                </c:pt>
                <c:pt idx="26">
                  <c:v>0.10147738026150618</c:v>
                </c:pt>
                <c:pt idx="27">
                  <c:v>0.10153278163344355</c:v>
                </c:pt>
                <c:pt idx="28">
                  <c:v>0.10159125562797866</c:v>
                </c:pt>
                <c:pt idx="29">
                  <c:v>0.10165303358964566</c:v>
                </c:pt>
                <c:pt idx="30">
                  <c:v>0.10171836903876473</c:v>
                </c:pt>
                <c:pt idx="31">
                  <c:v>0.10178754027029352</c:v>
                </c:pt>
                <c:pt idx="32">
                  <c:v>0.1018608533148202</c:v>
                </c:pt>
                <c:pt idx="33">
                  <c:v>0.10193864532049679</c:v>
                </c:pt>
                <c:pt idx="34">
                  <c:v>0.10202128842566484</c:v>
                </c:pt>
                <c:pt idx="35">
                  <c:v>0.10210919420519279</c:v>
                </c:pt>
                <c:pt idx="36">
                  <c:v>0.10220281878967345</c:v>
                </c:pt>
                <c:pt idx="37">
                  <c:v>0.1023026687763134</c:v>
                </c:pt>
                <c:pt idx="38">
                  <c:v>0.10240930807446656</c:v>
                </c:pt>
                <c:pt idx="39">
                  <c:v>0.10252336585844332</c:v>
                </c:pt>
                <c:pt idx="40">
                  <c:v>0.10264554583690645</c:v>
                </c:pt>
                <c:pt idx="41">
                  <c:v>0.10277663709370485</c:v>
                </c:pt>
                <c:pt idx="42">
                  <c:v>0.10291752681180302</c:v>
                </c:pt>
                <c:pt idx="43">
                  <c:v>0.10306921526318122</c:v>
                </c:pt>
                <c:pt idx="44">
                  <c:v>0.10323283353732569</c:v>
                </c:pt>
                <c:pt idx="45">
                  <c:v>0.10340966459463929</c:v>
                </c:pt>
                <c:pt idx="46">
                  <c:v>0.10360116837599984</c:v>
                </c:pt>
                <c:pt idx="47">
                  <c:v>0.10380901188543824</c:v>
                </c:pt>
                <c:pt idx="48">
                  <c:v>0.10403510540251096</c:v>
                </c:pt>
                <c:pt idx="49">
                  <c:v>0.10428164629206294</c:v>
                </c:pt>
                <c:pt idx="50">
                  <c:v>0.10455117228587622</c:v>
                </c:pt>
                <c:pt idx="51">
                  <c:v>0.10484662664650196</c:v>
                </c:pt>
                <c:pt idx="52">
                  <c:v>0.10517143833475069</c:v>
                </c:pt>
                <c:pt idx="53">
                  <c:v>0.10552962125399892</c:v>
                </c:pt>
                <c:pt idx="54">
                  <c:v>0.1059258979290212</c:v>
                </c:pt>
                <c:pt idx="55">
                  <c:v>0.10636585472683242</c:v>
                </c:pt>
                <c:pt idx="56">
                  <c:v>0.10685613813376042</c:v>
                </c:pt>
                <c:pt idx="57">
                  <c:v>0.10740470494767235</c:v>
                </c:pt>
                <c:pt idx="58">
                  <c:v>0.10802114394390375</c:v>
                </c:pt>
                <c:pt idx="59">
                  <c:v>0.10871709325482547</c:v>
                </c:pt>
                <c:pt idx="60">
                  <c:v>0.10950678732180229</c:v>
                </c:pt>
                <c:pt idx="61">
                  <c:v>0.11040778131350165</c:v>
                </c:pt>
                <c:pt idx="62">
                  <c:v>0.1114419216817974</c:v>
                </c:pt>
                <c:pt idx="63">
                  <c:v>0.11263666276639418</c:v>
                </c:pt>
                <c:pt idx="64">
                  <c:v>0.11402687712431252</c:v>
                </c:pt>
                <c:pt idx="65">
                  <c:v>0.11565738162707687</c:v>
                </c:pt>
                <c:pt idx="66">
                  <c:v>0.11758651944632009</c:v>
                </c:pt>
                <c:pt idx="67">
                  <c:v>0.11989132956446991</c:v>
                </c:pt>
                <c:pt idx="68">
                  <c:v>0.12267515334673426</c:v>
                </c:pt>
                <c:pt idx="69">
                  <c:v>0.12607906884384132</c:v>
                </c:pt>
                <c:pt idx="70">
                  <c:v>0.13029949017065076</c:v>
                </c:pt>
                <c:pt idx="71">
                  <c:v>0.13561597532398159</c:v>
                </c:pt>
                <c:pt idx="72">
                  <c:v>0.14243646007711669</c:v>
                </c:pt>
                <c:pt idx="73">
                  <c:v>0.15137324541985572</c:v>
                </c:pt>
                <c:pt idx="74">
                  <c:v>0.16337524253990099</c:v>
                </c:pt>
                <c:pt idx="75">
                  <c:v>0.17996705841802008</c:v>
                </c:pt>
                <c:pt idx="76">
                  <c:v>0.20369840748780624</c:v>
                </c:pt>
                <c:pt idx="77">
                  <c:v>0.23901832825861458</c:v>
                </c:pt>
                <c:pt idx="78">
                  <c:v>0.29399771310307998</c:v>
                </c:pt>
                <c:pt idx="79">
                  <c:v>0.38350127824823793</c:v>
                </c:pt>
                <c:pt idx="80">
                  <c:v>0.53271919789997246</c:v>
                </c:pt>
                <c:pt idx="81">
                  <c:v>0.7642327766208391</c:v>
                </c:pt>
                <c:pt idx="82">
                  <c:v>1.0002418589944579</c:v>
                </c:pt>
                <c:pt idx="83">
                  <c:v>0.98741391071527584</c:v>
                </c:pt>
                <c:pt idx="84">
                  <c:v>0.7436373127987651</c:v>
                </c:pt>
                <c:pt idx="85">
                  <c:v>0.51818899562544263</c:v>
                </c:pt>
                <c:pt idx="86">
                  <c:v>0.37474427062830451</c:v>
                </c:pt>
                <c:pt idx="87">
                  <c:v>0.28870516153528569</c:v>
                </c:pt>
                <c:pt idx="88">
                  <c:v>0.23568465590818832</c:v>
                </c:pt>
                <c:pt idx="89">
                  <c:v>0.20149948959846811</c:v>
                </c:pt>
                <c:pt idx="90">
                  <c:v>0.17845430472408744</c:v>
                </c:pt>
                <c:pt idx="91">
                  <c:v>0.16229601185768489</c:v>
                </c:pt>
                <c:pt idx="92">
                  <c:v>0.15057909883686649</c:v>
                </c:pt>
                <c:pt idx="93">
                  <c:v>0.14183649863573439</c:v>
                </c:pt>
                <c:pt idx="94">
                  <c:v>0.13515239515835059</c:v>
                </c:pt>
                <c:pt idx="95">
                  <c:v>0.12993427724225495</c:v>
                </c:pt>
                <c:pt idx="96">
                  <c:v>0.12578647061279122</c:v>
                </c:pt>
                <c:pt idx="97">
                  <c:v>0.12243726068000825</c:v>
                </c:pt>
                <c:pt idx="98">
                  <c:v>0.119695395747102</c:v>
                </c:pt>
                <c:pt idx="99">
                  <c:v>0.11742328328637611</c:v>
                </c:pt>
                <c:pt idx="100">
                  <c:v>0.11551998955480602</c:v>
                </c:pt>
                <c:pt idx="101">
                  <c:v>0.11391017304249024</c:v>
                </c:pt>
                <c:pt idx="102">
                  <c:v>0.11253670965659518</c:v>
                </c:pt>
                <c:pt idx="103">
                  <c:v>0.11135567277210544</c:v>
                </c:pt>
                <c:pt idx="104">
                  <c:v>0.11033284987308203</c:v>
                </c:pt>
                <c:pt idx="105">
                  <c:v>0.10944128278921356</c:v>
                </c:pt>
                <c:pt idx="106">
                  <c:v>0.10865950279255988</c:v>
                </c:pt>
                <c:pt idx="107">
                  <c:v>0.10797024562030158</c:v>
                </c:pt>
                <c:pt idx="108">
                  <c:v>0.10735950327653639</c:v>
                </c:pt>
                <c:pt idx="109">
                  <c:v>0.10681581564217689</c:v>
                </c:pt>
                <c:pt idx="110">
                  <c:v>0.1063297351636535</c:v>
                </c:pt>
                <c:pt idx="111">
                  <c:v>0.10589341802981178</c:v>
                </c:pt>
                <c:pt idx="112">
                  <c:v>0.10550030886611104</c:v>
                </c:pt>
                <c:pt idx="113">
                  <c:v>0.10514489531944551</c:v>
                </c:pt>
                <c:pt idx="114">
                  <c:v>0.10482251540412868</c:v>
                </c:pt>
                <c:pt idx="115">
                  <c:v>0.10452920505399038</c:v>
                </c:pt>
                <c:pt idx="116">
                  <c:v>0.10426157658400938</c:v>
                </c:pt>
                <c:pt idx="117">
                  <c:v>0.10401672111153894</c:v>
                </c:pt>
                <c:pt idx="118">
                  <c:v>0.10379212969459511</c:v>
                </c:pt>
                <c:pt idx="119">
                  <c:v>0.10358562919905097</c:v>
                </c:pt>
                <c:pt idx="120">
                  <c:v>0.10339532983654741</c:v>
                </c:pt>
                <c:pt idx="121">
                  <c:v>0.10321958201033721</c:v>
                </c:pt>
                <c:pt idx="122">
                  <c:v>0.10305694063052165</c:v>
                </c:pt>
                <c:pt idx="123">
                  <c:v>0.10290613545839603</c:v>
                </c:pt>
                <c:pt idx="124">
                  <c:v>0.10276604634437733</c:v>
                </c:pt>
                <c:pt idx="125">
                  <c:v>0.10263568245881254</c:v>
                </c:pt>
                <c:pt idx="126">
                  <c:v>0.10251416479709806</c:v>
                </c:pt>
                <c:pt idx="127">
                  <c:v>0.10240071138268844</c:v>
                </c:pt>
                <c:pt idx="128">
                  <c:v>0.10229462470317485</c:v>
                </c:pt>
                <c:pt idx="129">
                  <c:v>0.10219528100273451</c:v>
                </c:pt>
                <c:pt idx="130">
                  <c:v>0.10210212112420748</c:v>
                </c:pt>
                <c:pt idx="131">
                  <c:v>0.1020146426498818</c:v>
                </c:pt>
                <c:pt idx="132">
                  <c:v>0.10193239313483547</c:v>
                </c:pt>
                <c:pt idx="133">
                  <c:v>0.10185496426275581</c:v>
                </c:pt>
                <c:pt idx="134">
                  <c:v>0.10178198678335422</c:v>
                </c:pt>
                <c:pt idx="135">
                  <c:v>0.10171312611423035</c:v>
                </c:pt>
                <c:pt idx="136">
                  <c:v>0.10164807850941637</c:v>
                </c:pt>
                <c:pt idx="137">
                  <c:v>0.1015865677127151</c:v>
                </c:pt>
                <c:pt idx="138">
                  <c:v>0.10152834202701271</c:v>
                </c:pt>
                <c:pt idx="139">
                  <c:v>0.10147317174154022</c:v>
                </c:pt>
                <c:pt idx="140">
                  <c:v>0.10142084686800254</c:v>
                </c:pt>
                <c:pt idx="141">
                  <c:v>0.10137117514393357</c:v>
                </c:pt>
                <c:pt idx="142">
                  <c:v>0.10132398026784391</c:v>
                </c:pt>
                <c:pt idx="143">
                  <c:v>0.10127910033592467</c:v>
                </c:pt>
                <c:pt idx="144">
                  <c:v>0.10123638645443467</c:v>
                </c:pt>
                <c:pt idx="145">
                  <c:v>0.10119570150557421</c:v>
                </c:pt>
                <c:pt idx="146">
                  <c:v>0.1011569190477529</c:v>
                </c:pt>
                <c:pt idx="147">
                  <c:v>0.1011199223337888</c:v>
                </c:pt>
                <c:pt idx="148">
                  <c:v>0.10108460343281006</c:v>
                </c:pt>
                <c:pt idx="149">
                  <c:v>0.10105086244353143</c:v>
                </c:pt>
                <c:pt idx="150">
                  <c:v>0.10101860678820261</c:v>
                </c:pt>
                <c:pt idx="151">
                  <c:v>0.10098775057791436</c:v>
                </c:pt>
                <c:pt idx="152">
                  <c:v>0.10095821404114062</c:v>
                </c:pt>
                <c:pt idx="153">
                  <c:v>0.10092992300841994</c:v>
                </c:pt>
                <c:pt idx="154">
                  <c:v>0.10090280844696262</c:v>
                </c:pt>
                <c:pt idx="155">
                  <c:v>0.10087680603973311</c:v>
                </c:pt>
                <c:pt idx="156">
                  <c:v>0.10085185580421703</c:v>
                </c:pt>
                <c:pt idx="157">
                  <c:v>0.10082790174665511</c:v>
                </c:pt>
                <c:pt idx="158">
                  <c:v>0.10080489154802379</c:v>
                </c:pt>
                <c:pt idx="159">
                  <c:v>0.10078277627847525</c:v>
                </c:pt>
                <c:pt idx="160">
                  <c:v>0.10076151013732781</c:v>
                </c:pt>
                <c:pt idx="161">
                  <c:v>0.10074105021602776</c:v>
                </c:pt>
                <c:pt idx="162">
                  <c:v>0.10072135628179256</c:v>
                </c:pt>
                <c:pt idx="163">
                  <c:v>0.1007023905798994</c:v>
                </c:pt>
                <c:pt idx="164">
                  <c:v>0.10068411765280545</c:v>
                </c:pt>
                <c:pt idx="165">
                  <c:v>0.10066650417448228</c:v>
                </c:pt>
                <c:pt idx="166">
                  <c:v>0.10064951879851963</c:v>
                </c:pt>
                <c:pt idx="167">
                  <c:v>0.10063313201870648</c:v>
                </c:pt>
                <c:pt idx="168">
                  <c:v>0.10061731604093159</c:v>
                </c:pt>
                <c:pt idx="169">
                  <c:v>0.10060204466536583</c:v>
                </c:pt>
                <c:pt idx="170">
                  <c:v>0.10058729317799391</c:v>
                </c:pt>
                <c:pt idx="171">
                  <c:v>0.10057303825065711</c:v>
                </c:pt>
                <c:pt idx="172">
                  <c:v>0.10055925784885295</c:v>
                </c:pt>
                <c:pt idx="173">
                  <c:v>0.1005459311466108</c:v>
                </c:pt>
                <c:pt idx="174">
                  <c:v>0.10053303844783044</c:v>
                </c:pt>
                <c:pt idx="175">
                  <c:v>0.10052056111352825</c:v>
                </c:pt>
                <c:pt idx="176">
                  <c:v>0.10050848149448993</c:v>
                </c:pt>
                <c:pt idx="177">
                  <c:v>0.10049678286887527</c:v>
                </c:pt>
                <c:pt idx="178">
                  <c:v>0.10048544938436321</c:v>
                </c:pt>
                <c:pt idx="179">
                  <c:v>0.10047446600446383</c:v>
                </c:pt>
                <c:pt idx="180">
                  <c:v>0.1004638184586574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Jezierski!$F$1</c:f>
              <c:strCache>
                <c:ptCount val="1"/>
                <c:pt idx="0">
                  <c:v>Perfect2</c:v>
                </c:pt>
              </c:strCache>
            </c:strRef>
          </c:tx>
          <c:marker>
            <c:symbol val="none"/>
          </c:marker>
          <c:xVal>
            <c:numRef>
              <c:f>Jezierski!$A$3:$A$183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Jezierski!$F$3:$F$183</c:f>
              <c:numCache>
                <c:formatCode>General</c:formatCode>
                <c:ptCount val="181"/>
                <c:pt idx="0">
                  <c:v>0.1103661771368579</c:v>
                </c:pt>
                <c:pt idx="1">
                  <c:v>0.11037478762546074</c:v>
                </c:pt>
                <c:pt idx="2">
                  <c:v>0.11038370538639219</c:v>
                </c:pt>
                <c:pt idx="3">
                  <c:v>0.11039294521361891</c:v>
                </c:pt>
                <c:pt idx="4">
                  <c:v>0.1104025228021452</c:v>
                </c:pt>
                <c:pt idx="5">
                  <c:v>0.11041245481466792</c:v>
                </c:pt>
                <c:pt idx="6">
                  <c:v>0.1104227589540546</c:v>
                </c:pt>
                <c:pt idx="7">
                  <c:v>0.11043345404223376</c:v>
                </c:pt>
                <c:pt idx="8">
                  <c:v>0.11044456010615404</c:v>
                </c:pt>
                <c:pt idx="9">
                  <c:v>0.11045609847154475</c:v>
                </c:pt>
                <c:pt idx="10">
                  <c:v>0.110468091865298</c:v>
                </c:pt>
                <c:pt idx="11">
                  <c:v>0.11048056452739015</c:v>
                </c:pt>
                <c:pt idx="12">
                  <c:v>0.11049354233337172</c:v>
                </c:pt>
                <c:pt idx="13">
                  <c:v>0.11050705292858191</c:v>
                </c:pt>
                <c:pt idx="14">
                  <c:v>0.11052112587538754</c:v>
                </c:pt>
                <c:pt idx="15">
                  <c:v>0.11053579281491108</c:v>
                </c:pt>
                <c:pt idx="16">
                  <c:v>0.11055108764489999</c:v>
                </c:pt>
                <c:pt idx="17">
                  <c:v>0.11056704671560476</c:v>
                </c:pt>
                <c:pt idx="18">
                  <c:v>0.11058370904577942</c:v>
                </c:pt>
                <c:pt idx="19">
                  <c:v>0.11060111656120179</c:v>
                </c:pt>
                <c:pt idx="20">
                  <c:v>0.1106193143584363</c:v>
                </c:pt>
                <c:pt idx="21">
                  <c:v>0.11063835099693889</c:v>
                </c:pt>
                <c:pt idx="22">
                  <c:v>0.11065827882303729</c:v>
                </c:pt>
                <c:pt idx="23">
                  <c:v>0.11067915432982418</c:v>
                </c:pt>
                <c:pt idx="24">
                  <c:v>0.11070103855758448</c:v>
                </c:pt>
                <c:pt idx="25">
                  <c:v>0.11072399754005799</c:v>
                </c:pt>
                <c:pt idx="26">
                  <c:v>0.11074810280263116</c:v>
                </c:pt>
                <c:pt idx="27">
                  <c:v>0.11077343191947883</c:v>
                </c:pt>
                <c:pt idx="28">
                  <c:v>0.11080006913776166</c:v>
                </c:pt>
                <c:pt idx="29">
                  <c:v>0.11082810607826138</c:v>
                </c:pt>
                <c:pt idx="30">
                  <c:v>0.11085764252333775</c:v>
                </c:pt>
                <c:pt idx="31">
                  <c:v>0.11088878730486611</c:v>
                </c:pt>
                <c:pt idx="32">
                  <c:v>0.1109216593069156</c:v>
                </c:pt>
                <c:pt idx="33">
                  <c:v>0.11095638860042531</c:v>
                </c:pt>
                <c:pt idx="34">
                  <c:v>0.11099311773010963</c:v>
                </c:pt>
                <c:pt idx="35">
                  <c:v>0.11103200317737964</c:v>
                </c:pt>
                <c:pt idx="36">
                  <c:v>0.11107321702733003</c:v>
                </c:pt>
                <c:pt idx="37">
                  <c:v>0.11111694887296926</c:v>
                </c:pt>
                <c:pt idx="38">
                  <c:v>0.11116340799606246</c:v>
                </c:pt>
                <c:pt idx="39">
                  <c:v>0.11121282587145774</c:v>
                </c:pt>
                <c:pt idx="40">
                  <c:v>0.11126545905089015</c:v>
                </c:pt>
                <c:pt idx="41">
                  <c:v>0.11132159249339657</c:v>
                </c:pt>
                <c:pt idx="42">
                  <c:v>0.11138154342312963</c:v>
                </c:pt>
                <c:pt idx="43">
                  <c:v>0.11144566581217025</c:v>
                </c:pt>
                <c:pt idx="44">
                  <c:v>0.11151435560672467</c:v>
                </c:pt>
                <c:pt idx="45">
                  <c:v>0.11158805684091454</c:v>
                </c:pt>
                <c:pt idx="46">
                  <c:v>0.11166726881459922</c:v>
                </c:pt>
                <c:pt idx="47">
                  <c:v>0.11175255455210251</c:v>
                </c:pt>
                <c:pt idx="48">
                  <c:v>0.1118445508097046</c:v>
                </c:pt>
                <c:pt idx="49">
                  <c:v>0.11194397996441439</c:v>
                </c:pt>
                <c:pt idx="50">
                  <c:v>0.11205166419899422</c:v>
                </c:pt>
                <c:pt idx="51">
                  <c:v>0.11216854250400642</c:v>
                </c:pt>
                <c:pt idx="52">
                  <c:v>0.11229569115426322</c:v>
                </c:pt>
                <c:pt idx="53">
                  <c:v>0.11243434849464447</c:v>
                </c:pt>
                <c:pt idx="54">
                  <c:v>0.11258594510271992</c:v>
                </c:pt>
                <c:pt idx="55">
                  <c:v>0.11275214070221126</c:v>
                </c:pt>
                <c:pt idx="56">
                  <c:v>0.11293486960887136</c:v>
                </c:pt>
                <c:pt idx="57">
                  <c:v>0.11313639703659853</c:v>
                </c:pt>
                <c:pt idx="58">
                  <c:v>0.11335938933021217</c:v>
                </c:pt>
                <c:pt idx="59">
                  <c:v>0.1136070021994125</c:v>
                </c:pt>
                <c:pt idx="60">
                  <c:v>0.11388299241808945</c:v>
                </c:pt>
                <c:pt idx="61">
                  <c:v>0.11419186038912381</c:v>
                </c:pt>
                <c:pt idx="62">
                  <c:v>0.11453903370257558</c:v>
                </c:pt>
                <c:pt idx="63">
                  <c:v>0.11493110570524422</c:v>
                </c:pt>
                <c:pt idx="64">
                  <c:v>0.11537614871969099</c:v>
                </c:pt>
                <c:pt idx="65">
                  <c:v>0.11588412978425987</c:v>
                </c:pt>
                <c:pt idx="66">
                  <c:v>0.11646746903014742</c:v>
                </c:pt>
                <c:pt idx="67">
                  <c:v>0.1171417993191913</c:v>
                </c:pt>
                <c:pt idx="68">
                  <c:v>0.1179270142368633</c:v>
                </c:pt>
                <c:pt idx="69">
                  <c:v>0.11884873617823412</c:v>
                </c:pt>
                <c:pt idx="70">
                  <c:v>0.11994040774290868</c:v>
                </c:pt>
                <c:pt idx="71">
                  <c:v>0.12124632674247504</c:v>
                </c:pt>
                <c:pt idx="72">
                  <c:v>0.12282614179740621</c:v>
                </c:pt>
                <c:pt idx="73">
                  <c:v>0.12476166512521322</c:v>
                </c:pt>
                <c:pt idx="74">
                  <c:v>0.12716746384859962</c:v>
                </c:pt>
                <c:pt idx="75">
                  <c:v>0.13020780520180603</c:v>
                </c:pt>
                <c:pt idx="76">
                  <c:v>0.13412466273712592</c:v>
                </c:pt>
                <c:pt idx="77">
                  <c:v>0.13928574627709678</c:v>
                </c:pt>
                <c:pt idx="78">
                  <c:v>0.14627042559436459</c:v>
                </c:pt>
                <c:pt idx="79">
                  <c:v>0.15603106447598211</c:v>
                </c:pt>
                <c:pt idx="80">
                  <c:v>0.17021315141788274</c:v>
                </c:pt>
                <c:pt idx="81">
                  <c:v>0.19183108081394468</c:v>
                </c:pt>
                <c:pt idx="82">
                  <c:v>0.22679045034917569</c:v>
                </c:pt>
                <c:pt idx="83">
                  <c:v>0.28749970074297693</c:v>
                </c:pt>
                <c:pt idx="84">
                  <c:v>0.40114616749164278</c:v>
                </c:pt>
                <c:pt idx="85">
                  <c:v>0.61890336178519889</c:v>
                </c:pt>
                <c:pt idx="86">
                  <c:v>0.92650082701771108</c:v>
                </c:pt>
                <c:pt idx="87">
                  <c:v>0.93379953971662455</c:v>
                </c:pt>
                <c:pt idx="88">
                  <c:v>0.62747600774628498</c:v>
                </c:pt>
                <c:pt idx="89">
                  <c:v>0.40581894563226334</c:v>
                </c:pt>
                <c:pt idx="90">
                  <c:v>0.28992550916983306</c:v>
                </c:pt>
                <c:pt idx="91">
                  <c:v>0.22813788317131437</c:v>
                </c:pt>
                <c:pt idx="92">
                  <c:v>0.19263824175063807</c:v>
                </c:pt>
                <c:pt idx="93">
                  <c:v>0.17072897208056395</c:v>
                </c:pt>
                <c:pt idx="94">
                  <c:v>0.15637854260088377</c:v>
                </c:pt>
                <c:pt idx="95">
                  <c:v>0.14651473365995094</c:v>
                </c:pt>
                <c:pt idx="96">
                  <c:v>0.13946364155228294</c:v>
                </c:pt>
                <c:pt idx="97">
                  <c:v>0.13425801608395266</c:v>
                </c:pt>
                <c:pt idx="98">
                  <c:v>0.13031023587920493</c:v>
                </c:pt>
                <c:pt idx="99">
                  <c:v>0.12724778827954408</c:v>
                </c:pt>
                <c:pt idx="100">
                  <c:v>0.12482578384935403</c:v>
                </c:pt>
                <c:pt idx="101">
                  <c:v>0.12287811919963837</c:v>
                </c:pt>
                <c:pt idx="102">
                  <c:v>0.12128903356398825</c:v>
                </c:pt>
                <c:pt idx="103">
                  <c:v>0.11997591679277196</c:v>
                </c:pt>
                <c:pt idx="104">
                  <c:v>0.11887857355119562</c:v>
                </c:pt>
                <c:pt idx="105">
                  <c:v>0.11795232314891901</c:v>
                </c:pt>
                <c:pt idx="106">
                  <c:v>0.11716344955102087</c:v>
                </c:pt>
                <c:pt idx="107">
                  <c:v>0.1164861316266781</c:v>
                </c:pt>
                <c:pt idx="108">
                  <c:v>0.11590032903862545</c:v>
                </c:pt>
                <c:pt idx="109">
                  <c:v>0.11539029899006042</c:v>
                </c:pt>
                <c:pt idx="110">
                  <c:v>0.11494353790941972</c:v>
                </c:pt>
                <c:pt idx="111">
                  <c:v>0.11455001466432166</c:v>
                </c:pt>
                <c:pt idx="112">
                  <c:v>0.11420160715479041</c:v>
                </c:pt>
                <c:pt idx="113">
                  <c:v>0.11389168298208979</c:v>
                </c:pt>
                <c:pt idx="114">
                  <c:v>0.11361478363090716</c:v>
                </c:pt>
                <c:pt idx="115">
                  <c:v>0.11336638399558337</c:v>
                </c:pt>
                <c:pt idx="116">
                  <c:v>0.11314270741047296</c:v>
                </c:pt>
                <c:pt idx="117">
                  <c:v>0.1129405820276672</c:v>
                </c:pt>
                <c:pt idx="118">
                  <c:v>0.11275732831746459</c:v>
                </c:pt>
                <c:pt idx="119">
                  <c:v>0.11259067022319245</c:v>
                </c:pt>
                <c:pt idx="120">
                  <c:v>0.11243866445748575</c:v>
                </c:pt>
                <c:pt idx="121">
                  <c:v>0.11229964383032803</c:v>
                </c:pt>
                <c:pt idx="122">
                  <c:v>0.11217217151678101</c:v>
                </c:pt>
                <c:pt idx="123">
                  <c:v>0.11205500391770173</c:v>
                </c:pt>
                <c:pt idx="124">
                  <c:v>0.11194706031784117</c:v>
                </c:pt>
                <c:pt idx="125">
                  <c:v>0.11184739795677706</c:v>
                </c:pt>
                <c:pt idx="126">
                  <c:v>0.11175519143730364</c:v>
                </c:pt>
                <c:pt idx="127">
                  <c:v>0.11166971563027012</c:v>
                </c:pt>
                <c:pt idx="128">
                  <c:v>0.11159033141385276</c:v>
                </c:pt>
                <c:pt idx="129">
                  <c:v>0.11151647372291423</c:v>
                </c:pt>
                <c:pt idx="130">
                  <c:v>0.11144764149069895</c:v>
                </c:pt>
                <c:pt idx="131">
                  <c:v>0.11138338914817671</c:v>
                </c:pt>
                <c:pt idx="132">
                  <c:v>0.11132331941146491</c:v>
                </c:pt>
                <c:pt idx="133">
                  <c:v>0.11126707713910611</c:v>
                </c:pt>
                <c:pt idx="134">
                  <c:v>0.11121434408168687</c:v>
                </c:pt>
                <c:pt idx="135">
                  <c:v>0.11116483437873118</c:v>
                </c:pt>
                <c:pt idx="136">
                  <c:v>0.1111182906837923</c:v>
                </c:pt>
                <c:pt idx="137">
                  <c:v>0.1110744808195876</c:v>
                </c:pt>
                <c:pt idx="138">
                  <c:v>0.11103319488193679</c:v>
                </c:pt>
                <c:pt idx="139">
                  <c:v>0.11099424272500324</c:v>
                </c:pt>
                <c:pt idx="140">
                  <c:v>0.1109574517715443</c:v>
                </c:pt>
                <c:pt idx="141">
                  <c:v>0.11092266510105295</c:v>
                </c:pt>
                <c:pt idx="142">
                  <c:v>0.11088973977621934</c:v>
                </c:pt>
                <c:pt idx="143">
                  <c:v>0.11085854537436583</c:v>
                </c:pt>
                <c:pt idx="144">
                  <c:v>0.11082896269566729</c:v>
                </c:pt>
                <c:pt idx="145">
                  <c:v>0.11080088262425404</c:v>
                </c:pt>
                <c:pt idx="146">
                  <c:v>0.11077420512186878</c:v>
                </c:pt>
                <c:pt idx="147">
                  <c:v>0.11074883833673974</c:v>
                </c:pt>
                <c:pt idx="148">
                  <c:v>0.11072469781284128</c:v>
                </c:pt>
                <c:pt idx="149">
                  <c:v>0.11070170578682582</c:v>
                </c:pt>
                <c:pt idx="150">
                  <c:v>0.1106797905616944</c:v>
                </c:pt>
                <c:pt idx="151">
                  <c:v>0.1106588859477828</c:v>
                </c:pt>
                <c:pt idx="152">
                  <c:v>0.11063893076292211</c:v>
                </c:pt>
                <c:pt idx="153">
                  <c:v>0.1106198683847233</c:v>
                </c:pt>
                <c:pt idx="154">
                  <c:v>0.11060164634886634</c:v>
                </c:pt>
                <c:pt idx="155">
                  <c:v>0.11058421598807096</c:v>
                </c:pt>
                <c:pt idx="156">
                  <c:v>0.11056753210710868</c:v>
                </c:pt>
                <c:pt idx="157">
                  <c:v>0.11055155268980306</c:v>
                </c:pt>
                <c:pt idx="158">
                  <c:v>0.11053623863447022</c:v>
                </c:pt>
                <c:pt idx="159">
                  <c:v>0.11052155351468866</c:v>
                </c:pt>
                <c:pt idx="160">
                  <c:v>0.11050746336266484</c:v>
                </c:pt>
                <c:pt idx="161">
                  <c:v>0.11049393647278827</c:v>
                </c:pt>
                <c:pt idx="162">
                  <c:v>0.11048094322325443</c:v>
                </c:pt>
                <c:pt idx="163">
                  <c:v>0.11046845591388138</c:v>
                </c:pt>
                <c:pt idx="164">
                  <c:v>0.11045644861846174</c:v>
                </c:pt>
                <c:pt idx="165">
                  <c:v>0.11044489705018018</c:v>
                </c:pt>
                <c:pt idx="166">
                  <c:v>0.11043377843879204</c:v>
                </c:pt>
                <c:pt idx="167">
                  <c:v>0.11042307141840285</c:v>
                </c:pt>
                <c:pt idx="168">
                  <c:v>0.11041275592481622</c:v>
                </c:pt>
                <c:pt idx="169">
                  <c:v>0.11040281310152898</c:v>
                </c:pt>
                <c:pt idx="170">
                  <c:v>0.11039322521355099</c:v>
                </c:pt>
                <c:pt idx="171">
                  <c:v>0.11038397556831436</c:v>
                </c:pt>
                <c:pt idx="172">
                  <c:v>0.11037504844301325</c:v>
                </c:pt>
                <c:pt idx="173">
                  <c:v>0.11036642901778375</c:v>
                </c:pt>
                <c:pt idx="174">
                  <c:v>0.11035810331419346</c:v>
                </c:pt>
                <c:pt idx="175">
                  <c:v>0.11035005813856417</c:v>
                </c:pt>
                <c:pt idx="176">
                  <c:v>0.11034228102969838</c:v>
                </c:pt>
                <c:pt idx="177">
                  <c:v>0.11033476021062311</c:v>
                </c:pt>
                <c:pt idx="178">
                  <c:v>0.11032748454400178</c:v>
                </c:pt>
                <c:pt idx="179">
                  <c:v>0.11032044349089933</c:v>
                </c:pt>
                <c:pt idx="180">
                  <c:v>0.11031362707261512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Jezierski!$H$1</c:f>
              <c:strCache>
                <c:ptCount val="1"/>
                <c:pt idx="0">
                  <c:v>Perfect3</c:v>
                </c:pt>
              </c:strCache>
            </c:strRef>
          </c:tx>
          <c:marker>
            <c:symbol val="none"/>
          </c:marker>
          <c:xVal>
            <c:numRef>
              <c:f>Jezierski!$A$3:$A$183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Jezierski!$H$3:$H$183</c:f>
              <c:numCache>
                <c:formatCode>General</c:formatCode>
                <c:ptCount val="181"/>
                <c:pt idx="0">
                  <c:v>0.11499038686366715</c:v>
                </c:pt>
                <c:pt idx="1">
                  <c:v>0.11499260991859803</c:v>
                </c:pt>
                <c:pt idx="2">
                  <c:v>0.11499490686136814</c:v>
                </c:pt>
                <c:pt idx="3">
                  <c:v>0.1149972810027996</c:v>
                </c:pt>
                <c:pt idx="4">
                  <c:v>0.11499973584124133</c:v>
                </c:pt>
                <c:pt idx="5">
                  <c:v>0.11500227507545989</c:v>
                </c:pt>
                <c:pt idx="6">
                  <c:v>0.11500490261857603</c:v>
                </c:pt>
                <c:pt idx="7">
                  <c:v>0.11500762261314501</c:v>
                </c:pt>
                <c:pt idx="8">
                  <c:v>0.11501043944748927</c:v>
                </c:pt>
                <c:pt idx="9">
                  <c:v>0.11501335777340366</c:v>
                </c:pt>
                <c:pt idx="10">
                  <c:v>0.11501638252536669</c:v>
                </c:pt>
                <c:pt idx="11">
                  <c:v>0.11501951894140607</c:v>
                </c:pt>
                <c:pt idx="12">
                  <c:v>0.11502277258578304</c:v>
                </c:pt>
                <c:pt idx="13">
                  <c:v>0.1150261493736795</c:v>
                </c:pt>
                <c:pt idx="14">
                  <c:v>0.11502965559809186</c:v>
                </c:pt>
                <c:pt idx="15">
                  <c:v>0.11503329795916069</c:v>
                </c:pt>
                <c:pt idx="16">
                  <c:v>0.11503708359619096</c:v>
                </c:pt>
                <c:pt idx="17">
                  <c:v>0.11504102012264898</c:v>
                </c:pt>
                <c:pt idx="18">
                  <c:v>0.11504511566445659</c:v>
                </c:pt>
                <c:pt idx="19">
                  <c:v>0.11504937890194199</c:v>
                </c:pt>
                <c:pt idx="20">
                  <c:v>0.11505381911585229</c:v>
                </c:pt>
                <c:pt idx="21">
                  <c:v>0.11505844623788306</c:v>
                </c:pt>
                <c:pt idx="22">
                  <c:v>0.11506327090623897</c:v>
                </c:pt>
                <c:pt idx="23">
                  <c:v>0.1150683045268061</c:v>
                </c:pt>
                <c:pt idx="24">
                  <c:v>0.11507355934059312</c:v>
                </c:pt>
                <c:pt idx="25">
                  <c:v>0.11507904849818633</c:v>
                </c:pt>
                <c:pt idx="26">
                  <c:v>0.11508478614206466</c:v>
                </c:pt>
                <c:pt idx="27">
                  <c:v>0.11509078749773725</c:v>
                </c:pt>
                <c:pt idx="28">
                  <c:v>0.11509706897480085</c:v>
                </c:pt>
                <c:pt idx="29">
                  <c:v>0.11510364827917048</c:v>
                </c:pt>
                <c:pt idx="30">
                  <c:v>0.11511054453791748</c:v>
                </c:pt>
                <c:pt idx="31">
                  <c:v>0.11511777843835951</c:v>
                </c:pt>
                <c:pt idx="32">
                  <c:v>0.11512537238329267</c:v>
                </c:pt>
                <c:pt idx="33">
                  <c:v>0.11513335066454226</c:v>
                </c:pt>
                <c:pt idx="34">
                  <c:v>0.11514173965734469</c:v>
                </c:pt>
                <c:pt idx="35">
                  <c:v>0.11515056803846727</c:v>
                </c:pt>
                <c:pt idx="36">
                  <c:v>0.11515986703143702</c:v>
                </c:pt>
                <c:pt idx="37">
                  <c:v>0.11516967068279771</c:v>
                </c:pt>
                <c:pt idx="38">
                  <c:v>0.11518001617396362</c:v>
                </c:pt>
                <c:pt idx="39">
                  <c:v>0.11519094417400881</c:v>
                </c:pt>
                <c:pt idx="40">
                  <c:v>0.11520249923964888</c:v>
                </c:pt>
                <c:pt idx="41">
                  <c:v>0.11521473026976869</c:v>
                </c:pt>
                <c:pt idx="42">
                  <c:v>0.11522769102316358</c:v>
                </c:pt>
                <c:pt idx="43">
                  <c:v>0.11524144070974235</c:v>
                </c:pt>
                <c:pt idx="44">
                  <c:v>0.11525604466734732</c:v>
                </c:pt>
                <c:pt idx="45">
                  <c:v>0.11527157513865657</c:v>
                </c:pt>
                <c:pt idx="46">
                  <c:v>0.11528811216544144</c:v>
                </c:pt>
                <c:pt idx="47">
                  <c:v>0.11530574462087856</c:v>
                </c:pt>
                <c:pt idx="48">
                  <c:v>0.11532457140481477</c:v>
                </c:pt>
                <c:pt idx="49">
                  <c:v>0.11534470283204891</c:v>
                </c:pt>
                <c:pt idx="50">
                  <c:v>0.11536626225008015</c:v>
                </c:pt>
                <c:pt idx="51">
                  <c:v>0.11538938793069921</c:v>
                </c:pt>
                <c:pt idx="52">
                  <c:v>0.11541423528968958</c:v>
                </c:pt>
                <c:pt idx="53">
                  <c:v>0.11544097950130489</c:v>
                </c:pt>
                <c:pt idx="54">
                  <c:v>0.11546981858981756</c:v>
                </c:pt>
                <c:pt idx="55">
                  <c:v>0.11550097710024003</c:v>
                </c:pt>
                <c:pt idx="56">
                  <c:v>0.11553471047556503</c:v>
                </c:pt>
                <c:pt idx="57">
                  <c:v>0.11557131030024442</c:v>
                </c:pt>
                <c:pt idx="58">
                  <c:v>0.11561111061140372</c:v>
                </c:pt>
                <c:pt idx="59">
                  <c:v>0.1156544955335634</c:v>
                </c:pt>
                <c:pt idx="60">
                  <c:v>0.11570190856364712</c:v>
                </c:pt>
                <c:pt idx="61">
                  <c:v>0.11575386392665039</c:v>
                </c:pt>
                <c:pt idx="62">
                  <c:v>0.11581096054667724</c:v>
                </c:pt>
                <c:pt idx="63">
                  <c:v>0.1158738993446022</c:v>
                </c:pt>
                <c:pt idx="64">
                  <c:v>0.11594350479868525</c:v>
                </c:pt>
                <c:pt idx="65">
                  <c:v>0.11602075201148042</c:v>
                </c:pt>
                <c:pt idx="66">
                  <c:v>0.11610680094935652</c:v>
                </c:pt>
                <c:pt idx="67">
                  <c:v>0.11620304010990939</c:v>
                </c:pt>
                <c:pt idx="68">
                  <c:v>0.11631114270197593</c:v>
                </c:pt>
                <c:pt idx="69">
                  <c:v>0.11643313960531235</c:v>
                </c:pt>
                <c:pt idx="70">
                  <c:v>0.11657151508455743</c:v>
                </c:pt>
                <c:pt idx="71">
                  <c:v>0.11672933373300264</c:v>
                </c:pt>
                <c:pt idx="72">
                  <c:v>0.11691041084041809</c:v>
                </c:pt>
                <c:pt idx="73">
                  <c:v>0.11711954400015276</c:v>
                </c:pt>
                <c:pt idx="74">
                  <c:v>0.11736283241960993</c:v>
                </c:pt>
                <c:pt idx="75">
                  <c:v>0.11764812396682749</c:v>
                </c:pt>
                <c:pt idx="76">
                  <c:v>0.11798565172949294</c:v>
                </c:pt>
                <c:pt idx="77">
                  <c:v>0.11838895752882857</c:v>
                </c:pt>
                <c:pt idx="78">
                  <c:v>0.11887625985931691</c:v>
                </c:pt>
                <c:pt idx="79">
                  <c:v>0.11947252768288633</c:v>
                </c:pt>
                <c:pt idx="80">
                  <c:v>0.12021270736275311</c:v>
                </c:pt>
                <c:pt idx="81">
                  <c:v>0.12114689437470808</c:v>
                </c:pt>
                <c:pt idx="82">
                  <c:v>0.12234890568117829</c:v>
                </c:pt>
                <c:pt idx="83">
                  <c:v>0.12393105002270953</c:v>
                </c:pt>
                <c:pt idx="84">
                  <c:v>0.12607074793762588</c:v>
                </c:pt>
                <c:pt idx="85">
                  <c:v>0.12906110661232806</c:v>
                </c:pt>
                <c:pt idx="86">
                  <c:v>0.13341320274302357</c:v>
                </c:pt>
                <c:pt idx="87">
                  <c:v>0.14007898564214108</c:v>
                </c:pt>
                <c:pt idx="88">
                  <c:v>0.15098254029037073</c:v>
                </c:pt>
                <c:pt idx="89">
                  <c:v>0.17042653069435623</c:v>
                </c:pt>
                <c:pt idx="90">
                  <c:v>0.20924224503784805</c:v>
                </c:pt>
                <c:pt idx="91">
                  <c:v>0.29724871648260787</c:v>
                </c:pt>
                <c:pt idx="92">
                  <c:v>0.490626610613911</c:v>
                </c:pt>
                <c:pt idx="93">
                  <c:v>0.58398463922931088</c:v>
                </c:pt>
                <c:pt idx="94">
                  <c:v>0.37165108250711865</c:v>
                </c:pt>
                <c:pt idx="95">
                  <c:v>0.24067331851849261</c:v>
                </c:pt>
                <c:pt idx="96">
                  <c:v>0.18482813983829743</c:v>
                </c:pt>
                <c:pt idx="97">
                  <c:v>0.1584833609377885</c:v>
                </c:pt>
                <c:pt idx="98">
                  <c:v>0.1444119750944437</c:v>
                </c:pt>
                <c:pt idx="99">
                  <c:v>0.1361214650261503</c:v>
                </c:pt>
                <c:pt idx="100">
                  <c:v>0.13085934843384162</c:v>
                </c:pt>
                <c:pt idx="101">
                  <c:v>0.12732263598629875</c:v>
                </c:pt>
                <c:pt idx="102">
                  <c:v>0.12483622365387242</c:v>
                </c:pt>
                <c:pt idx="103">
                  <c:v>0.12302392559868985</c:v>
                </c:pt>
                <c:pt idx="104">
                  <c:v>0.12166335258371663</c:v>
                </c:pt>
                <c:pt idx="105">
                  <c:v>0.1206164732419578</c:v>
                </c:pt>
                <c:pt idx="106">
                  <c:v>0.1197940574692417</c:v>
                </c:pt>
                <c:pt idx="107">
                  <c:v>0.11913640193466733</c:v>
                </c:pt>
                <c:pt idx="108">
                  <c:v>0.11860236421227151</c:v>
                </c:pt>
                <c:pt idx="109">
                  <c:v>0.11816285991697623</c:v>
                </c:pt>
                <c:pt idx="110">
                  <c:v>0.11779686556429157</c:v>
                </c:pt>
                <c:pt idx="111">
                  <c:v>0.11748888341889675</c:v>
                </c:pt>
                <c:pt idx="112">
                  <c:v>0.1172272886169146</c:v>
                </c:pt>
                <c:pt idx="113">
                  <c:v>0.11700322482349104</c:v>
                </c:pt>
                <c:pt idx="114">
                  <c:v>0.11680985009242781</c:v>
                </c:pt>
                <c:pt idx="115">
                  <c:v>0.11664181167443652</c:v>
                </c:pt>
                <c:pt idx="116">
                  <c:v>0.11649487373463957</c:v>
                </c:pt>
                <c:pt idx="117">
                  <c:v>0.11636564918728579</c:v>
                </c:pt>
                <c:pt idx="118">
                  <c:v>0.11625140368119606</c:v>
                </c:pt>
                <c:pt idx="119">
                  <c:v>0.11614991039223661</c:v>
                </c:pt>
                <c:pt idx="120">
                  <c:v>0.11605934112275901</c:v>
                </c:pt>
                <c:pt idx="121">
                  <c:v>0.11597818369931345</c:v>
                </c:pt>
                <c:pt idx="122">
                  <c:v>0.11590517865815594</c:v>
                </c:pt>
                <c:pt idx="123">
                  <c:v>0.11583927024120355</c:v>
                </c:pt>
                <c:pt idx="124">
                  <c:v>0.11577956812396782</c:v>
                </c:pt>
                <c:pt idx="125">
                  <c:v>0.11572531727253925</c:v>
                </c:pt>
                <c:pt idx="126">
                  <c:v>0.11567587401560565</c:v>
                </c:pt>
                <c:pt idx="127">
                  <c:v>0.11563068690970604</c:v>
                </c:pt>
                <c:pt idx="128">
                  <c:v>0.11558928133147617</c:v>
                </c:pt>
                <c:pt idx="129">
                  <c:v>0.1155512469901219</c:v>
                </c:pt>
                <c:pt idx="130">
                  <c:v>0.11551622774455414</c:v>
                </c:pt>
                <c:pt idx="131">
                  <c:v>0.11548391325178362</c:v>
                </c:pt>
                <c:pt idx="132">
                  <c:v>0.11545403207978572</c:v>
                </c:pt>
                <c:pt idx="133">
                  <c:v>0.11542634599864249</c:v>
                </c:pt>
                <c:pt idx="134">
                  <c:v>0.11540064522516434</c:v>
                </c:pt>
                <c:pt idx="135">
                  <c:v>0.1153767444433018</c:v>
                </c:pt>
                <c:pt idx="136">
                  <c:v>0.11535447945904936</c:v>
                </c:pt>
                <c:pt idx="137">
                  <c:v>0.11533370437684204</c:v>
                </c:pt>
                <c:pt idx="138">
                  <c:v>0.11531428920658447</c:v>
                </c:pt>
                <c:pt idx="139">
                  <c:v>0.11529611782787744</c:v>
                </c:pt>
                <c:pt idx="140">
                  <c:v>0.11527908625179602</c:v>
                </c:pt>
                <c:pt idx="141">
                  <c:v>0.11526310113154656</c:v>
                </c:pt>
                <c:pt idx="142">
                  <c:v>0.11524807848210473</c:v>
                </c:pt>
                <c:pt idx="143">
                  <c:v>0.1152339425759889</c:v>
                </c:pt>
                <c:pt idx="144">
                  <c:v>0.11522062498801769</c:v>
                </c:pt>
                <c:pt idx="145">
                  <c:v>0.11520806376651889</c:v>
                </c:pt>
                <c:pt idx="146">
                  <c:v>0.11519620271221878</c:v>
                </c:pt>
                <c:pt idx="147">
                  <c:v>0.11518499074911766</c:v>
                </c:pt>
                <c:pt idx="148">
                  <c:v>0.11517438137418443</c:v>
                </c:pt>
                <c:pt idx="149">
                  <c:v>0.11516433217478557</c:v>
                </c:pt>
                <c:pt idx="150">
                  <c:v>0.11515480440448689</c:v>
                </c:pt>
                <c:pt idx="151">
                  <c:v>0.11514576260929708</c:v>
                </c:pt>
                <c:pt idx="152">
                  <c:v>0.11513717429761412</c:v>
                </c:pt>
                <c:pt idx="153">
                  <c:v>0.11512900964813104</c:v>
                </c:pt>
                <c:pt idx="154">
                  <c:v>0.11512124125079358</c:v>
                </c:pt>
                <c:pt idx="155">
                  <c:v>0.11511384387660401</c:v>
                </c:pt>
                <c:pt idx="156">
                  <c:v>0.11510679427265809</c:v>
                </c:pt>
                <c:pt idx="157">
                  <c:v>0.11510007097930333</c:v>
                </c:pt>
                <c:pt idx="158">
                  <c:v>0.11509365416673197</c:v>
                </c:pt>
                <c:pt idx="159">
                  <c:v>0.11508752548868315</c:v>
                </c:pt>
                <c:pt idx="160">
                  <c:v>0.11508166795123786</c:v>
                </c:pt>
                <c:pt idx="161">
                  <c:v>0.11507606579495293</c:v>
                </c:pt>
                <c:pt idx="162">
                  <c:v>0.11507070438880677</c:v>
                </c:pt>
                <c:pt idx="163">
                  <c:v>0.1150655701346234</c:v>
                </c:pt>
                <c:pt idx="164">
                  <c:v>0.11506065038080802</c:v>
                </c:pt>
                <c:pt idx="165">
                  <c:v>0.115055933344372</c:v>
                </c:pt>
                <c:pt idx="166">
                  <c:v>0.11505140804034905</c:v>
                </c:pt>
                <c:pt idx="167">
                  <c:v>0.11504706421781294</c:v>
                </c:pt>
                <c:pt idx="168">
                  <c:v>0.1150428923018004</c:v>
                </c:pt>
                <c:pt idx="169">
                  <c:v>0.11503888334052452</c:v>
                </c:pt>
                <c:pt idx="170">
                  <c:v>0.11503502895733499</c:v>
                </c:pt>
                <c:pt idx="171">
                  <c:v>0.11503132130694364</c:v>
                </c:pt>
                <c:pt idx="172">
                  <c:v>0.11502775303548791</c:v>
                </c:pt>
                <c:pt idx="173">
                  <c:v>0.11502431724405242</c:v>
                </c:pt>
                <c:pt idx="174">
                  <c:v>0.11502100745531073</c:v>
                </c:pt>
                <c:pt idx="175">
                  <c:v>0.11501781758298603</c:v>
                </c:pt>
                <c:pt idx="176">
                  <c:v>0.11501474190386164</c:v>
                </c:pt>
                <c:pt idx="177">
                  <c:v>0.11501177503210099</c:v>
                </c:pt>
                <c:pt idx="178">
                  <c:v>0.1150089118956619</c:v>
                </c:pt>
                <c:pt idx="179">
                  <c:v>0.11500614771461215</c:v>
                </c:pt>
                <c:pt idx="180">
                  <c:v>0.11500347798117327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5152"/>
        <c:axId val="252466688"/>
      </c:scatterChart>
      <c:valAx>
        <c:axId val="252465152"/>
        <c:scaling>
          <c:orientation val="minMax"/>
          <c:max val="30"/>
          <c:min val="-30"/>
        </c:scaling>
        <c:delete val="0"/>
        <c:axPos val="b"/>
        <c:numFmt formatCode="General" sourceLinked="1"/>
        <c:majorTickMark val="out"/>
        <c:minorTickMark val="none"/>
        <c:tickLblPos val="nextTo"/>
        <c:crossAx val="252466688"/>
        <c:crosses val="autoZero"/>
        <c:crossBetween val="midCat"/>
      </c:valAx>
      <c:valAx>
        <c:axId val="2524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465152"/>
        <c:crossesAt val="-9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4390868667191E-2"/>
          <c:y val="3.0180138625470435E-2"/>
          <c:w val="0.72743169990349144"/>
          <c:h val="0.93963972274905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Cheng!$B$1</c:f>
              <c:strCache>
                <c:ptCount val="1"/>
                <c:pt idx="0">
                  <c:v>Intensity</c:v>
                </c:pt>
              </c:strCache>
            </c:strRef>
          </c:tx>
          <c:marker>
            <c:symbol val="none"/>
          </c:marker>
          <c:xVal>
            <c:numRef>
              <c:f>Cheng!$A$3:$A$362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Cheng!$C$3:$C$362</c:f>
              <c:numCache>
                <c:formatCode>General</c:formatCode>
                <c:ptCount val="360"/>
                <c:pt idx="0">
                  <c:v>4.6218917592563101E-2</c:v>
                </c:pt>
                <c:pt idx="1">
                  <c:v>4.6263049933095303E-2</c:v>
                </c:pt>
                <c:pt idx="2">
                  <c:v>4.6293059924657202E-2</c:v>
                </c:pt>
                <c:pt idx="3">
                  <c:v>4.6250692877746302E-2</c:v>
                </c:pt>
                <c:pt idx="4">
                  <c:v>4.6248927584125001E-2</c:v>
                </c:pt>
                <c:pt idx="5">
                  <c:v>4.6254223464988899E-2</c:v>
                </c:pt>
                <c:pt idx="6">
                  <c:v>4.6566680435956902E-2</c:v>
                </c:pt>
                <c:pt idx="7">
                  <c:v>4.6483711635756299E-2</c:v>
                </c:pt>
                <c:pt idx="8">
                  <c:v>4.65225480954247E-2</c:v>
                </c:pt>
                <c:pt idx="9">
                  <c:v>4.6692016283068301E-2</c:v>
                </c:pt>
                <c:pt idx="10">
                  <c:v>4.7101564403207098E-2</c:v>
                </c:pt>
                <c:pt idx="11">
                  <c:v>4.7078615586130398E-2</c:v>
                </c:pt>
                <c:pt idx="12">
                  <c:v>4.7265736709986898E-2</c:v>
                </c:pt>
                <c:pt idx="13">
                  <c:v>4.7302807876033998E-2</c:v>
                </c:pt>
                <c:pt idx="14">
                  <c:v>4.7765314804811401E-2</c:v>
                </c:pt>
                <c:pt idx="15">
                  <c:v>4.7895946532786698E-2</c:v>
                </c:pt>
                <c:pt idx="16">
                  <c:v>4.82066382101334E-2</c:v>
                </c:pt>
                <c:pt idx="17">
                  <c:v>4.8257831725150802E-2</c:v>
                </c:pt>
                <c:pt idx="18">
                  <c:v>4.8697389836851498E-2</c:v>
                </c:pt>
                <c:pt idx="19">
                  <c:v>4.8956887999180902E-2</c:v>
                </c:pt>
                <c:pt idx="20">
                  <c:v>4.9264049089285E-2</c:v>
                </c:pt>
                <c:pt idx="21">
                  <c:v>4.9248161446693403E-2</c:v>
                </c:pt>
                <c:pt idx="22">
                  <c:v>4.9751270128760502E-2</c:v>
                </c:pt>
                <c:pt idx="23">
                  <c:v>5.0261439985312698E-2</c:v>
                </c:pt>
                <c:pt idx="24">
                  <c:v>5.0425612292092498E-2</c:v>
                </c:pt>
                <c:pt idx="25">
                  <c:v>5.08704662846571E-2</c:v>
                </c:pt>
                <c:pt idx="26">
                  <c:v>5.1179392668382499E-2</c:v>
                </c:pt>
                <c:pt idx="27">
                  <c:v>5.1721337810117902E-2</c:v>
                </c:pt>
                <c:pt idx="28">
                  <c:v>5.2370965862751903E-2</c:v>
                </c:pt>
                <c:pt idx="29">
                  <c:v>5.29023192427596E-2</c:v>
                </c:pt>
                <c:pt idx="30">
                  <c:v>5.3216541507348898E-2</c:v>
                </c:pt>
                <c:pt idx="31">
                  <c:v>5.3936781304834397E-2</c:v>
                </c:pt>
                <c:pt idx="32">
                  <c:v>5.4397522939990603E-2</c:v>
                </c:pt>
                <c:pt idx="33">
                  <c:v>5.5197200950433997E-2</c:v>
                </c:pt>
                <c:pt idx="34">
                  <c:v>5.5725023743199202E-2</c:v>
                </c:pt>
                <c:pt idx="35">
                  <c:v>5.6274030059419701E-2</c:v>
                </c:pt>
                <c:pt idx="36">
                  <c:v>5.6980147507934897E-2</c:v>
                </c:pt>
                <c:pt idx="37">
                  <c:v>5.7808070216319001E-2</c:v>
                </c:pt>
                <c:pt idx="38">
                  <c:v>5.8609513520383801E-2</c:v>
                </c:pt>
                <c:pt idx="39">
                  <c:v>5.9266202747502897E-2</c:v>
                </c:pt>
                <c:pt idx="40">
                  <c:v>5.9945840791698797E-2</c:v>
                </c:pt>
                <c:pt idx="41">
                  <c:v>6.1133883398825702E-2</c:v>
                </c:pt>
                <c:pt idx="42">
                  <c:v>6.1990050805150403E-2</c:v>
                </c:pt>
                <c:pt idx="43">
                  <c:v>6.3340500425435695E-2</c:v>
                </c:pt>
                <c:pt idx="44">
                  <c:v>6.4147239610364296E-2</c:v>
                </c:pt>
                <c:pt idx="45">
                  <c:v>6.5501219817892295E-2</c:v>
                </c:pt>
                <c:pt idx="46">
                  <c:v>6.6420937794583301E-2</c:v>
                </c:pt>
                <c:pt idx="47">
                  <c:v>6.7857886802311806E-2</c:v>
                </c:pt>
                <c:pt idx="48">
                  <c:v>6.9252468763129293E-2</c:v>
                </c:pt>
                <c:pt idx="49">
                  <c:v>7.0458164306469007E-2</c:v>
                </c:pt>
                <c:pt idx="50">
                  <c:v>7.1981612701640593E-2</c:v>
                </c:pt>
                <c:pt idx="51">
                  <c:v>7.3445041113688395E-2</c:v>
                </c:pt>
                <c:pt idx="52">
                  <c:v>7.5046162428196603E-2</c:v>
                </c:pt>
                <c:pt idx="53">
                  <c:v>7.6375428525026504E-2</c:v>
                </c:pt>
                <c:pt idx="54">
                  <c:v>7.8460240291767694E-2</c:v>
                </c:pt>
                <c:pt idx="55">
                  <c:v>8.0539756177645E-2</c:v>
                </c:pt>
                <c:pt idx="56">
                  <c:v>8.2215019824247296E-2</c:v>
                </c:pt>
                <c:pt idx="57">
                  <c:v>8.4465769191389595E-2</c:v>
                </c:pt>
                <c:pt idx="58">
                  <c:v>8.6734171494744702E-2</c:v>
                </c:pt>
                <c:pt idx="59">
                  <c:v>8.9503917186545601E-2</c:v>
                </c:pt>
                <c:pt idx="60">
                  <c:v>9.1950614145650797E-2</c:v>
                </c:pt>
                <c:pt idx="61">
                  <c:v>9.4845695684563205E-2</c:v>
                </c:pt>
                <c:pt idx="62">
                  <c:v>9.7989683624077104E-2</c:v>
                </c:pt>
                <c:pt idx="63">
                  <c:v>0.10162265789668699</c:v>
                </c:pt>
                <c:pt idx="64">
                  <c:v>0.105017317530424</c:v>
                </c:pt>
                <c:pt idx="65">
                  <c:v>0.108659118271142</c:v>
                </c:pt>
                <c:pt idx="66">
                  <c:v>0.113114719371273</c:v>
                </c:pt>
                <c:pt idx="67">
                  <c:v>0.11800458270224</c:v>
                </c:pt>
                <c:pt idx="68">
                  <c:v>0.12293328249287699</c:v>
                </c:pt>
                <c:pt idx="69">
                  <c:v>0.128320958625048</c:v>
                </c:pt>
                <c:pt idx="70">
                  <c:v>0.13403697937077799</c:v>
                </c:pt>
                <c:pt idx="71">
                  <c:v>0.140302006432729</c:v>
                </c:pt>
                <c:pt idx="72">
                  <c:v>0.14720960037283001</c:v>
                </c:pt>
                <c:pt idx="73">
                  <c:v>0.15460618064602599</c:v>
                </c:pt>
                <c:pt idx="74">
                  <c:v>0.162482920784214</c:v>
                </c:pt>
                <c:pt idx="75">
                  <c:v>0.17190958872189199</c:v>
                </c:pt>
                <c:pt idx="76">
                  <c:v>0.181998241767553</c:v>
                </c:pt>
                <c:pt idx="77">
                  <c:v>0.193532670289049</c:v>
                </c:pt>
                <c:pt idx="78">
                  <c:v>0.207538509880348</c:v>
                </c:pt>
                <c:pt idx="79">
                  <c:v>0.224697163879268</c:v>
                </c:pt>
                <c:pt idx="80">
                  <c:v>0.24430781071815599</c:v>
                </c:pt>
                <c:pt idx="81">
                  <c:v>0.269803946490419</c:v>
                </c:pt>
                <c:pt idx="82">
                  <c:v>0.30398885746666199</c:v>
                </c:pt>
                <c:pt idx="83">
                  <c:v>0.34912035418851201</c:v>
                </c:pt>
                <c:pt idx="84">
                  <c:v>0.40852424983847502</c:v>
                </c:pt>
                <c:pt idx="85">
                  <c:v>0.48855736674681099</c:v>
                </c:pt>
                <c:pt idx="86">
                  <c:v>0.61473878950285799</c:v>
                </c:pt>
                <c:pt idx="87">
                  <c:v>0.80984080582123197</c:v>
                </c:pt>
                <c:pt idx="88">
                  <c:v>0.69389985136227705</c:v>
                </c:pt>
                <c:pt idx="89">
                  <c:v>0.627554821193409</c:v>
                </c:pt>
                <c:pt idx="90">
                  <c:v>0.75810534566214305</c:v>
                </c:pt>
                <c:pt idx="91">
                  <c:v>0.87893086757120298</c:v>
                </c:pt>
                <c:pt idx="92">
                  <c:v>1</c:v>
                </c:pt>
                <c:pt idx="93">
                  <c:v>0.96571976316820696</c:v>
                </c:pt>
                <c:pt idx="94">
                  <c:v>0.72214278400926402</c:v>
                </c:pt>
                <c:pt idx="95">
                  <c:v>0.57513266181563905</c:v>
                </c:pt>
                <c:pt idx="96">
                  <c:v>0.47744837398804502</c:v>
                </c:pt>
                <c:pt idx="97">
                  <c:v>0.40772986770889602</c:v>
                </c:pt>
                <c:pt idx="98">
                  <c:v>0.35625037512489399</c:v>
                </c:pt>
                <c:pt idx="99">
                  <c:v>0.31580749826118498</c:v>
                </c:pt>
                <c:pt idx="100">
                  <c:v>0.28365267494942398</c:v>
                </c:pt>
                <c:pt idx="101">
                  <c:v>0.25764283873336602</c:v>
                </c:pt>
                <c:pt idx="102">
                  <c:v>0.23611331772813701</c:v>
                </c:pt>
                <c:pt idx="103">
                  <c:v>0.21745946003198699</c:v>
                </c:pt>
                <c:pt idx="104">
                  <c:v>0.201917814990167</c:v>
                </c:pt>
                <c:pt idx="105">
                  <c:v>0.18815382062498401</c:v>
                </c:pt>
                <c:pt idx="106">
                  <c:v>0.17590268289324501</c:v>
                </c:pt>
                <c:pt idx="107">
                  <c:v>0.16565515342166801</c:v>
                </c:pt>
                <c:pt idx="108">
                  <c:v>0.156699818880874</c:v>
                </c:pt>
                <c:pt idx="109">
                  <c:v>0.14794043193204301</c:v>
                </c:pt>
                <c:pt idx="110">
                  <c:v>0.140669187505957</c:v>
                </c:pt>
                <c:pt idx="111">
                  <c:v>0.13433178340553301</c:v>
                </c:pt>
                <c:pt idx="112">
                  <c:v>0.12802615459029301</c:v>
                </c:pt>
                <c:pt idx="113">
                  <c:v>0.12286973192250999</c:v>
                </c:pt>
                <c:pt idx="114">
                  <c:v>0.11768859514403</c:v>
                </c:pt>
                <c:pt idx="115">
                  <c:v>0.113264769329082</c:v>
                </c:pt>
                <c:pt idx="116">
                  <c:v>0.109035125812476</c:v>
                </c:pt>
                <c:pt idx="117">
                  <c:v>0.105190316305311</c:v>
                </c:pt>
                <c:pt idx="118">
                  <c:v>0.101691504347918</c:v>
                </c:pt>
                <c:pt idx="119">
                  <c:v>9.8369221752654099E-2</c:v>
                </c:pt>
                <c:pt idx="120">
                  <c:v>9.5449426103043702E-2</c:v>
                </c:pt>
                <c:pt idx="121">
                  <c:v>9.2639078657953094E-2</c:v>
                </c:pt>
                <c:pt idx="122">
                  <c:v>8.9532161884486205E-2</c:v>
                </c:pt>
                <c:pt idx="123">
                  <c:v>8.7196678423522106E-2</c:v>
                </c:pt>
                <c:pt idx="124">
                  <c:v>8.48576643753155E-2</c:v>
                </c:pt>
                <c:pt idx="125">
                  <c:v>8.30747178178146E-2</c:v>
                </c:pt>
                <c:pt idx="126">
                  <c:v>8.0977548995724402E-2</c:v>
                </c:pt>
                <c:pt idx="127">
                  <c:v>7.8811533722404001E-2</c:v>
                </c:pt>
                <c:pt idx="128">
                  <c:v>7.7242187693078904E-2</c:v>
                </c:pt>
                <c:pt idx="129">
                  <c:v>7.5694025187209302E-2</c:v>
                </c:pt>
                <c:pt idx="130">
                  <c:v>7.4036414476819898E-2</c:v>
                </c:pt>
                <c:pt idx="131">
                  <c:v>7.2281712617259603E-2</c:v>
                </c:pt>
                <c:pt idx="132">
                  <c:v>7.1005405329068294E-2</c:v>
                </c:pt>
                <c:pt idx="133">
                  <c:v>6.9379569903862098E-2</c:v>
                </c:pt>
                <c:pt idx="134">
                  <c:v>6.8195057883977797E-2</c:v>
                </c:pt>
                <c:pt idx="135">
                  <c:v>6.6996423515123193E-2</c:v>
                </c:pt>
                <c:pt idx="136">
                  <c:v>6.56442086012166E-2</c:v>
                </c:pt>
                <c:pt idx="137">
                  <c:v>6.4953978795292994E-2</c:v>
                </c:pt>
                <c:pt idx="138">
                  <c:v>6.3712977379527497E-2</c:v>
                </c:pt>
                <c:pt idx="139">
                  <c:v>6.2870932322173098E-2</c:v>
                </c:pt>
                <c:pt idx="140">
                  <c:v>6.2129509001232097E-2</c:v>
                </c:pt>
                <c:pt idx="141">
                  <c:v>6.0909691108922102E-2</c:v>
                </c:pt>
                <c:pt idx="142">
                  <c:v>6.0011156655686501E-2</c:v>
                </c:pt>
                <c:pt idx="143">
                  <c:v>5.9322692143384197E-2</c:v>
                </c:pt>
                <c:pt idx="144">
                  <c:v>5.8893725793411199E-2</c:v>
                </c:pt>
                <c:pt idx="145">
                  <c:v>5.8161128940576602E-2</c:v>
                </c:pt>
                <c:pt idx="146">
                  <c:v>5.7410879151529197E-2</c:v>
                </c:pt>
                <c:pt idx="147">
                  <c:v>5.64982223493233E-2</c:v>
                </c:pt>
                <c:pt idx="148">
                  <c:v>5.6150459505929597E-2</c:v>
                </c:pt>
                <c:pt idx="149">
                  <c:v>5.5311945035817801E-2</c:v>
                </c:pt>
                <c:pt idx="150">
                  <c:v>5.4983600422258201E-2</c:v>
                </c:pt>
                <c:pt idx="151">
                  <c:v>5.4641133459728299E-2</c:v>
                </c:pt>
                <c:pt idx="152">
                  <c:v>5.3991505407094298E-2</c:v>
                </c:pt>
                <c:pt idx="153">
                  <c:v>5.3474274376056903E-2</c:v>
                </c:pt>
                <c:pt idx="154">
                  <c:v>5.3130042119905803E-2</c:v>
                </c:pt>
                <c:pt idx="155">
                  <c:v>5.2660474016643102E-2</c:v>
                </c:pt>
                <c:pt idx="156">
                  <c:v>5.22297423730489E-2</c:v>
                </c:pt>
                <c:pt idx="157">
                  <c:v>5.1807837197560998E-2</c:v>
                </c:pt>
                <c:pt idx="158">
                  <c:v>5.1449482592439602E-2</c:v>
                </c:pt>
                <c:pt idx="159">
                  <c:v>5.1073475051105197E-2</c:v>
                </c:pt>
                <c:pt idx="160">
                  <c:v>5.0686875748043099E-2</c:v>
                </c:pt>
                <c:pt idx="161">
                  <c:v>5.07557221992734E-2</c:v>
                </c:pt>
                <c:pt idx="162">
                  <c:v>5.0263205278933999E-2</c:v>
                </c:pt>
                <c:pt idx="163">
                  <c:v>4.9827177754475899E-2</c:v>
                </c:pt>
                <c:pt idx="164">
                  <c:v>4.9793637175671403E-2</c:v>
                </c:pt>
                <c:pt idx="165">
                  <c:v>4.9350548476728102E-2</c:v>
                </c:pt>
                <c:pt idx="166">
                  <c:v>4.9361140238455802E-2</c:v>
                </c:pt>
                <c:pt idx="167">
                  <c:v>4.89657144672873E-2</c:v>
                </c:pt>
                <c:pt idx="168">
                  <c:v>4.91298867740671E-2</c:v>
                </c:pt>
                <c:pt idx="169">
                  <c:v>4.8709746892200499E-2</c:v>
                </c:pt>
                <c:pt idx="170">
                  <c:v>4.8727399828413398E-2</c:v>
                </c:pt>
                <c:pt idx="171">
                  <c:v>4.8376106397777098E-2</c:v>
                </c:pt>
                <c:pt idx="172">
                  <c:v>4.8335504644487499E-2</c:v>
                </c:pt>
                <c:pt idx="173">
                  <c:v>4.8411412270202903E-2</c:v>
                </c:pt>
                <c:pt idx="174">
                  <c:v>4.8437891674522199E-2</c:v>
                </c:pt>
                <c:pt idx="175">
                  <c:v>4.8001864150064001E-2</c:v>
                </c:pt>
                <c:pt idx="176">
                  <c:v>4.7982445920229898E-2</c:v>
                </c:pt>
                <c:pt idx="177">
                  <c:v>4.7970088864880897E-2</c:v>
                </c:pt>
                <c:pt idx="178">
                  <c:v>4.7977150039366E-2</c:v>
                </c:pt>
                <c:pt idx="179">
                  <c:v>4.7964792984016999E-2</c:v>
                </c:pt>
                <c:pt idx="180">
                  <c:v>4.7993037681957597E-2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Cheng!$D$1</c:f>
              <c:strCache>
                <c:ptCount val="1"/>
                <c:pt idx="0">
                  <c:v>Perfect1</c:v>
                </c:pt>
              </c:strCache>
            </c:strRef>
          </c:tx>
          <c:marker>
            <c:symbol val="none"/>
          </c:marker>
          <c:xVal>
            <c:numRef>
              <c:f>Cheng!$A$3:$A$362</c:f>
              <c:numCache>
                <c:formatCode>General</c:formatCode>
                <c:ptCount val="36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Cheng!$D$3:$D$362</c:f>
              <c:numCache>
                <c:formatCode>General</c:formatCode>
                <c:ptCount val="360"/>
                <c:pt idx="0">
                  <c:v>0.12621214449897031</c:v>
                </c:pt>
                <c:pt idx="1">
                  <c:v>0.12623639310940352</c:v>
                </c:pt>
                <c:pt idx="2">
                  <c:v>0.12626149464711658</c:v>
                </c:pt>
                <c:pt idx="3">
                  <c:v>0.1262874895610229</c:v>
                </c:pt>
                <c:pt idx="4">
                  <c:v>0.12631442072492863</c:v>
                </c:pt>
                <c:pt idx="5">
                  <c:v>0.12634233361397013</c:v>
                </c:pt>
                <c:pt idx="6">
                  <c:v>0.12637127649620167</c:v>
                </c:pt>
                <c:pt idx="7">
                  <c:v>0.12640130064083735</c:v>
                </c:pt>
                <c:pt idx="8">
                  <c:v>0.12643246054482149</c:v>
                </c:pt>
                <c:pt idx="9">
                  <c:v>0.12646481417959282</c:v>
                </c:pt>
                <c:pt idx="10">
                  <c:v>0.1264984232601245</c:v>
                </c:pt>
                <c:pt idx="11">
                  <c:v>0.12653335353856637</c:v>
                </c:pt>
                <c:pt idx="12">
                  <c:v>0.12656967512509176</c:v>
                </c:pt>
                <c:pt idx="13">
                  <c:v>0.12660746283886601</c:v>
                </c:pt>
                <c:pt idx="14">
                  <c:v>0.12664679659240916</c:v>
                </c:pt>
                <c:pt idx="15">
                  <c:v>0.12668776181303099</c:v>
                </c:pt>
                <c:pt idx="16">
                  <c:v>0.12673044990547763</c:v>
                </c:pt>
                <c:pt idx="17">
                  <c:v>0.12677495876045683</c:v>
                </c:pt>
                <c:pt idx="18">
                  <c:v>0.12682139331431005</c:v>
                </c:pt>
                <c:pt idx="19">
                  <c:v>0.12686986616579043</c:v>
                </c:pt>
                <c:pt idx="20">
                  <c:v>0.12692049825669721</c:v>
                </c:pt>
                <c:pt idx="21">
                  <c:v>0.12697341962402661</c:v>
                </c:pt>
                <c:pt idx="22">
                  <c:v>0.12702877023234863</c:v>
                </c:pt>
                <c:pt idx="23">
                  <c:v>0.12708670089632854</c:v>
                </c:pt>
                <c:pt idx="24">
                  <c:v>0.12714737430471165</c:v>
                </c:pt>
                <c:pt idx="25">
                  <c:v>0.1272109661587125</c:v>
                </c:pt>
                <c:pt idx="26">
                  <c:v>0.12727766643963342</c:v>
                </c:pt>
                <c:pt idx="27">
                  <c:v>0.12734768082273212</c:v>
                </c:pt>
                <c:pt idx="28">
                  <c:v>0.12742123225691748</c:v>
                </c:pt>
                <c:pt idx="29">
                  <c:v>0.12749856273284746</c:v>
                </c:pt>
                <c:pt idx="30">
                  <c:v>0.12757993526551539</c:v>
                </c:pt>
                <c:pt idx="31">
                  <c:v>0.12766563612153822</c:v>
                </c:pt>
                <c:pt idx="32">
                  <c:v>0.1277559773262272</c:v>
                </c:pt>
                <c:pt idx="33">
                  <c:v>0.12785129949127191</c:v>
                </c:pt>
                <c:pt idx="34">
                  <c:v>0.12795197501068559</c:v>
                </c:pt>
                <c:pt idx="35">
                  <c:v>0.12805841168076118</c:v>
                </c:pt>
                <c:pt idx="36">
                  <c:v>0.1281710568094471</c:v>
                </c:pt>
                <c:pt idx="37">
                  <c:v>0.128290401892104</c:v>
                </c:pt>
                <c:pt idx="38">
                  <c:v>0.12841698794446157</c:v>
                </c:pt>
                <c:pt idx="39">
                  <c:v>0.12855141160027769</c:v>
                </c:pt>
                <c:pt idx="40">
                  <c:v>0.1286943321013522</c:v>
                </c:pt>
                <c:pt idx="41">
                  <c:v>0.12884647933197257</c:v>
                </c:pt>
                <c:pt idx="42">
                  <c:v>0.12900866307958728</c:v>
                </c:pt>
                <c:pt idx="43">
                  <c:v>0.12918178373979886</c:v>
                </c:pt>
                <c:pt idx="44">
                  <c:v>0.12936684472827634</c:v>
                </c:pt>
                <c:pt idx="45">
                  <c:v>0.12956496691699149</c:v>
                </c:pt>
                <c:pt idx="46">
                  <c:v>0.129777405479957</c:v>
                </c:pt>
                <c:pt idx="47">
                  <c:v>0.13000556961783646</c:v>
                </c:pt>
                <c:pt idx="48">
                  <c:v>0.13025104573587021</c:v>
                </c:pt>
                <c:pt idx="49">
                  <c:v>0.13051562478134182</c:v>
                </c:pt>
                <c:pt idx="50">
                  <c:v>0.13080133461292542</c:v>
                </c:pt>
                <c:pt idx="51">
                  <c:v>0.13111047848476706</c:v>
                </c:pt>
                <c:pt idx="52">
                  <c:v>0.13144568099641366</c:v>
                </c:pt>
                <c:pt idx="53">
                  <c:v>0.13180994320354267</c:v>
                </c:pt>
                <c:pt idx="54">
                  <c:v>0.13220670902784054</c:v>
                </c:pt>
                <c:pt idx="55">
                  <c:v>0.13263994567980375</c:v>
                </c:pt>
                <c:pt idx="56">
                  <c:v>0.13311424155999999</c:v>
                </c:pt>
                <c:pt idx="57">
                  <c:v>0.13363492609335673</c:v>
                </c:pt>
                <c:pt idx="58">
                  <c:v>0.13420821726180834</c:v>
                </c:pt>
                <c:pt idx="59">
                  <c:v>0.13484140435122394</c:v>
                </c:pt>
                <c:pt idx="60">
                  <c:v>0.1355430757855548</c:v>
                </c:pt>
                <c:pt idx="61">
                  <c:v>0.13632340512178356</c:v>
                </c:pt>
                <c:pt idx="62">
                  <c:v>0.13719451266457078</c:v>
                </c:pt>
                <c:pt idx="63">
                  <c:v>0.13817092622481736</c:v>
                </c:pt>
                <c:pt idx="64">
                  <c:v>0.13927017301880887</c:v>
                </c:pt>
                <c:pt idx="65">
                  <c:v>0.140513546663325</c:v>
                </c:pt>
                <c:pt idx="66">
                  <c:v>0.14192711028710794</c:v>
                </c:pt>
                <c:pt idx="67">
                  <c:v>0.143543021411142</c:v>
                </c:pt>
                <c:pt idx="68">
                  <c:v>0.14540130023230405</c:v>
                </c:pt>
                <c:pt idx="69">
                  <c:v>0.14755221616374237</c:v>
                </c:pt>
                <c:pt idx="70">
                  <c:v>0.1500595472110019</c:v>
                </c:pt>
                <c:pt idx="71">
                  <c:v>0.15300508776053465</c:v>
                </c:pt>
                <c:pt idx="72">
                  <c:v>0.15649496638044336</c:v>
                </c:pt>
                <c:pt idx="73">
                  <c:v>0.16066862477974933</c:v>
                </c:pt>
                <c:pt idx="74">
                  <c:v>0.16571176468980453</c:v>
                </c:pt>
                <c:pt idx="75">
                  <c:v>0.17187529203900051</c:v>
                </c:pt>
                <c:pt idx="76">
                  <c:v>0.17950343602819063</c:v>
                </c:pt>
                <c:pt idx="77">
                  <c:v>0.18907602696750719</c:v>
                </c:pt>
                <c:pt idx="78">
                  <c:v>0.20127265763090524</c:v>
                </c:pt>
                <c:pt idx="79">
                  <c:v>0.2170702084985385</c:v>
                </c:pt>
                <c:pt idx="80">
                  <c:v>0.23788882440316661</c:v>
                </c:pt>
                <c:pt idx="81">
                  <c:v>0.2657986033194204</c:v>
                </c:pt>
                <c:pt idx="82">
                  <c:v>0.30376540908554733</c:v>
                </c:pt>
                <c:pt idx="83">
                  <c:v>0.3557663282157737</c:v>
                </c:pt>
                <c:pt idx="84">
                  <c:v>0.42610961272260006</c:v>
                </c:pt>
                <c:pt idx="85">
                  <c:v>0.51605872204031122</c:v>
                </c:pt>
                <c:pt idx="86">
                  <c:v>0.61473737410524876</c:v>
                </c:pt>
                <c:pt idx="87">
                  <c:v>0.68824447679994005</c:v>
                </c:pt>
                <c:pt idx="88">
                  <c:v>0.69389981463180539</c:v>
                </c:pt>
                <c:pt idx="89">
                  <c:v>0.62777344243169964</c:v>
                </c:pt>
                <c:pt idx="90">
                  <c:v>0.53003269224209093</c:v>
                </c:pt>
                <c:pt idx="91">
                  <c:v>0.43773782000846351</c:v>
                </c:pt>
                <c:pt idx="92">
                  <c:v>0.3645395231777605</c:v>
                </c:pt>
                <c:pt idx="93">
                  <c:v>0.31018439130297559</c:v>
                </c:pt>
                <c:pt idx="94">
                  <c:v>0.27049047245334412</c:v>
                </c:pt>
                <c:pt idx="95">
                  <c:v>0.24135824616708945</c:v>
                </c:pt>
                <c:pt idx="96">
                  <c:v>0.21967784049309111</c:v>
                </c:pt>
                <c:pt idx="97">
                  <c:v>0.20326703621662776</c:v>
                </c:pt>
                <c:pt idx="98">
                  <c:v>0.19062751183804122</c:v>
                </c:pt>
                <c:pt idx="99">
                  <c:v>0.1807297170747354</c:v>
                </c:pt>
                <c:pt idx="100">
                  <c:v>0.1728587731209314</c:v>
                </c:pt>
                <c:pt idx="101">
                  <c:v>0.16651104878432185</c:v>
                </c:pt>
                <c:pt idx="102">
                  <c:v>0.16132606179745615</c:v>
                </c:pt>
                <c:pt idx="103">
                  <c:v>0.15704164394426928</c:v>
                </c:pt>
                <c:pt idx="104">
                  <c:v>0.15346416912122246</c:v>
                </c:pt>
                <c:pt idx="105">
                  <c:v>0.15044853462467273</c:v>
                </c:pt>
                <c:pt idx="106">
                  <c:v>0.14788450819586385</c:v>
                </c:pt>
                <c:pt idx="107">
                  <c:v>0.14568727903517317</c:v>
                </c:pt>
                <c:pt idx="108">
                  <c:v>0.14379082272751287</c:v>
                </c:pt>
                <c:pt idx="109">
                  <c:v>0.14214317625670914</c:v>
                </c:pt>
                <c:pt idx="110">
                  <c:v>0.14070302787456737</c:v>
                </c:pt>
                <c:pt idx="111">
                  <c:v>0.13943722451810303</c:v>
                </c:pt>
                <c:pt idx="112">
                  <c:v>0.13831892797759635</c:v>
                </c:pt>
                <c:pt idx="113">
                  <c:v>0.13732623553697768</c:v>
                </c:pt>
                <c:pt idx="114">
                  <c:v>0.13644113712291372</c:v>
                </c:pt>
                <c:pt idx="115">
                  <c:v>0.13564871900611372</c:v>
                </c:pt>
                <c:pt idx="116">
                  <c:v>0.13493655007161101</c:v>
                </c:pt>
                <c:pt idx="117">
                  <c:v>0.13429420463900327</c:v>
                </c:pt>
                <c:pt idx="118">
                  <c:v>0.13371288838246934</c:v>
                </c:pt>
                <c:pt idx="119">
                  <c:v>0.13318514279156937</c:v>
                </c:pt>
                <c:pt idx="120">
                  <c:v>0.13270460996973613</c:v>
                </c:pt>
                <c:pt idx="121">
                  <c:v>0.13226584415645715</c:v>
                </c:pt>
                <c:pt idx="122">
                  <c:v>0.13186415970414467</c:v>
                </c:pt>
                <c:pt idx="123">
                  <c:v>0.13149550770095136</c:v>
                </c:pt>
                <c:pt idx="124">
                  <c:v>0.13115637525590701</c:v>
                </c:pt>
                <c:pt idx="125">
                  <c:v>0.13084370282777749</c:v>
                </c:pt>
                <c:pt idx="126">
                  <c:v>0.13055481600792296</c:v>
                </c:pt>
                <c:pt idx="127">
                  <c:v>0.13028736894868331</c:v>
                </c:pt>
                <c:pt idx="128">
                  <c:v>0.13003929722623594</c:v>
                </c:pt>
                <c:pt idx="129">
                  <c:v>0.12980877838678556</c:v>
                </c:pt>
                <c:pt idx="130">
                  <c:v>0.12959419878127926</c:v>
                </c:pt>
                <c:pt idx="131">
                  <c:v>0.12939412557161445</c:v>
                </c:pt>
                <c:pt idx="132">
                  <c:v>0.12920728300911025</c:v>
                </c:pt>
                <c:pt idx="133">
                  <c:v>0.12903253225774705</c:v>
                </c:pt>
                <c:pt idx="134">
                  <c:v>0.12886885417081817</c:v>
                </c:pt>
                <c:pt idx="135">
                  <c:v>0.12871533453810824</c:v>
                </c:pt>
                <c:pt idx="136">
                  <c:v>0.12857115140756831</c:v>
                </c:pt>
                <c:pt idx="137">
                  <c:v>0.12843556415532939</c:v>
                </c:pt>
                <c:pt idx="138">
                  <c:v>0.12830790403436262</c:v>
                </c:pt>
                <c:pt idx="139">
                  <c:v>0.12818756597792305</c:v>
                </c:pt>
                <c:pt idx="140">
                  <c:v>0.12807400147126696</c:v>
                </c:pt>
                <c:pt idx="141">
                  <c:v>0.12796671233569859</c:v>
                </c:pt>
                <c:pt idx="142">
                  <c:v>0.12786524529411042</c:v>
                </c:pt>
                <c:pt idx="143">
                  <c:v>0.12776918720788469</c:v>
                </c:pt>
                <c:pt idx="144">
                  <c:v>0.12767816089215553</c:v>
                </c:pt>
                <c:pt idx="145">
                  <c:v>0.12759182143065589</c:v>
                </c:pt>
                <c:pt idx="146">
                  <c:v>0.12750985292322581</c:v>
                </c:pt>
                <c:pt idx="147">
                  <c:v>0.12743196560896361</c:v>
                </c:pt>
                <c:pt idx="148">
                  <c:v>0.12735789331630756</c:v>
                </c:pt>
                <c:pt idx="149">
                  <c:v>0.12728739119831875</c:v>
                </c:pt>
                <c:pt idx="150">
                  <c:v>0.12722023371732746</c:v>
                </c:pt>
                <c:pt idx="151">
                  <c:v>0.12715621284808648</c:v>
                </c:pt>
                <c:pt idx="152">
                  <c:v>0.12709513647280002</c:v>
                </c:pt>
                <c:pt idx="153">
                  <c:v>0.12703682694498974</c:v>
                </c:pt>
                <c:pt idx="154">
                  <c:v>0.1269811198022219</c:v>
                </c:pt>
                <c:pt idx="155">
                  <c:v>0.12692786261033673</c:v>
                </c:pt>
                <c:pt idx="156">
                  <c:v>0.12687691392406378</c:v>
                </c:pt>
                <c:pt idx="157">
                  <c:v>0.12682814235083203</c:v>
                </c:pt>
                <c:pt idx="158">
                  <c:v>0.12678142570624007</c:v>
                </c:pt>
                <c:pt idx="159">
                  <c:v>0.1267366502510815</c:v>
                </c:pt>
                <c:pt idx="160">
                  <c:v>0.12669371000105506</c:v>
                </c:pt>
                <c:pt idx="161">
                  <c:v>0.12665250610135925</c:v>
                </c:pt>
                <c:pt idx="162">
                  <c:v>0.12661294625929961</c:v>
                </c:pt>
                <c:pt idx="163">
                  <c:v>0.12657494422884408</c:v>
                </c:pt>
                <c:pt idx="164">
                  <c:v>0.12653841934176574</c:v>
                </c:pt>
                <c:pt idx="165">
                  <c:v>0.12650329608062524</c:v>
                </c:pt>
                <c:pt idx="166">
                  <c:v>0.12646950368938345</c:v>
                </c:pt>
                <c:pt idx="167">
                  <c:v>0.12643697581790408</c:v>
                </c:pt>
                <c:pt idx="168">
                  <c:v>0.1264056501970193</c:v>
                </c:pt>
                <c:pt idx="169">
                  <c:v>0.12637546834119395</c:v>
                </c:pt>
                <c:pt idx="170">
                  <c:v>0.12634637527614329</c:v>
                </c:pt>
                <c:pt idx="171">
                  <c:v>0.12631831928904111</c:v>
                </c:pt>
                <c:pt idx="172">
                  <c:v>0.12629125169920311</c:v>
                </c:pt>
                <c:pt idx="173">
                  <c:v>0.12626512664735115</c:v>
                </c:pt>
                <c:pt idx="174">
                  <c:v>0.12623990090175863</c:v>
                </c:pt>
                <c:pt idx="175">
                  <c:v>0.12621553367974941</c:v>
                </c:pt>
                <c:pt idx="176">
                  <c:v>0.1261919864831777</c:v>
                </c:pt>
                <c:pt idx="177">
                  <c:v>0.12616922294665131</c:v>
                </c:pt>
                <c:pt idx="178">
                  <c:v>0.12614720869738372</c:v>
                </c:pt>
                <c:pt idx="179">
                  <c:v>0.12612591122566777</c:v>
                </c:pt>
                <c:pt idx="180">
                  <c:v>0.12610529976506205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Cheng!$F$1</c:f>
              <c:strCache>
                <c:ptCount val="1"/>
                <c:pt idx="0">
                  <c:v>Perfect2</c:v>
                </c:pt>
              </c:strCache>
            </c:strRef>
          </c:tx>
          <c:marker>
            <c:symbol val="none"/>
          </c:marker>
          <c:xVal>
            <c:numRef>
              <c:f>Cheng!$A$3:$A$183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Cheng!$F$3:$F$183</c:f>
              <c:numCache>
                <c:formatCode>General</c:formatCode>
                <c:ptCount val="181"/>
                <c:pt idx="0">
                  <c:v>0.11499728243049991</c:v>
                </c:pt>
                <c:pt idx="1">
                  <c:v>0.11503330828079106</c:v>
                </c:pt>
                <c:pt idx="2">
                  <c:v>0.11507054089424561</c:v>
                </c:pt>
                <c:pt idx="3">
                  <c:v>0.11510903473401222</c:v>
                </c:pt>
                <c:pt idx="4">
                  <c:v>0.11514884736830075</c:v>
                </c:pt>
                <c:pt idx="5">
                  <c:v>0.1151900396850852</c:v>
                </c:pt>
                <c:pt idx="6">
                  <c:v>0.11523267612431418</c:v>
                </c:pt>
                <c:pt idx="7">
                  <c:v>0.11527682492927759</c:v>
                </c:pt>
                <c:pt idx="8">
                  <c:v>0.11532255841895586</c:v>
                </c:pt>
                <c:pt idx="9">
                  <c:v>0.11536995328337558</c:v>
                </c:pt>
                <c:pt idx="10">
                  <c:v>0.11541909090421761</c:v>
                </c:pt>
                <c:pt idx="11">
                  <c:v>0.11547005770317317</c:v>
                </c:pt>
                <c:pt idx="12">
                  <c:v>0.1155229455208244</c:v>
                </c:pt>
                <c:pt idx="13">
                  <c:v>0.1155778520291413</c:v>
                </c:pt>
                <c:pt idx="14">
                  <c:v>0.11563488118104429</c:v>
                </c:pt>
                <c:pt idx="15">
                  <c:v>0.115694143700884</c:v>
                </c:pt>
                <c:pt idx="16">
                  <c:v>0.11575575762014555</c:v>
                </c:pt>
                <c:pt idx="17">
                  <c:v>0.11581984886320125</c:v>
                </c:pt>
                <c:pt idx="18">
                  <c:v>0.11588655188852144</c:v>
                </c:pt>
                <c:pt idx="19">
                  <c:v>0.11595601039141894</c:v>
                </c:pt>
                <c:pt idx="20">
                  <c:v>0.11602837807516138</c:v>
                </c:pt>
                <c:pt idx="21">
                  <c:v>0.11610381949815005</c:v>
                </c:pt>
                <c:pt idx="22">
                  <c:v>0.1161825110058519</c:v>
                </c:pt>
                <c:pt idx="23">
                  <c:v>0.11626464175730221</c:v>
                </c:pt>
                <c:pt idx="24">
                  <c:v>0.11635041485729121</c:v>
                </c:pt>
                <c:pt idx="25">
                  <c:v>0.11644004860683772</c:v>
                </c:pt>
                <c:pt idx="26">
                  <c:v>0.11653377788626566</c:v>
                </c:pt>
                <c:pt idx="27">
                  <c:v>0.11663185568717635</c:v>
                </c:pt>
                <c:pt idx="28">
                  <c:v>0.11673455481189236</c:v>
                </c:pt>
                <c:pt idx="29">
                  <c:v>0.11684216976159326</c:v>
                </c:pt>
                <c:pt idx="30">
                  <c:v>0.11695501883743145</c:v>
                </c:pt>
                <c:pt idx="31">
                  <c:v>0.11707344648248529</c:v>
                </c:pt>
                <c:pt idx="32">
                  <c:v>0.11719782589656551</c:v>
                </c:pt>
                <c:pt idx="33">
                  <c:v>0.11732856196075134</c:v>
                </c:pt>
                <c:pt idx="34">
                  <c:v>0.11746609451422435</c:v>
                </c:pt>
                <c:pt idx="35">
                  <c:v>0.11761090203265118</c:v>
                </c:pt>
                <c:pt idx="36">
                  <c:v>0.11776350576523323</c:v>
                </c:pt>
                <c:pt idx="37">
                  <c:v>0.11792447439682699</c:v>
                </c:pt>
                <c:pt idx="38">
                  <c:v>0.11809442931252727</c:v>
                </c:pt>
                <c:pt idx="39">
                  <c:v>0.11827405055514921</c:v>
                </c:pt>
                <c:pt idx="40">
                  <c:v>0.11846408358156987</c:v>
                </c:pt>
                <c:pt idx="41">
                  <c:v>0.11866534694242686</c:v>
                </c:pt>
                <c:pt idx="42">
                  <c:v>0.11887874103187246</c:v>
                </c:pt>
                <c:pt idx="43">
                  <c:v>0.11910525808075688</c:v>
                </c:pt>
                <c:pt idx="44">
                  <c:v>0.11934599359877458</c:v>
                </c:pt>
                <c:pt idx="45">
                  <c:v>0.1196021595100131</c:v>
                </c:pt>
                <c:pt idx="46">
                  <c:v>0.1198750992735812</c:v>
                </c:pt>
                <c:pt idx="47">
                  <c:v>0.12016630533855918</c:v>
                </c:pt>
                <c:pt idx="48">
                  <c:v>0.12047743935293954</c:v>
                </c:pt>
                <c:pt idx="49">
                  <c:v>0.12081035563273068</c:v>
                </c:pt>
                <c:pt idx="50">
                  <c:v>0.1211671285040937</c:v>
                </c:pt>
                <c:pt idx="51">
                  <c:v>0.1215500842635604</c:v>
                </c:pt>
                <c:pt idx="52">
                  <c:v>0.12196183866586104</c:v>
                </c:pt>
                <c:pt idx="53">
                  <c:v>0.12240534105453343</c:v>
                </c:pt>
                <c:pt idx="54">
                  <c:v>0.1228839265088494</c:v>
                </c:pt>
                <c:pt idx="55">
                  <c:v>0.12340137770685206</c:v>
                </c:pt>
                <c:pt idx="56">
                  <c:v>0.12396199861848418</c:v>
                </c:pt>
                <c:pt idx="57">
                  <c:v>0.1245707026715161</c:v>
                </c:pt>
                <c:pt idx="58">
                  <c:v>0.12523311871183906</c:v>
                </c:pt>
                <c:pt idx="59">
                  <c:v>0.12595571895657648</c:v>
                </c:pt>
                <c:pt idx="60">
                  <c:v>0.12674597427830331</c:v>
                </c:pt>
                <c:pt idx="61">
                  <c:v>0.12761254365008881</c:v>
                </c:pt>
                <c:pt idx="62">
                  <c:v>0.12856550654600604</c:v>
                </c:pt>
                <c:pt idx="63">
                  <c:v>0.12961664969918676</c:v>
                </c:pt>
                <c:pt idx="64">
                  <c:v>0.13077982310563419</c:v>
                </c:pt>
                <c:pt idx="65">
                  <c:v>0.13207138485967618</c:v>
                </c:pt>
                <c:pt idx="66">
                  <c:v>0.13351076078928642</c:v>
                </c:pt>
                <c:pt idx="67">
                  <c:v>0.13512115360507332</c:v>
                </c:pt>
                <c:pt idx="68">
                  <c:v>0.13693044836763191</c:v>
                </c:pt>
                <c:pt idx="69">
                  <c:v>0.13897237794878642</c:v>
                </c:pt>
                <c:pt idx="70">
                  <c:v>0.14128803592828609</c:v>
                </c:pt>
                <c:pt idx="71">
                  <c:v>0.14392785817639822</c:v>
                </c:pt>
                <c:pt idx="72">
                  <c:v>0.1469542429500324</c:v>
                </c:pt>
                <c:pt idx="73">
                  <c:v>0.15044504982731599</c:v>
                </c:pt>
                <c:pt idx="74">
                  <c:v>0.15449832111980202</c:v>
                </c:pt>
                <c:pt idx="75">
                  <c:v>0.15923872220774868</c:v>
                </c:pt>
                <c:pt idx="76">
                  <c:v>0.16482642506343309</c:v>
                </c:pt>
                <c:pt idx="77">
                  <c:v>0.17146950083944079</c:v>
                </c:pt>
                <c:pt idx="78">
                  <c:v>0.17944140049576668</c:v>
                </c:pt>
                <c:pt idx="79">
                  <c:v>0.1891058686542339</c:v>
                </c:pt>
                <c:pt idx="80">
                  <c:v>0.20095275724746803</c:v>
                </c:pt>
                <c:pt idx="81">
                  <c:v>0.21564976555600301</c:v>
                </c:pt>
                <c:pt idx="82">
                  <c:v>0.23411703842259315</c:v>
                </c:pt>
                <c:pt idx="83">
                  <c:v>0.25763300528549893</c:v>
                </c:pt>
                <c:pt idx="84">
                  <c:v>0.28797770810799739</c:v>
                </c:pt>
                <c:pt idx="85">
                  <c:v>0.32760397692887</c:v>
                </c:pt>
                <c:pt idx="86">
                  <c:v>0.37976739534615001</c:v>
                </c:pt>
                <c:pt idx="87">
                  <c:v>0.44836578019968809</c:v>
                </c:pt>
                <c:pt idx="88">
                  <c:v>0.53678355772509179</c:v>
                </c:pt>
                <c:pt idx="89">
                  <c:v>0.64423340090608006</c:v>
                </c:pt>
                <c:pt idx="90">
                  <c:v>0.75811079666933978</c:v>
                </c:pt>
                <c:pt idx="91">
                  <c:v>0.8467133277544866</c:v>
                </c:pt>
                <c:pt idx="92">
                  <c:v>0.87006067900100548</c:v>
                </c:pt>
                <c:pt idx="93">
                  <c:v>0.81522813714518216</c:v>
                </c:pt>
                <c:pt idx="94">
                  <c:v>0.71097211508422409</c:v>
                </c:pt>
                <c:pt idx="95">
                  <c:v>0.59710699093169362</c:v>
                </c:pt>
                <c:pt idx="96">
                  <c:v>0.49703435466472168</c:v>
                </c:pt>
                <c:pt idx="97">
                  <c:v>0.41723150264858966</c:v>
                </c:pt>
                <c:pt idx="98">
                  <c:v>0.35603985512019276</c:v>
                </c:pt>
                <c:pt idx="99">
                  <c:v>0.30960223090903116</c:v>
                </c:pt>
                <c:pt idx="100">
                  <c:v>0.27423199345188459</c:v>
                </c:pt>
                <c:pt idx="101">
                  <c:v>0.24701792896257665</c:v>
                </c:pt>
                <c:pt idx="102">
                  <c:v>0.22581146441878636</c:v>
                </c:pt>
                <c:pt idx="103">
                  <c:v>0.20906355824954043</c:v>
                </c:pt>
                <c:pt idx="104">
                  <c:v>0.19566184110501567</c:v>
                </c:pt>
                <c:pt idx="105">
                  <c:v>0.18480333356076972</c:v>
                </c:pt>
                <c:pt idx="106">
                  <c:v>0.17590279171589024</c:v>
                </c:pt>
                <c:pt idx="107">
                  <c:v>0.16852869844562607</c:v>
                </c:pt>
                <c:pt idx="108">
                  <c:v>0.16235895834362873</c:v>
                </c:pt>
                <c:pt idx="109">
                  <c:v>0.15715018444336065</c:v>
                </c:pt>
                <c:pt idx="110">
                  <c:v>0.15271626175798336</c:v>
                </c:pt>
                <c:pt idx="111">
                  <c:v>0.14891324312889317</c:v>
                </c:pt>
                <c:pt idx="112">
                  <c:v>0.1456285918374905</c:v>
                </c:pt>
                <c:pt idx="113">
                  <c:v>0.1427734335498668</c:v>
                </c:pt>
                <c:pt idx="114">
                  <c:v>0.14027691258484334</c:v>
                </c:pt>
                <c:pt idx="115">
                  <c:v>0.13808203540587749</c:v>
                </c:pt>
                <c:pt idx="116">
                  <c:v>0.1361425766371013</c:v>
                </c:pt>
                <c:pt idx="117">
                  <c:v>0.13442075236134965</c:v>
                </c:pt>
                <c:pt idx="118">
                  <c:v>0.13288545331622087</c:v>
                </c:pt>
                <c:pt idx="119">
                  <c:v>0.13151089079953332</c:v>
                </c:pt>
                <c:pt idx="120">
                  <c:v>0.13027554974840364</c:v>
                </c:pt>
                <c:pt idx="121">
                  <c:v>0.12916137256807719</c:v>
                </c:pt>
                <c:pt idx="122">
                  <c:v>0.12815311783602207</c:v>
                </c:pt>
                <c:pt idx="123">
                  <c:v>0.12723785265341775</c:v>
                </c:pt>
                <c:pt idx="124">
                  <c:v>0.12640454795430173</c:v>
                </c:pt>
                <c:pt idx="125">
                  <c:v>0.12564375373397615</c:v>
                </c:pt>
                <c:pt idx="126">
                  <c:v>0.12494733676242792</c:v>
                </c:pt>
                <c:pt idx="127">
                  <c:v>0.12430826748783347</c:v>
                </c:pt>
                <c:pt idx="128">
                  <c:v>0.12372044591729311</c:v>
                </c:pt>
                <c:pt idx="129">
                  <c:v>0.12317855857455733</c:v>
                </c:pt>
                <c:pt idx="130">
                  <c:v>0.12267796038261333</c:v>
                </c:pt>
                <c:pt idx="131">
                  <c:v>0.12221457664974868</c:v>
                </c:pt>
                <c:pt idx="132">
                  <c:v>0.12178482135760588</c:v>
                </c:pt>
                <c:pt idx="133">
                  <c:v>0.12138552873646598</c:v>
                </c:pt>
                <c:pt idx="134">
                  <c:v>0.12101389572362307</c:v>
                </c:pt>
                <c:pt idx="135">
                  <c:v>0.12066743337746932</c:v>
                </c:pt>
                <c:pt idx="136">
                  <c:v>0.12034392569426472</c:v>
                </c:pt>
                <c:pt idx="137">
                  <c:v>0.12004139457011739</c:v>
                </c:pt>
                <c:pt idx="138">
                  <c:v>0.11975806988525421</c:v>
                </c:pt>
                <c:pt idx="139">
                  <c:v>0.11949236387474271</c:v>
                </c:pt>
                <c:pt idx="140">
                  <c:v>0.11924284909975913</c:v>
                </c:pt>
                <c:pt idx="141">
                  <c:v>0.11900823945421576</c:v>
                </c:pt>
                <c:pt idx="142">
                  <c:v>0.11878737373918945</c:v>
                </c:pt>
                <c:pt idx="143">
                  <c:v>0.11857920141688347</c:v>
                </c:pt>
                <c:pt idx="144">
                  <c:v>0.11838277022052043</c:v>
                </c:pt>
                <c:pt idx="145">
                  <c:v>0.11819721534950603</c:v>
                </c:pt>
                <c:pt idx="146">
                  <c:v>0.11802175002271699</c:v>
                </c:pt>
                <c:pt idx="147">
                  <c:v>0.11785565719866008</c:v>
                </c:pt>
                <c:pt idx="148">
                  <c:v>0.11769828230096228</c:v>
                </c:pt>
                <c:pt idx="149">
                  <c:v>0.11754902681233352</c:v>
                </c:pt>
                <c:pt idx="150">
                  <c:v>0.11740734262071328</c:v>
                </c:pt>
                <c:pt idx="151">
                  <c:v>0.1172727270185094</c:v>
                </c:pt>
                <c:pt idx="152">
                  <c:v>0.11714471827025945</c:v>
                </c:pt>
                <c:pt idx="153">
                  <c:v>0.11702289167617669</c:v>
                </c:pt>
                <c:pt idx="154">
                  <c:v>0.11690685606927546</c:v>
                </c:pt>
                <c:pt idx="155">
                  <c:v>0.11679625069242774</c:v>
                </c:pt>
                <c:pt idx="156">
                  <c:v>0.1166907424090453</c:v>
                </c:pt>
                <c:pt idx="157">
                  <c:v>0.11659002320732618</c:v>
                </c:pt>
                <c:pt idx="158">
                  <c:v>0.11649380796332839</c:v>
                </c:pt>
                <c:pt idx="159">
                  <c:v>0.11640183243268386</c:v>
                </c:pt>
                <c:pt idx="160">
                  <c:v>0.11631385144466434</c:v>
                </c:pt>
                <c:pt idx="161">
                  <c:v>0.11622963727565887</c:v>
                </c:pt>
                <c:pt idx="162">
                  <c:v>0.11614897818200294</c:v>
                </c:pt>
                <c:pt idx="163">
                  <c:v>0.11607167707458593</c:v>
                </c:pt>
                <c:pt idx="164">
                  <c:v>0.11599755031981021</c:v>
                </c:pt>
                <c:pt idx="165">
                  <c:v>0.11592642665333699</c:v>
                </c:pt>
                <c:pt idx="166">
                  <c:v>0.11585814619466851</c:v>
                </c:pt>
                <c:pt idx="167">
                  <c:v>0.11579255955202011</c:v>
                </c:pt>
                <c:pt idx="168">
                  <c:v>0.11572952700816005</c:v>
                </c:pt>
                <c:pt idx="169">
                  <c:v>0.1156689177789621</c:v>
                </c:pt>
                <c:pt idx="170">
                  <c:v>0.11561060933735028</c:v>
                </c:pt>
                <c:pt idx="171">
                  <c:v>0.115554486796133</c:v>
                </c:pt>
                <c:pt idx="172">
                  <c:v>0.11550044234394186</c:v>
                </c:pt>
                <c:pt idx="173">
                  <c:v>0.11544837472912098</c:v>
                </c:pt>
                <c:pt idx="174">
                  <c:v>0.11539818878696859</c:v>
                </c:pt>
                <c:pt idx="175">
                  <c:v>0.11534979500622214</c:v>
                </c:pt>
                <c:pt idx="176">
                  <c:v>0.11530310913111079</c:v>
                </c:pt>
                <c:pt idx="177">
                  <c:v>0.11525805179568184</c:v>
                </c:pt>
                <c:pt idx="178">
                  <c:v>0.11521454818744634</c:v>
                </c:pt>
                <c:pt idx="179">
                  <c:v>0.11517252773769007</c:v>
                </c:pt>
                <c:pt idx="180">
                  <c:v>0.11513192383606266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79424"/>
        <c:axId val="252293504"/>
      </c:scatterChart>
      <c:valAx>
        <c:axId val="252279424"/>
        <c:scaling>
          <c:orientation val="minMax"/>
          <c:max val="20"/>
          <c:min val="-20"/>
        </c:scaling>
        <c:delete val="0"/>
        <c:axPos val="b"/>
        <c:numFmt formatCode="General" sourceLinked="1"/>
        <c:majorTickMark val="out"/>
        <c:minorTickMark val="none"/>
        <c:tickLblPos val="nextTo"/>
        <c:crossAx val="252293504"/>
        <c:crosses val="autoZero"/>
        <c:crossBetween val="midCat"/>
      </c:valAx>
      <c:valAx>
        <c:axId val="25229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79424"/>
        <c:crossesAt val="-9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10</xdr:row>
      <xdr:rowOff>42861</xdr:rowOff>
    </xdr:from>
    <xdr:to>
      <xdr:col>22</xdr:col>
      <xdr:colOff>85725</xdr:colOff>
      <xdr:row>34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11</xdr:row>
      <xdr:rowOff>4761</xdr:rowOff>
    </xdr:from>
    <xdr:to>
      <xdr:col>20</xdr:col>
      <xdr:colOff>314325</xdr:colOff>
      <xdr:row>35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10</xdr:row>
      <xdr:rowOff>42861</xdr:rowOff>
    </xdr:from>
    <xdr:to>
      <xdr:col>22</xdr:col>
      <xdr:colOff>85725</xdr:colOff>
      <xdr:row>34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10</xdr:row>
      <xdr:rowOff>42861</xdr:rowOff>
    </xdr:from>
    <xdr:to>
      <xdr:col>22</xdr:col>
      <xdr:colOff>85725</xdr:colOff>
      <xdr:row>34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10</xdr:row>
      <xdr:rowOff>42861</xdr:rowOff>
    </xdr:from>
    <xdr:to>
      <xdr:col>22</xdr:col>
      <xdr:colOff>85725</xdr:colOff>
      <xdr:row>34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10</xdr:row>
      <xdr:rowOff>52386</xdr:rowOff>
    </xdr:from>
    <xdr:to>
      <xdr:col>19</xdr:col>
      <xdr:colOff>333375</xdr:colOff>
      <xdr:row>34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10</xdr:row>
      <xdr:rowOff>52386</xdr:rowOff>
    </xdr:from>
    <xdr:to>
      <xdr:col>19</xdr:col>
      <xdr:colOff>333375</xdr:colOff>
      <xdr:row>34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12</xdr:row>
      <xdr:rowOff>33336</xdr:rowOff>
    </xdr:from>
    <xdr:to>
      <xdr:col>18</xdr:col>
      <xdr:colOff>276225</xdr:colOff>
      <xdr:row>40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10</xdr:row>
      <xdr:rowOff>52386</xdr:rowOff>
    </xdr:from>
    <xdr:to>
      <xdr:col>18</xdr:col>
      <xdr:colOff>333375</xdr:colOff>
      <xdr:row>34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12</xdr:row>
      <xdr:rowOff>33336</xdr:rowOff>
    </xdr:from>
    <xdr:to>
      <xdr:col>18</xdr:col>
      <xdr:colOff>276225</xdr:colOff>
      <xdr:row>40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workbookViewId="0">
      <selection activeCell="R9" sqref="R9"/>
    </sheetView>
  </sheetViews>
  <sheetFormatPr defaultRowHeight="15" x14ac:dyDescent="0.25"/>
  <cols>
    <col min="18" max="18" width="11" bestFit="1" customWidth="1"/>
  </cols>
  <sheetData>
    <row r="1" spans="1:20" x14ac:dyDescent="0.25">
      <c r="A1" s="4" t="s">
        <v>11</v>
      </c>
      <c r="B1" s="4" t="s">
        <v>12</v>
      </c>
      <c r="C1" s="4" t="s">
        <v>5</v>
      </c>
      <c r="D1" s="4" t="s">
        <v>13</v>
      </c>
      <c r="E1" s="4" t="s">
        <v>4</v>
      </c>
    </row>
    <row r="2" spans="1:20" x14ac:dyDescent="0.25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</row>
    <row r="3" spans="1:20" x14ac:dyDescent="0.25">
      <c r="A3">
        <v>-90</v>
      </c>
      <c r="B3">
        <v>1755</v>
      </c>
      <c r="C3">
        <f t="shared" ref="C3:C34" si="0">B3/MAX(B:B)</f>
        <v>2.3041474654377881E-2</v>
      </c>
      <c r="D3">
        <f>$R$6*$R$5^2/($R$5^2+($R$4-A3)^2)+$R$7</f>
        <v>2.2724057490924682E-2</v>
      </c>
      <c r="E3">
        <f>ABS(D3-C3)</f>
        <v>3.1741716345319929E-4</v>
      </c>
      <c r="Q3" s="2" t="s">
        <v>2</v>
      </c>
    </row>
    <row r="4" spans="1:20" x14ac:dyDescent="0.25">
      <c r="A4">
        <v>-89</v>
      </c>
      <c r="B4">
        <v>1755</v>
      </c>
      <c r="C4">
        <f t="shared" si="0"/>
        <v>2.3041474654377881E-2</v>
      </c>
      <c r="D4">
        <f t="shared" ref="D4:D67" si="1">$R$6*$R$5^2/($R$5^2+($R$4-A4)^2)+$R$7</f>
        <v>2.2787101725962617E-2</v>
      </c>
      <c r="E4">
        <f t="shared" ref="E4:E67" si="2">ABS(D4-C4)</f>
        <v>2.5437292841526404E-4</v>
      </c>
      <c r="Q4" s="3" t="s">
        <v>6</v>
      </c>
      <c r="R4" s="1">
        <v>-17.084335234276296</v>
      </c>
    </row>
    <row r="5" spans="1:20" x14ac:dyDescent="0.25">
      <c r="A5">
        <v>-88</v>
      </c>
      <c r="B5">
        <v>1755</v>
      </c>
      <c r="C5">
        <f t="shared" si="0"/>
        <v>2.3041474654377881E-2</v>
      </c>
      <c r="D5">
        <f t="shared" si="1"/>
        <v>2.2852823646863467E-2</v>
      </c>
      <c r="E5">
        <f t="shared" si="2"/>
        <v>1.8865100751441419E-4</v>
      </c>
      <c r="Q5" s="5" t="s">
        <v>24</v>
      </c>
      <c r="R5" s="1">
        <v>3.3848633248957465</v>
      </c>
      <c r="S5" s="5" t="s">
        <v>3</v>
      </c>
      <c r="T5" s="1">
        <f>R5*2</f>
        <v>6.769726649791493</v>
      </c>
    </row>
    <row r="6" spans="1:20" x14ac:dyDescent="0.25">
      <c r="A6">
        <v>-87</v>
      </c>
      <c r="B6">
        <v>1816</v>
      </c>
      <c r="C6">
        <f t="shared" si="0"/>
        <v>2.3842346422991583E-2</v>
      </c>
      <c r="D6">
        <f t="shared" si="1"/>
        <v>2.2921376946160504E-2</v>
      </c>
      <c r="E6">
        <f t="shared" si="2"/>
        <v>9.2096947683107874E-4</v>
      </c>
      <c r="Q6" s="3" t="s">
        <v>7</v>
      </c>
      <c r="R6" s="1">
        <v>1.0492649913920602</v>
      </c>
    </row>
    <row r="7" spans="1:20" x14ac:dyDescent="0.25">
      <c r="A7">
        <v>-86</v>
      </c>
      <c r="B7">
        <v>1816</v>
      </c>
      <c r="C7">
        <f t="shared" si="0"/>
        <v>2.3842346422991583E-2</v>
      </c>
      <c r="D7">
        <f t="shared" si="1"/>
        <v>2.2992926494515113E-2</v>
      </c>
      <c r="E7">
        <f t="shared" si="2"/>
        <v>8.4941992847646988E-4</v>
      </c>
      <c r="Q7" s="3" t="s">
        <v>8</v>
      </c>
      <c r="R7" s="1">
        <v>2.0467788394032026E-2</v>
      </c>
    </row>
    <row r="8" spans="1:20" x14ac:dyDescent="0.25">
      <c r="A8">
        <v>-85</v>
      </c>
      <c r="B8">
        <v>1816</v>
      </c>
      <c r="C8">
        <f t="shared" si="0"/>
        <v>2.3842346422991583E-2</v>
      </c>
      <c r="D8">
        <f t="shared" si="1"/>
        <v>2.3067649329848505E-2</v>
      </c>
      <c r="E8">
        <f t="shared" si="2"/>
        <v>7.7469709314307786E-4</v>
      </c>
      <c r="Q8" s="3" t="s">
        <v>9</v>
      </c>
      <c r="R8" s="1">
        <f>SUM(E:E)</f>
        <v>1.9247012711708671</v>
      </c>
    </row>
    <row r="9" spans="1:20" x14ac:dyDescent="0.25">
      <c r="A9">
        <v>-84</v>
      </c>
      <c r="B9">
        <v>1816</v>
      </c>
      <c r="C9">
        <f t="shared" si="0"/>
        <v>2.3842346422991583E-2</v>
      </c>
      <c r="D9">
        <f t="shared" si="1"/>
        <v>2.3145735750023218E-2</v>
      </c>
      <c r="E9">
        <f t="shared" si="2"/>
        <v>6.9661067296836535E-4</v>
      </c>
      <c r="Q9" s="3" t="s">
        <v>10</v>
      </c>
      <c r="R9" s="1">
        <f>RSQ(D3:D183,C3:C183)</f>
        <v>0.9800559425262052</v>
      </c>
    </row>
    <row r="10" spans="1:20" x14ac:dyDescent="0.25">
      <c r="A10">
        <v>-83</v>
      </c>
      <c r="B10">
        <v>1816</v>
      </c>
      <c r="C10">
        <f t="shared" si="0"/>
        <v>2.3842346422991583E-2</v>
      </c>
      <c r="D10">
        <f t="shared" si="1"/>
        <v>2.322739052163977E-2</v>
      </c>
      <c r="E10">
        <f t="shared" si="2"/>
        <v>6.1495590135181299E-4</v>
      </c>
    </row>
    <row r="11" spans="1:20" x14ac:dyDescent="0.25">
      <c r="A11">
        <v>-82</v>
      </c>
      <c r="B11">
        <v>1865</v>
      </c>
      <c r="C11">
        <f t="shared" si="0"/>
        <v>2.448566964695997E-2</v>
      </c>
      <c r="D11">
        <f t="shared" si="1"/>
        <v>2.3312834219253984E-2</v>
      </c>
      <c r="E11">
        <f t="shared" si="2"/>
        <v>1.1728354277059858E-3</v>
      </c>
    </row>
    <row r="12" spans="1:20" x14ac:dyDescent="0.25">
      <c r="A12">
        <v>-81</v>
      </c>
      <c r="B12">
        <v>1865</v>
      </c>
      <c r="C12">
        <f t="shared" si="0"/>
        <v>2.448566964695997E-2</v>
      </c>
      <c r="D12">
        <f t="shared" si="1"/>
        <v>2.3402304711332211E-2</v>
      </c>
      <c r="E12">
        <f t="shared" si="2"/>
        <v>1.0833649356277592E-3</v>
      </c>
    </row>
    <row r="13" spans="1:20" x14ac:dyDescent="0.25">
      <c r="A13">
        <v>-80</v>
      </c>
      <c r="B13">
        <v>1865</v>
      </c>
      <c r="C13">
        <f t="shared" si="0"/>
        <v>2.448566964695997E-2</v>
      </c>
      <c r="D13">
        <f t="shared" si="1"/>
        <v>2.3496058811592495E-2</v>
      </c>
      <c r="E13">
        <f t="shared" si="2"/>
        <v>9.8961083536747499E-4</v>
      </c>
    </row>
    <row r="14" spans="1:20" x14ac:dyDescent="0.25">
      <c r="A14">
        <v>-79</v>
      </c>
      <c r="B14">
        <v>1865</v>
      </c>
      <c r="C14">
        <f t="shared" si="0"/>
        <v>2.448566964695997E-2</v>
      </c>
      <c r="D14">
        <f t="shared" si="1"/>
        <v>2.3594374117085967E-2</v>
      </c>
      <c r="E14">
        <f t="shared" si="2"/>
        <v>8.912955298740026E-4</v>
      </c>
    </row>
    <row r="15" spans="1:20" x14ac:dyDescent="0.25">
      <c r="A15">
        <v>-78</v>
      </c>
      <c r="B15">
        <v>1865</v>
      </c>
      <c r="C15">
        <f t="shared" si="0"/>
        <v>2.448566964695997E-2</v>
      </c>
      <c r="D15">
        <f t="shared" si="1"/>
        <v>2.3697551057521957E-2</v>
      </c>
      <c r="E15">
        <f t="shared" si="2"/>
        <v>7.8811858943801313E-4</v>
      </c>
    </row>
    <row r="16" spans="1:20" x14ac:dyDescent="0.25">
      <c r="A16">
        <v>-77</v>
      </c>
      <c r="B16">
        <v>1865</v>
      </c>
      <c r="C16">
        <f t="shared" si="0"/>
        <v>2.448566964695997E-2</v>
      </c>
      <c r="D16">
        <f t="shared" si="1"/>
        <v>2.3805915184013746E-2</v>
      </c>
      <c r="E16">
        <f t="shared" si="2"/>
        <v>6.7975446294622419E-4</v>
      </c>
    </row>
    <row r="17" spans="1:5" x14ac:dyDescent="0.25">
      <c r="A17">
        <v>-76</v>
      </c>
      <c r="B17">
        <v>1910</v>
      </c>
      <c r="C17">
        <f t="shared" si="0"/>
        <v>2.5076476689379915E-2</v>
      </c>
      <c r="D17">
        <f t="shared" si="1"/>
        <v>2.3919819729716643E-2</v>
      </c>
      <c r="E17">
        <f t="shared" si="2"/>
        <v>1.1566569596632714E-3</v>
      </c>
    </row>
    <row r="18" spans="1:5" x14ac:dyDescent="0.25">
      <c r="A18">
        <v>-75</v>
      </c>
      <c r="B18">
        <v>1910</v>
      </c>
      <c r="C18">
        <f t="shared" si="0"/>
        <v>2.5076476689379915E-2</v>
      </c>
      <c r="D18">
        <f t="shared" si="1"/>
        <v>2.4039648479863816E-2</v>
      </c>
      <c r="E18">
        <f t="shared" si="2"/>
        <v>1.036828209516099E-3</v>
      </c>
    </row>
    <row r="19" spans="1:5" x14ac:dyDescent="0.25">
      <c r="A19">
        <v>-74</v>
      </c>
      <c r="B19">
        <v>1922</v>
      </c>
      <c r="C19">
        <f t="shared" si="0"/>
        <v>2.5234025234025233E-2</v>
      </c>
      <c r="D19">
        <f t="shared" si="1"/>
        <v>2.4165818994620274E-2</v>
      </c>
      <c r="E19">
        <f t="shared" si="2"/>
        <v>1.0682062394049598E-3</v>
      </c>
    </row>
    <row r="20" spans="1:5" x14ac:dyDescent="0.25">
      <c r="A20">
        <v>-73</v>
      </c>
      <c r="B20">
        <v>2086</v>
      </c>
      <c r="C20">
        <f t="shared" si="0"/>
        <v>2.7387188677511259E-2</v>
      </c>
      <c r="D20">
        <f t="shared" si="1"/>
        <v>2.429878623514382E-2</v>
      </c>
      <c r="E20">
        <f t="shared" si="2"/>
        <v>3.0884024423674383E-3</v>
      </c>
    </row>
    <row r="21" spans="1:5" x14ac:dyDescent="0.25">
      <c r="A21">
        <v>-72</v>
      </c>
      <c r="B21">
        <v>2144</v>
      </c>
      <c r="C21">
        <f t="shared" si="0"/>
        <v>2.8148673309963634E-2</v>
      </c>
      <c r="D21">
        <f t="shared" si="1"/>
        <v>2.4439046651473669E-2</v>
      </c>
      <c r="E21">
        <f t="shared" si="2"/>
        <v>3.7096266584899645E-3</v>
      </c>
    </row>
    <row r="22" spans="1:5" x14ac:dyDescent="0.25">
      <c r="A22">
        <v>-71</v>
      </c>
      <c r="B22">
        <v>2144</v>
      </c>
      <c r="C22">
        <f t="shared" si="0"/>
        <v>2.8148673309963634E-2</v>
      </c>
      <c r="D22">
        <f t="shared" si="1"/>
        <v>2.4587142800619015E-2</v>
      </c>
      <c r="E22">
        <f t="shared" si="2"/>
        <v>3.5615305093446188E-3</v>
      </c>
    </row>
    <row r="23" spans="1:5" x14ac:dyDescent="0.25">
      <c r="A23">
        <v>-70</v>
      </c>
      <c r="B23">
        <v>2144</v>
      </c>
      <c r="C23">
        <f t="shared" si="0"/>
        <v>2.8148673309963634E-2</v>
      </c>
      <c r="D23">
        <f t="shared" si="1"/>
        <v>2.4743668574805072E-2</v>
      </c>
      <c r="E23">
        <f t="shared" si="2"/>
        <v>3.4050047351585622E-3</v>
      </c>
    </row>
    <row r="24" spans="1:5" x14ac:dyDescent="0.25">
      <c r="A24">
        <v>-69</v>
      </c>
      <c r="B24">
        <v>2193</v>
      </c>
      <c r="C24">
        <f t="shared" si="0"/>
        <v>2.8791996533932017E-2</v>
      </c>
      <c r="D24">
        <f t="shared" si="1"/>
        <v>2.490927513363872E-2</v>
      </c>
      <c r="E24">
        <f t="shared" si="2"/>
        <v>3.8827214002932972E-3</v>
      </c>
    </row>
    <row r="25" spans="1:5" x14ac:dyDescent="0.25">
      <c r="A25">
        <v>-68</v>
      </c>
      <c r="B25">
        <v>2193</v>
      </c>
      <c r="C25">
        <f t="shared" si="0"/>
        <v>2.8791996533932017E-2</v>
      </c>
      <c r="D25">
        <f t="shared" si="1"/>
        <v>2.5084677650456445E-2</v>
      </c>
      <c r="E25">
        <f t="shared" si="2"/>
        <v>3.7073188834755716E-3</v>
      </c>
    </row>
    <row r="26" spans="1:5" x14ac:dyDescent="0.25">
      <c r="A26">
        <v>-67</v>
      </c>
      <c r="B26">
        <v>2193</v>
      </c>
      <c r="C26">
        <f t="shared" si="0"/>
        <v>2.8791996533932017E-2</v>
      </c>
      <c r="D26">
        <f t="shared" si="1"/>
        <v>2.5270663002902691E-2</v>
      </c>
      <c r="E26">
        <f t="shared" si="2"/>
        <v>3.5213335310293262E-3</v>
      </c>
    </row>
    <row r="27" spans="1:5" x14ac:dyDescent="0.25">
      <c r="A27">
        <v>-66</v>
      </c>
      <c r="B27">
        <v>2193</v>
      </c>
      <c r="C27">
        <f t="shared" si="0"/>
        <v>2.8791996533932017E-2</v>
      </c>
      <c r="D27">
        <f t="shared" si="1"/>
        <v>2.546809856159038E-2</v>
      </c>
      <c r="E27">
        <f t="shared" si="2"/>
        <v>3.323897972341637E-3</v>
      </c>
    </row>
    <row r="28" spans="1:5" x14ac:dyDescent="0.25">
      <c r="A28">
        <v>-65</v>
      </c>
      <c r="B28">
        <v>2193</v>
      </c>
      <c r="C28">
        <f t="shared" si="0"/>
        <v>2.8791996533932017E-2</v>
      </c>
      <c r="D28">
        <f t="shared" si="1"/>
        <v>2.5677942259431211E-2</v>
      </c>
      <c r="E28">
        <f t="shared" si="2"/>
        <v>3.1140542745008055E-3</v>
      </c>
    </row>
    <row r="29" spans="1:5" x14ac:dyDescent="0.25">
      <c r="A29">
        <v>-64</v>
      </c>
      <c r="B29">
        <v>2250</v>
      </c>
      <c r="C29">
        <f t="shared" si="0"/>
        <v>2.9540352120997284E-2</v>
      </c>
      <c r="D29">
        <f t="shared" si="1"/>
        <v>2.5901254159037677E-2</v>
      </c>
      <c r="E29">
        <f t="shared" si="2"/>
        <v>3.6390979619596066E-3</v>
      </c>
    </row>
    <row r="30" spans="1:5" x14ac:dyDescent="0.25">
      <c r="A30">
        <v>-63</v>
      </c>
      <c r="B30">
        <v>2356</v>
      </c>
      <c r="C30">
        <f t="shared" si="0"/>
        <v>3.0932030932030931E-2</v>
      </c>
      <c r="D30">
        <f t="shared" si="1"/>
        <v>2.6139209777932777E-2</v>
      </c>
      <c r="E30">
        <f t="shared" si="2"/>
        <v>4.7928211540981536E-3</v>
      </c>
    </row>
    <row r="31" spans="1:5" x14ac:dyDescent="0.25">
      <c r="A31">
        <v>-62</v>
      </c>
      <c r="B31">
        <v>2472</v>
      </c>
      <c r="C31">
        <f t="shared" si="0"/>
        <v>3.2455000196935681E-2</v>
      </c>
      <c r="D31">
        <f t="shared" si="1"/>
        <v>2.639311548298023E-2</v>
      </c>
      <c r="E31">
        <f t="shared" si="2"/>
        <v>6.0618847139554503E-3</v>
      </c>
    </row>
    <row r="32" spans="1:5" x14ac:dyDescent="0.25">
      <c r="A32">
        <v>-61</v>
      </c>
      <c r="B32">
        <v>2472</v>
      </c>
      <c r="C32">
        <f t="shared" si="0"/>
        <v>3.2455000196935681E-2</v>
      </c>
      <c r="D32">
        <f t="shared" si="1"/>
        <v>2.6664426328780626E-2</v>
      </c>
      <c r="E32">
        <f t="shared" si="2"/>
        <v>5.790573868155055E-3</v>
      </c>
    </row>
    <row r="33" spans="1:5" x14ac:dyDescent="0.25">
      <c r="A33">
        <v>-60</v>
      </c>
      <c r="B33">
        <v>2521</v>
      </c>
      <c r="C33">
        <f t="shared" si="0"/>
        <v>3.3098323420904067E-2</v>
      </c>
      <c r="D33">
        <f t="shared" si="1"/>
        <v>2.6954766792719992E-2</v>
      </c>
      <c r="E33">
        <f t="shared" si="2"/>
        <v>6.1435566281840756E-3</v>
      </c>
    </row>
    <row r="34" spans="1:5" x14ac:dyDescent="0.25">
      <c r="A34">
        <v>-59</v>
      </c>
      <c r="B34">
        <v>2521</v>
      </c>
      <c r="C34">
        <f t="shared" si="0"/>
        <v>3.3098323420904067E-2</v>
      </c>
      <c r="D34">
        <f t="shared" si="1"/>
        <v>2.7265954955690314E-2</v>
      </c>
      <c r="E34">
        <f t="shared" si="2"/>
        <v>5.8323684652137539E-3</v>
      </c>
    </row>
    <row r="35" spans="1:5" x14ac:dyDescent="0.25">
      <c r="A35">
        <v>-58</v>
      </c>
      <c r="B35">
        <v>2521</v>
      </c>
      <c r="C35">
        <f t="shared" ref="C35:C66" si="3">B35/MAX(B:B)</f>
        <v>3.3098323420904067E-2</v>
      </c>
      <c r="D35">
        <f t="shared" si="1"/>
        <v>2.7600030797104096E-2</v>
      </c>
      <c r="E35">
        <f t="shared" si="2"/>
        <v>5.4982926237999719E-3</v>
      </c>
    </row>
    <row r="36" spans="1:5" x14ac:dyDescent="0.25">
      <c r="A36">
        <v>-57</v>
      </c>
      <c r="B36">
        <v>2627</v>
      </c>
      <c r="C36">
        <f t="shared" si="3"/>
        <v>3.4490002231937718E-2</v>
      </c>
      <c r="D36">
        <f t="shared" si="1"/>
        <v>2.7959289422014526E-2</v>
      </c>
      <c r="E36">
        <f t="shared" si="2"/>
        <v>6.530712809923192E-3</v>
      </c>
    </row>
    <row r="37" spans="1:5" x14ac:dyDescent="0.25">
      <c r="A37">
        <v>-56</v>
      </c>
      <c r="B37">
        <v>2742</v>
      </c>
      <c r="C37">
        <f t="shared" si="3"/>
        <v>3.5999842451455356E-2</v>
      </c>
      <c r="D37">
        <f t="shared" si="1"/>
        <v>2.8346320225160957E-2</v>
      </c>
      <c r="E37">
        <f t="shared" si="2"/>
        <v>7.6535222262943993E-3</v>
      </c>
    </row>
    <row r="38" spans="1:5" x14ac:dyDescent="0.25">
      <c r="A38">
        <v>-55</v>
      </c>
      <c r="B38">
        <v>2742</v>
      </c>
      <c r="C38">
        <f t="shared" si="3"/>
        <v>3.5999842451455356E-2</v>
      </c>
      <c r="D38">
        <f t="shared" si="1"/>
        <v>2.8764053232371564E-2</v>
      </c>
      <c r="E38">
        <f t="shared" si="2"/>
        <v>7.2357892190837922E-3</v>
      </c>
    </row>
    <row r="39" spans="1:5" x14ac:dyDescent="0.25">
      <c r="A39">
        <v>-54</v>
      </c>
      <c r="B39">
        <v>2742</v>
      </c>
      <c r="C39">
        <f t="shared" si="3"/>
        <v>3.5999842451455356E-2</v>
      </c>
      <c r="D39">
        <f t="shared" si="1"/>
        <v>2.921581415819096E-2</v>
      </c>
      <c r="E39">
        <f t="shared" si="2"/>
        <v>6.7840282932643964E-3</v>
      </c>
    </row>
    <row r="40" spans="1:5" x14ac:dyDescent="0.25">
      <c r="A40">
        <v>-53</v>
      </c>
      <c r="B40">
        <v>2861</v>
      </c>
      <c r="C40">
        <f t="shared" si="3"/>
        <v>3.7562198852521433E-2</v>
      </c>
      <c r="D40">
        <f t="shared" si="1"/>
        <v>2.9705390098724388E-2</v>
      </c>
      <c r="E40">
        <f t="shared" si="2"/>
        <v>7.8568087537970455E-3</v>
      </c>
    </row>
    <row r="41" spans="1:5" x14ac:dyDescent="0.25">
      <c r="A41">
        <v>-52</v>
      </c>
      <c r="B41">
        <v>3013</v>
      </c>
      <c r="C41">
        <f t="shared" si="3"/>
        <v>3.9557813751362136E-2</v>
      </c>
      <c r="D41">
        <f t="shared" si="1"/>
        <v>3.0237108265694888E-2</v>
      </c>
      <c r="E41">
        <f t="shared" si="2"/>
        <v>9.320705485667248E-3</v>
      </c>
    </row>
    <row r="42" spans="1:5" x14ac:dyDescent="0.25">
      <c r="A42">
        <v>-51</v>
      </c>
      <c r="B42">
        <v>3013</v>
      </c>
      <c r="C42">
        <f t="shared" si="3"/>
        <v>3.9557813751362136E-2</v>
      </c>
      <c r="D42">
        <f t="shared" si="1"/>
        <v>3.0815930795473533E-2</v>
      </c>
      <c r="E42">
        <f t="shared" si="2"/>
        <v>8.7418829558886038E-3</v>
      </c>
    </row>
    <row r="43" spans="1:5" x14ac:dyDescent="0.25">
      <c r="A43">
        <v>-50</v>
      </c>
      <c r="B43">
        <v>3070</v>
      </c>
      <c r="C43">
        <f t="shared" si="3"/>
        <v>4.03061693384274E-2</v>
      </c>
      <c r="D43">
        <f t="shared" si="1"/>
        <v>3.1447569481250381E-2</v>
      </c>
      <c r="E43">
        <f t="shared" si="2"/>
        <v>8.8585998571770186E-3</v>
      </c>
    </row>
    <row r="44" spans="1:5" x14ac:dyDescent="0.25">
      <c r="A44">
        <v>-49</v>
      </c>
      <c r="B44">
        <v>3176</v>
      </c>
      <c r="C44">
        <f t="shared" si="3"/>
        <v>4.169784814946105E-2</v>
      </c>
      <c r="D44">
        <f t="shared" si="1"/>
        <v>3.2138625340188784E-2</v>
      </c>
      <c r="E44">
        <f t="shared" si="2"/>
        <v>9.5592228092722664E-3</v>
      </c>
    </row>
    <row r="45" spans="1:5" x14ac:dyDescent="0.25">
      <c r="A45">
        <v>-48</v>
      </c>
      <c r="B45">
        <v>3292</v>
      </c>
      <c r="C45">
        <f t="shared" si="3"/>
        <v>4.32208174143658E-2</v>
      </c>
      <c r="D45">
        <f t="shared" si="1"/>
        <v>3.2896759326490423E-2</v>
      </c>
      <c r="E45">
        <f t="shared" si="2"/>
        <v>1.0324058087875378E-2</v>
      </c>
    </row>
    <row r="46" spans="1:5" x14ac:dyDescent="0.25">
      <c r="A46">
        <v>-47</v>
      </c>
      <c r="B46">
        <v>3402</v>
      </c>
      <c r="C46">
        <f t="shared" si="3"/>
        <v>4.4665012406947889E-2</v>
      </c>
      <c r="D46">
        <f t="shared" si="1"/>
        <v>3.3730902355281443E-2</v>
      </c>
      <c r="E46">
        <f t="shared" si="2"/>
        <v>1.0934110051666446E-2</v>
      </c>
    </row>
    <row r="47" spans="1:5" x14ac:dyDescent="0.25">
      <c r="A47">
        <v>-46</v>
      </c>
      <c r="B47">
        <v>3550</v>
      </c>
      <c r="C47">
        <f t="shared" si="3"/>
        <v>4.6608111124240154E-2</v>
      </c>
      <c r="D47">
        <f t="shared" si="1"/>
        <v>3.4651515278298677E-2</v>
      </c>
      <c r="E47">
        <f t="shared" si="2"/>
        <v>1.1956595845941477E-2</v>
      </c>
    </row>
    <row r="48" spans="1:5" x14ac:dyDescent="0.25">
      <c r="A48">
        <v>-45</v>
      </c>
      <c r="B48">
        <v>3574</v>
      </c>
      <c r="C48">
        <f t="shared" si="3"/>
        <v>4.6923208213530791E-2</v>
      </c>
      <c r="D48">
        <f t="shared" si="1"/>
        <v>3.5670912786594719E-2</v>
      </c>
      <c r="E48">
        <f t="shared" si="2"/>
        <v>1.1252295426936072E-2</v>
      </c>
    </row>
    <row r="49" spans="1:5" x14ac:dyDescent="0.25">
      <c r="A49">
        <v>-44</v>
      </c>
      <c r="B49">
        <v>3775</v>
      </c>
      <c r="C49">
        <f t="shared" si="3"/>
        <v>4.9562146336339888E-2</v>
      </c>
      <c r="D49">
        <f t="shared" si="1"/>
        <v>3.6803669744480419E-2</v>
      </c>
      <c r="E49">
        <f t="shared" si="2"/>
        <v>1.2758476591859469E-2</v>
      </c>
    </row>
    <row r="50" spans="1:5" x14ac:dyDescent="0.25">
      <c r="A50">
        <v>-43</v>
      </c>
      <c r="B50">
        <v>3939</v>
      </c>
      <c r="C50">
        <f t="shared" si="3"/>
        <v>5.1715309779825906E-2</v>
      </c>
      <c r="D50">
        <f t="shared" si="1"/>
        <v>3.8067134667439217E-2</v>
      </c>
      <c r="E50">
        <f t="shared" si="2"/>
        <v>1.3648175112386689E-2</v>
      </c>
    </row>
    <row r="51" spans="1:5" x14ac:dyDescent="0.25">
      <c r="A51">
        <v>-42</v>
      </c>
      <c r="B51">
        <v>4066</v>
      </c>
      <c r="C51">
        <f t="shared" si="3"/>
        <v>5.3382698543988867E-2</v>
      </c>
      <c r="D51">
        <f t="shared" si="1"/>
        <v>3.9482083650373881E-2</v>
      </c>
      <c r="E51">
        <f t="shared" si="2"/>
        <v>1.3900614893614986E-2</v>
      </c>
    </row>
    <row r="52" spans="1:5" x14ac:dyDescent="0.25">
      <c r="A52">
        <v>-41</v>
      </c>
      <c r="B52">
        <v>4267</v>
      </c>
      <c r="C52">
        <f t="shared" si="3"/>
        <v>5.6021636666797957E-2</v>
      </c>
      <c r="D52">
        <f t="shared" si="1"/>
        <v>4.1073560069845555E-2</v>
      </c>
      <c r="E52">
        <f t="shared" si="2"/>
        <v>1.4948076596952402E-2</v>
      </c>
    </row>
    <row r="53" spans="1:5" x14ac:dyDescent="0.25">
      <c r="A53">
        <v>-40</v>
      </c>
      <c r="B53">
        <v>4431</v>
      </c>
      <c r="C53">
        <f t="shared" si="3"/>
        <v>5.8174800110283982E-2</v>
      </c>
      <c r="D53">
        <f t="shared" si="1"/>
        <v>4.2871962371617237E-2</v>
      </c>
      <c r="E53">
        <f t="shared" si="2"/>
        <v>1.5302837738666746E-2</v>
      </c>
    </row>
    <row r="54" spans="1:5" x14ac:dyDescent="0.25">
      <c r="A54">
        <v>-39</v>
      </c>
      <c r="B54">
        <v>4607</v>
      </c>
      <c r="C54">
        <f t="shared" si="3"/>
        <v>6.0485512098415323E-2</v>
      </c>
      <c r="D54">
        <f t="shared" si="1"/>
        <v>4.4914466544716175E-2</v>
      </c>
      <c r="E54">
        <f t="shared" si="2"/>
        <v>1.5571045553699148E-2</v>
      </c>
    </row>
    <row r="55" spans="1:5" x14ac:dyDescent="0.25">
      <c r="A55">
        <v>-38</v>
      </c>
      <c r="B55">
        <v>4865</v>
      </c>
      <c r="C55">
        <f t="shared" si="3"/>
        <v>6.3872805808289676E-2</v>
      </c>
      <c r="D55">
        <f t="shared" si="1"/>
        <v>4.7246905036713423E-2</v>
      </c>
      <c r="E55">
        <f t="shared" si="2"/>
        <v>1.6625900771576253E-2</v>
      </c>
    </row>
    <row r="56" spans="1:5" x14ac:dyDescent="0.25">
      <c r="A56">
        <v>-37</v>
      </c>
      <c r="B56">
        <v>5099</v>
      </c>
      <c r="C56">
        <f t="shared" si="3"/>
        <v>6.6945002428873399E-2</v>
      </c>
      <c r="D56">
        <f t="shared" si="1"/>
        <v>4.9926275394613653E-2</v>
      </c>
      <c r="E56">
        <f t="shared" si="2"/>
        <v>1.7018727034259745E-2</v>
      </c>
    </row>
    <row r="57" spans="1:5" x14ac:dyDescent="0.25">
      <c r="A57">
        <v>-36</v>
      </c>
      <c r="B57">
        <v>5369</v>
      </c>
      <c r="C57">
        <f t="shared" si="3"/>
        <v>7.0489844683393074E-2</v>
      </c>
      <c r="D57">
        <f t="shared" si="1"/>
        <v>5.3024128474876364E-2</v>
      </c>
      <c r="E57">
        <f t="shared" si="2"/>
        <v>1.746571620851671E-2</v>
      </c>
    </row>
    <row r="58" spans="1:5" x14ac:dyDescent="0.25">
      <c r="A58">
        <v>-35</v>
      </c>
      <c r="B58">
        <v>5591</v>
      </c>
      <c r="C58">
        <f t="shared" si="3"/>
        <v>7.3404492759331474E-2</v>
      </c>
      <c r="D58">
        <f t="shared" si="1"/>
        <v>5.6631201435068113E-2</v>
      </c>
      <c r="E58">
        <f t="shared" si="2"/>
        <v>1.6773291324263362E-2</v>
      </c>
    </row>
    <row r="59" spans="1:5" x14ac:dyDescent="0.25">
      <c r="A59">
        <v>-34</v>
      </c>
      <c r="B59">
        <v>5980</v>
      </c>
      <c r="C59">
        <f t="shared" si="3"/>
        <v>7.851169141491722E-2</v>
      </c>
      <c r="D59">
        <f t="shared" si="1"/>
        <v>6.0863837169076604E-2</v>
      </c>
      <c r="E59">
        <f t="shared" si="2"/>
        <v>1.7647854245840616E-2</v>
      </c>
    </row>
    <row r="60" spans="1:5" x14ac:dyDescent="0.25">
      <c r="A60">
        <v>-33</v>
      </c>
      <c r="B60">
        <v>6365</v>
      </c>
      <c r="C60">
        <f t="shared" si="3"/>
        <v>8.3566373888954534E-2</v>
      </c>
      <c r="D60">
        <f t="shared" si="1"/>
        <v>6.5873005901759554E-2</v>
      </c>
      <c r="E60">
        <f t="shared" si="2"/>
        <v>1.769336798719498E-2</v>
      </c>
    </row>
    <row r="61" spans="1:5" x14ac:dyDescent="0.25">
      <c r="A61">
        <v>-32</v>
      </c>
      <c r="B61">
        <v>6845</v>
      </c>
      <c r="C61">
        <f t="shared" si="3"/>
        <v>8.9868315674767288E-2</v>
      </c>
      <c r="D61">
        <f t="shared" si="1"/>
        <v>7.1857177070803205E-2</v>
      </c>
      <c r="E61">
        <f t="shared" si="2"/>
        <v>1.8011138603964083E-2</v>
      </c>
    </row>
    <row r="62" spans="1:5" x14ac:dyDescent="0.25">
      <c r="A62">
        <v>-31</v>
      </c>
      <c r="B62">
        <v>7337</v>
      </c>
      <c r="C62">
        <f t="shared" si="3"/>
        <v>9.6327806005225364E-2</v>
      </c>
      <c r="D62">
        <f t="shared" si="1"/>
        <v>7.9080982741264128E-2</v>
      </c>
      <c r="E62">
        <f t="shared" si="2"/>
        <v>1.7246823263961236E-2</v>
      </c>
    </row>
    <row r="63" spans="1:5" x14ac:dyDescent="0.25">
      <c r="A63">
        <v>-30</v>
      </c>
      <c r="B63">
        <v>8169</v>
      </c>
      <c r="C63">
        <f t="shared" si="3"/>
        <v>0.1072511717673008</v>
      </c>
      <c r="D63">
        <f t="shared" si="1"/>
        <v>8.7902741703015319E-2</v>
      </c>
      <c r="E63">
        <f t="shared" si="2"/>
        <v>1.934843006428548E-2</v>
      </c>
    </row>
    <row r="64" spans="1:5" x14ac:dyDescent="0.25">
      <c r="A64">
        <v>-29</v>
      </c>
      <c r="B64">
        <v>8661</v>
      </c>
      <c r="C64">
        <f t="shared" si="3"/>
        <v>0.11371066209775887</v>
      </c>
      <c r="D64">
        <f t="shared" si="1"/>
        <v>9.8815773164952755E-2</v>
      </c>
      <c r="E64">
        <f t="shared" si="2"/>
        <v>1.4894888932806119E-2</v>
      </c>
    </row>
    <row r="65" spans="1:5" x14ac:dyDescent="0.25">
      <c r="A65">
        <v>-28</v>
      </c>
      <c r="B65">
        <v>9600</v>
      </c>
      <c r="C65">
        <f t="shared" si="3"/>
        <v>0.12603883571625507</v>
      </c>
      <c r="D65">
        <f t="shared" si="1"/>
        <v>0.11251152270446661</v>
      </c>
      <c r="E65">
        <f t="shared" si="2"/>
        <v>1.3527313011788458E-2</v>
      </c>
    </row>
    <row r="66" spans="1:5" x14ac:dyDescent="0.25">
      <c r="A66">
        <v>-27</v>
      </c>
      <c r="B66">
        <v>10644</v>
      </c>
      <c r="C66">
        <f t="shared" si="3"/>
        <v>0.13974555910039782</v>
      </c>
      <c r="D66">
        <f t="shared" si="1"/>
        <v>0.1299776677428125</v>
      </c>
      <c r="E66">
        <f t="shared" si="2"/>
        <v>9.7678913575853232E-3</v>
      </c>
    </row>
    <row r="67" spans="1:5" x14ac:dyDescent="0.25">
      <c r="A67">
        <v>-26</v>
      </c>
      <c r="B67">
        <v>12166</v>
      </c>
      <c r="C67">
        <f t="shared" ref="C67:C98" si="4">B67/MAX(B:B)</f>
        <v>0.15972796617957907</v>
      </c>
      <c r="D67">
        <f t="shared" si="1"/>
        <v>0.15265275026515995</v>
      </c>
      <c r="E67">
        <f t="shared" si="2"/>
        <v>7.0752159144191196E-3</v>
      </c>
    </row>
    <row r="68" spans="1:5" x14ac:dyDescent="0.25">
      <c r="A68">
        <v>-25</v>
      </c>
      <c r="B68">
        <v>14043</v>
      </c>
      <c r="C68">
        <f t="shared" si="4"/>
        <v>0.18437118437118438</v>
      </c>
      <c r="D68">
        <f t="shared" ref="D68:D131" si="5">$R$6*$R$5^2/($R$5^2+($R$4-A68)^2)+$R$7</f>
        <v>0.18267160203734917</v>
      </c>
      <c r="E68">
        <f t="shared" ref="E68:E131" si="6">ABS(D68-C68)</f>
        <v>1.6995823338352145E-3</v>
      </c>
    </row>
    <row r="69" spans="1:5" x14ac:dyDescent="0.25">
      <c r="A69">
        <v>-24</v>
      </c>
      <c r="B69">
        <v>16502</v>
      </c>
      <c r="C69">
        <f t="shared" si="4"/>
        <v>0.21665550697808764</v>
      </c>
      <c r="D69">
        <f t="shared" si="5"/>
        <v>0.22325100995653066</v>
      </c>
      <c r="E69">
        <f t="shared" si="6"/>
        <v>6.5955029784430241E-3</v>
      </c>
    </row>
    <row r="70" spans="1:5" x14ac:dyDescent="0.25">
      <c r="A70">
        <v>-23</v>
      </c>
      <c r="B70">
        <v>20068</v>
      </c>
      <c r="C70">
        <f t="shared" si="4"/>
        <v>0.26347368282852152</v>
      </c>
      <c r="D70">
        <f t="shared" si="5"/>
        <v>0.27926488514791725</v>
      </c>
      <c r="E70">
        <f t="shared" si="6"/>
        <v>1.5791202319395736E-2</v>
      </c>
    </row>
    <row r="71" spans="1:5" x14ac:dyDescent="0.25">
      <c r="A71">
        <v>-22</v>
      </c>
      <c r="B71">
        <v>25399</v>
      </c>
      <c r="C71">
        <f t="shared" si="4"/>
        <v>0.33346462378720443</v>
      </c>
      <c r="D71">
        <f t="shared" si="5"/>
        <v>0.35795756445358906</v>
      </c>
      <c r="E71">
        <f t="shared" si="6"/>
        <v>2.4492940666384633E-2</v>
      </c>
    </row>
    <row r="72" spans="1:5" x14ac:dyDescent="0.25">
      <c r="A72">
        <v>-21</v>
      </c>
      <c r="B72">
        <v>35373</v>
      </c>
      <c r="C72">
        <f t="shared" si="4"/>
        <v>0.46441372247823859</v>
      </c>
      <c r="D72">
        <f t="shared" si="5"/>
        <v>0.46921226519468734</v>
      </c>
      <c r="E72">
        <f t="shared" si="6"/>
        <v>4.7985427164487504E-3</v>
      </c>
    </row>
    <row r="73" spans="1:5" x14ac:dyDescent="0.25">
      <c r="A73">
        <v>-20</v>
      </c>
      <c r="B73">
        <v>57720</v>
      </c>
      <c r="C73">
        <f t="shared" si="4"/>
        <v>0.75780849974398357</v>
      </c>
      <c r="D73">
        <f t="shared" si="5"/>
        <v>0.62280780795282675</v>
      </c>
      <c r="E73">
        <f t="shared" si="6"/>
        <v>0.13500069179115681</v>
      </c>
    </row>
    <row r="74" spans="1:5" x14ac:dyDescent="0.25">
      <c r="A74">
        <v>-19</v>
      </c>
      <c r="B74">
        <v>75000</v>
      </c>
      <c r="C74">
        <f t="shared" si="4"/>
        <v>0.98467840403324269</v>
      </c>
      <c r="D74">
        <f t="shared" si="5"/>
        <v>0.81518497611670493</v>
      </c>
      <c r="E74">
        <f t="shared" si="6"/>
        <v>0.16949342791653776</v>
      </c>
    </row>
    <row r="75" spans="1:5" x14ac:dyDescent="0.25">
      <c r="A75">
        <v>-18</v>
      </c>
      <c r="B75">
        <v>76021</v>
      </c>
      <c r="C75">
        <f t="shared" si="4"/>
        <v>0.99808315937348191</v>
      </c>
      <c r="D75">
        <f t="shared" si="5"/>
        <v>0.99818379792178624</v>
      </c>
      <c r="E75">
        <f t="shared" si="6"/>
        <v>1.0063854830433261E-4</v>
      </c>
    </row>
    <row r="76" spans="1:5" x14ac:dyDescent="0.25">
      <c r="A76">
        <v>-17</v>
      </c>
      <c r="B76">
        <v>76167</v>
      </c>
      <c r="C76">
        <f t="shared" si="4"/>
        <v>1</v>
      </c>
      <c r="D76">
        <f t="shared" si="5"/>
        <v>1.0690818239826216</v>
      </c>
      <c r="E76">
        <f t="shared" si="6"/>
        <v>6.9081823982621637E-2</v>
      </c>
    </row>
    <row r="77" spans="1:5" x14ac:dyDescent="0.25">
      <c r="A77">
        <v>-16</v>
      </c>
      <c r="B77">
        <v>76012</v>
      </c>
      <c r="C77">
        <f t="shared" si="4"/>
        <v>0.99796499796499794</v>
      </c>
      <c r="D77">
        <f t="shared" si="5"/>
        <v>0.97207586808585655</v>
      </c>
      <c r="E77">
        <f t="shared" si="6"/>
        <v>2.5889129879141382E-2</v>
      </c>
    </row>
    <row r="78" spans="1:5" x14ac:dyDescent="0.25">
      <c r="A78">
        <v>-15</v>
      </c>
      <c r="B78">
        <v>75238</v>
      </c>
      <c r="C78">
        <f t="shared" si="4"/>
        <v>0.98780311683537492</v>
      </c>
      <c r="D78">
        <f t="shared" si="5"/>
        <v>0.78125321687542526</v>
      </c>
      <c r="E78">
        <f t="shared" si="6"/>
        <v>0.20654989995994966</v>
      </c>
    </row>
    <row r="79" spans="1:5" x14ac:dyDescent="0.25">
      <c r="A79">
        <v>-14</v>
      </c>
      <c r="B79">
        <v>57368</v>
      </c>
      <c r="C79">
        <f t="shared" si="4"/>
        <v>0.75318707576772093</v>
      </c>
      <c r="D79">
        <f t="shared" si="5"/>
        <v>0.59373916095796775</v>
      </c>
      <c r="E79">
        <f t="shared" si="6"/>
        <v>0.15944791480975318</v>
      </c>
    </row>
    <row r="80" spans="1:5" x14ac:dyDescent="0.25">
      <c r="A80">
        <v>-13</v>
      </c>
      <c r="B80">
        <v>31312</v>
      </c>
      <c r="C80">
        <f t="shared" si="4"/>
        <v>0.41109666916118531</v>
      </c>
      <c r="D80">
        <f t="shared" si="5"/>
        <v>0.44769346545780087</v>
      </c>
      <c r="E80">
        <f t="shared" si="6"/>
        <v>3.6596796296615552E-2</v>
      </c>
    </row>
    <row r="81" spans="1:5" x14ac:dyDescent="0.25">
      <c r="A81">
        <v>-12</v>
      </c>
      <c r="B81">
        <v>21568</v>
      </c>
      <c r="C81">
        <f t="shared" si="4"/>
        <v>0.28316725090918637</v>
      </c>
      <c r="D81">
        <f t="shared" si="5"/>
        <v>0.34269946485464026</v>
      </c>
      <c r="E81">
        <f t="shared" si="6"/>
        <v>5.9532213945453882E-2</v>
      </c>
    </row>
    <row r="82" spans="1:5" x14ac:dyDescent="0.25">
      <c r="A82">
        <v>-11</v>
      </c>
      <c r="B82">
        <v>16519</v>
      </c>
      <c r="C82">
        <f t="shared" si="4"/>
        <v>0.2168787007496685</v>
      </c>
      <c r="D82">
        <f t="shared" si="5"/>
        <v>0.26845928174195993</v>
      </c>
      <c r="E82">
        <f t="shared" si="6"/>
        <v>5.158058099229143E-2</v>
      </c>
    </row>
    <row r="83" spans="1:5" x14ac:dyDescent="0.25">
      <c r="A83">
        <v>-10</v>
      </c>
      <c r="B83">
        <v>13213</v>
      </c>
      <c r="C83">
        <f t="shared" si="4"/>
        <v>0.17347407669988316</v>
      </c>
      <c r="D83">
        <f t="shared" si="5"/>
        <v>0.21548316576969451</v>
      </c>
      <c r="E83">
        <f t="shared" si="6"/>
        <v>4.2009089069811351E-2</v>
      </c>
    </row>
    <row r="84" spans="1:5" x14ac:dyDescent="0.25">
      <c r="A84">
        <v>-9</v>
      </c>
      <c r="B84">
        <v>11178</v>
      </c>
      <c r="C84">
        <f t="shared" si="4"/>
        <v>0.1467564693371145</v>
      </c>
      <c r="D84">
        <f t="shared" si="5"/>
        <v>0.17697283398702107</v>
      </c>
      <c r="E84">
        <f t="shared" si="6"/>
        <v>3.0216364649906569E-2</v>
      </c>
    </row>
    <row r="85" spans="1:5" x14ac:dyDescent="0.25">
      <c r="A85">
        <v>-8</v>
      </c>
      <c r="B85">
        <v>9738</v>
      </c>
      <c r="C85">
        <f t="shared" si="4"/>
        <v>0.12785064397967624</v>
      </c>
      <c r="D85">
        <f t="shared" si="5"/>
        <v>0.14838256359040822</v>
      </c>
      <c r="E85">
        <f t="shared" si="6"/>
        <v>2.0531919610731975E-2</v>
      </c>
    </row>
    <row r="86" spans="1:5" x14ac:dyDescent="0.25">
      <c r="A86">
        <v>-7</v>
      </c>
      <c r="B86">
        <v>8311</v>
      </c>
      <c r="C86">
        <f t="shared" si="4"/>
        <v>0.1091154962122704</v>
      </c>
      <c r="D86">
        <f t="shared" si="5"/>
        <v>0.12671281571556842</v>
      </c>
      <c r="E86">
        <f t="shared" si="6"/>
        <v>1.7597319503298015E-2</v>
      </c>
    </row>
    <row r="87" spans="1:5" x14ac:dyDescent="0.25">
      <c r="A87">
        <v>-6</v>
      </c>
      <c r="B87">
        <v>7464</v>
      </c>
      <c r="C87">
        <f t="shared" si="4"/>
        <v>9.7995194769388325E-2</v>
      </c>
      <c r="D87">
        <f t="shared" si="5"/>
        <v>0.10996870066546345</v>
      </c>
      <c r="E87">
        <f t="shared" si="6"/>
        <v>1.1973505896075126E-2</v>
      </c>
    </row>
    <row r="88" spans="1:5" x14ac:dyDescent="0.25">
      <c r="A88">
        <v>-5</v>
      </c>
      <c r="B88">
        <v>6784</v>
      </c>
      <c r="C88">
        <f t="shared" si="4"/>
        <v>8.9067443906153579E-2</v>
      </c>
      <c r="D88">
        <f t="shared" si="5"/>
        <v>9.680191262113487E-2</v>
      </c>
      <c r="E88">
        <f t="shared" si="6"/>
        <v>7.7344687149812907E-3</v>
      </c>
    </row>
    <row r="89" spans="1:5" x14ac:dyDescent="0.25">
      <c r="A89">
        <v>-4</v>
      </c>
      <c r="B89">
        <v>6339</v>
      </c>
      <c r="C89">
        <f t="shared" si="4"/>
        <v>8.3225018708889681E-2</v>
      </c>
      <c r="D89">
        <f t="shared" si="5"/>
        <v>8.628368956259716E-2</v>
      </c>
      <c r="E89">
        <f t="shared" si="6"/>
        <v>3.0586708537074792E-3</v>
      </c>
    </row>
    <row r="90" spans="1:5" x14ac:dyDescent="0.25">
      <c r="A90">
        <v>-3</v>
      </c>
      <c r="B90">
        <v>5843</v>
      </c>
      <c r="C90">
        <f t="shared" si="4"/>
        <v>7.671301219688316E-2</v>
      </c>
      <c r="D90">
        <f t="shared" si="5"/>
        <v>7.7761713040404704E-2</v>
      </c>
      <c r="E90">
        <f t="shared" si="6"/>
        <v>1.0487008435215439E-3</v>
      </c>
    </row>
    <row r="91" spans="1:5" x14ac:dyDescent="0.25">
      <c r="A91">
        <v>-2</v>
      </c>
      <c r="B91">
        <v>5252</v>
      </c>
      <c r="C91">
        <f t="shared" si="4"/>
        <v>6.8953746373101213E-2</v>
      </c>
      <c r="D91">
        <f t="shared" si="5"/>
        <v>7.0769134452555671E-2</v>
      </c>
      <c r="E91">
        <f t="shared" si="6"/>
        <v>1.815388079454458E-3</v>
      </c>
    </row>
    <row r="92" spans="1:5" x14ac:dyDescent="0.25">
      <c r="A92">
        <v>-1</v>
      </c>
      <c r="B92">
        <v>5101</v>
      </c>
      <c r="C92">
        <f t="shared" si="4"/>
        <v>6.6971260519647621E-2</v>
      </c>
      <c r="D92">
        <f t="shared" si="5"/>
        <v>6.4965877644782441E-2</v>
      </c>
      <c r="E92">
        <f t="shared" si="6"/>
        <v>2.0053828748651803E-3</v>
      </c>
    </row>
    <row r="93" spans="1:5" x14ac:dyDescent="0.25">
      <c r="A93">
        <v>0</v>
      </c>
      <c r="B93">
        <v>4638</v>
      </c>
      <c r="C93">
        <f t="shared" si="4"/>
        <v>6.0892512505415733E-2</v>
      </c>
      <c r="D93">
        <f t="shared" si="5"/>
        <v>6.010010884121246E-2</v>
      </c>
      <c r="E93">
        <f t="shared" si="6"/>
        <v>7.924036642032728E-4</v>
      </c>
    </row>
    <row r="94" spans="1:5" x14ac:dyDescent="0.25">
      <c r="A94">
        <v>1</v>
      </c>
      <c r="B94">
        <v>4605</v>
      </c>
      <c r="C94">
        <f t="shared" si="4"/>
        <v>6.0459254007641107E-2</v>
      </c>
      <c r="D94">
        <f t="shared" si="5"/>
        <v>5.5982489819622103E-2</v>
      </c>
      <c r="E94">
        <f t="shared" si="6"/>
        <v>4.4767641880190043E-3</v>
      </c>
    </row>
    <row r="95" spans="1:5" x14ac:dyDescent="0.25">
      <c r="A95">
        <v>2</v>
      </c>
      <c r="B95">
        <v>4030</v>
      </c>
      <c r="C95">
        <f t="shared" si="4"/>
        <v>5.2910052910052907E-2</v>
      </c>
      <c r="D95">
        <f t="shared" si="5"/>
        <v>5.246866860128814E-2</v>
      </c>
      <c r="E95">
        <f t="shared" si="6"/>
        <v>4.4138430876476675E-4</v>
      </c>
    </row>
    <row r="96" spans="1:5" x14ac:dyDescent="0.25">
      <c r="A96">
        <v>3</v>
      </c>
      <c r="B96">
        <v>4030</v>
      </c>
      <c r="C96">
        <f t="shared" si="4"/>
        <v>5.2910052910052907E-2</v>
      </c>
      <c r="D96">
        <f t="shared" si="5"/>
        <v>4.9447169917981787E-2</v>
      </c>
      <c r="E96">
        <f t="shared" si="6"/>
        <v>3.4628829920711202E-3</v>
      </c>
    </row>
    <row r="97" spans="1:5" x14ac:dyDescent="0.25">
      <c r="A97">
        <v>4</v>
      </c>
      <c r="B97">
        <v>3620</v>
      </c>
      <c r="C97">
        <f t="shared" si="4"/>
        <v>4.7527144301337851E-2</v>
      </c>
      <c r="D97">
        <f t="shared" si="5"/>
        <v>4.683088565608344E-2</v>
      </c>
      <c r="E97">
        <f t="shared" si="6"/>
        <v>6.9625864525441061E-4</v>
      </c>
    </row>
    <row r="98" spans="1:5" x14ac:dyDescent="0.25">
      <c r="A98">
        <v>5</v>
      </c>
      <c r="B98">
        <v>3423</v>
      </c>
      <c r="C98">
        <f t="shared" si="4"/>
        <v>4.49407223600772E-2</v>
      </c>
      <c r="D98">
        <f t="shared" si="5"/>
        <v>4.4551004877142281E-2</v>
      </c>
      <c r="E98">
        <f t="shared" si="6"/>
        <v>3.8971748293491898E-4</v>
      </c>
    </row>
    <row r="99" spans="1:5" x14ac:dyDescent="0.25">
      <c r="A99">
        <v>6</v>
      </c>
      <c r="B99">
        <v>3423</v>
      </c>
      <c r="C99">
        <f t="shared" ref="C99:C130" si="7">B99/MAX(B:B)</f>
        <v>4.49407223600772E-2</v>
      </c>
      <c r="D99">
        <f t="shared" si="5"/>
        <v>4.2552622966062617E-2</v>
      </c>
      <c r="E99">
        <f t="shared" si="6"/>
        <v>2.3880993940145825E-3</v>
      </c>
    </row>
    <row r="100" spans="1:5" x14ac:dyDescent="0.25">
      <c r="A100">
        <v>7</v>
      </c>
      <c r="B100">
        <v>3350</v>
      </c>
      <c r="C100">
        <f t="shared" si="7"/>
        <v>4.3982302046818175E-2</v>
      </c>
      <c r="D100">
        <f t="shared" si="5"/>
        <v>4.0791523617724812E-2</v>
      </c>
      <c r="E100">
        <f t="shared" si="6"/>
        <v>3.1907784290933633E-3</v>
      </c>
    </row>
    <row r="101" spans="1:5" x14ac:dyDescent="0.25">
      <c r="A101">
        <v>8</v>
      </c>
      <c r="B101">
        <v>2985</v>
      </c>
      <c r="C101">
        <f t="shared" si="7"/>
        <v>3.919020048052306E-2</v>
      </c>
      <c r="D101">
        <f t="shared" si="5"/>
        <v>3.9231791444135564E-2</v>
      </c>
      <c r="E101">
        <f t="shared" si="6"/>
        <v>4.1590963612503362E-5</v>
      </c>
    </row>
    <row r="102" spans="1:5" x14ac:dyDescent="0.25">
      <c r="A102">
        <v>9</v>
      </c>
      <c r="B102">
        <v>2834</v>
      </c>
      <c r="C102">
        <f t="shared" si="7"/>
        <v>3.7207714627069469E-2</v>
      </c>
      <c r="D102">
        <f t="shared" si="5"/>
        <v>3.7844020533159412E-2</v>
      </c>
      <c r="E102">
        <f t="shared" si="6"/>
        <v>6.3630590608994286E-4</v>
      </c>
    </row>
    <row r="103" spans="1:5" x14ac:dyDescent="0.25">
      <c r="A103">
        <v>10</v>
      </c>
      <c r="B103">
        <v>2834</v>
      </c>
      <c r="C103">
        <f t="shared" si="7"/>
        <v>3.7207714627069469E-2</v>
      </c>
      <c r="D103">
        <f t="shared" si="5"/>
        <v>3.6603955833794388E-2</v>
      </c>
      <c r="E103">
        <f t="shared" si="6"/>
        <v>6.0375879327508042E-4</v>
      </c>
    </row>
    <row r="104" spans="1:5" x14ac:dyDescent="0.25">
      <c r="A104">
        <v>11</v>
      </c>
      <c r="B104">
        <v>2834</v>
      </c>
      <c r="C104">
        <f t="shared" si="7"/>
        <v>3.7207714627069469E-2</v>
      </c>
      <c r="D104">
        <f t="shared" si="5"/>
        <v>3.5491452508964509E-2</v>
      </c>
      <c r="E104">
        <f t="shared" si="6"/>
        <v>1.7162621181049595E-3</v>
      </c>
    </row>
    <row r="105" spans="1:5" x14ac:dyDescent="0.25">
      <c r="A105">
        <v>12</v>
      </c>
      <c r="B105">
        <v>2730</v>
      </c>
      <c r="C105">
        <f t="shared" si="7"/>
        <v>3.5842293906810034E-2</v>
      </c>
      <c r="D105">
        <f t="shared" si="5"/>
        <v>3.4489671396421138E-2</v>
      </c>
      <c r="E105">
        <f t="shared" si="6"/>
        <v>1.3526225103888956E-3</v>
      </c>
    </row>
    <row r="106" spans="1:5" x14ac:dyDescent="0.25">
      <c r="A106">
        <v>13</v>
      </c>
      <c r="B106">
        <v>2624</v>
      </c>
      <c r="C106">
        <f t="shared" si="7"/>
        <v>3.4450615095776384E-2</v>
      </c>
      <c r="D106">
        <f t="shared" si="5"/>
        <v>3.3584451567616531E-2</v>
      </c>
      <c r="E106">
        <f t="shared" si="6"/>
        <v>8.6616352815985231E-4</v>
      </c>
    </row>
    <row r="107" spans="1:5" x14ac:dyDescent="0.25">
      <c r="A107">
        <v>14</v>
      </c>
      <c r="B107">
        <v>2460</v>
      </c>
      <c r="C107">
        <f t="shared" si="7"/>
        <v>3.2297451652290365E-2</v>
      </c>
      <c r="D107">
        <f t="shared" si="5"/>
        <v>3.2763816986101271E-2</v>
      </c>
      <c r="E107">
        <f t="shared" si="6"/>
        <v>4.6636533381090584E-4</v>
      </c>
    </row>
    <row r="108" spans="1:5" x14ac:dyDescent="0.25">
      <c r="A108">
        <v>15</v>
      </c>
      <c r="B108">
        <v>2382</v>
      </c>
      <c r="C108">
        <f t="shared" si="7"/>
        <v>3.1273386112095791E-2</v>
      </c>
      <c r="D108">
        <f t="shared" si="5"/>
        <v>3.2017585615046862E-2</v>
      </c>
      <c r="E108">
        <f t="shared" si="6"/>
        <v>7.4419950295107062E-4</v>
      </c>
    </row>
    <row r="109" spans="1:5" x14ac:dyDescent="0.25">
      <c r="A109">
        <v>16</v>
      </c>
      <c r="B109">
        <v>2390</v>
      </c>
      <c r="C109">
        <f t="shared" si="7"/>
        <v>3.1378418475192668E-2</v>
      </c>
      <c r="D109">
        <f t="shared" si="5"/>
        <v>3.1337057452874156E-2</v>
      </c>
      <c r="E109">
        <f t="shared" si="6"/>
        <v>4.1361022318511798E-5</v>
      </c>
    </row>
    <row r="110" spans="1:5" x14ac:dyDescent="0.25">
      <c r="A110">
        <v>17</v>
      </c>
      <c r="B110">
        <v>2390</v>
      </c>
      <c r="C110">
        <f t="shared" si="7"/>
        <v>3.1378418475192668E-2</v>
      </c>
      <c r="D110">
        <f t="shared" si="5"/>
        <v>3.0714763858902584E-2</v>
      </c>
      <c r="E110">
        <f t="shared" si="6"/>
        <v>6.6365461629008457E-4</v>
      </c>
    </row>
    <row r="111" spans="1:5" x14ac:dyDescent="0.25">
      <c r="A111">
        <v>18</v>
      </c>
      <c r="B111">
        <v>2347</v>
      </c>
      <c r="C111">
        <f t="shared" si="7"/>
        <v>3.0813869523546943E-2</v>
      </c>
      <c r="D111">
        <f t="shared" si="5"/>
        <v>3.0144264829218323E-2</v>
      </c>
      <c r="E111">
        <f t="shared" si="6"/>
        <v>6.6960469432861963E-4</v>
      </c>
    </row>
    <row r="112" spans="1:5" x14ac:dyDescent="0.25">
      <c r="A112">
        <v>19</v>
      </c>
      <c r="B112">
        <v>2258</v>
      </c>
      <c r="C112">
        <f t="shared" si="7"/>
        <v>2.9645384484094161E-2</v>
      </c>
      <c r="D112">
        <f t="shared" si="5"/>
        <v>2.9619984052088703E-2</v>
      </c>
      <c r="E112">
        <f t="shared" si="6"/>
        <v>2.5400432005457524E-5</v>
      </c>
    </row>
    <row r="113" spans="1:5" x14ac:dyDescent="0.25">
      <c r="A113">
        <v>20</v>
      </c>
      <c r="B113">
        <v>2258</v>
      </c>
      <c r="C113">
        <f t="shared" si="7"/>
        <v>2.9645384484094161E-2</v>
      </c>
      <c r="D113">
        <f t="shared" si="5"/>
        <v>2.9137073929048091E-2</v>
      </c>
      <c r="E113">
        <f t="shared" si="6"/>
        <v>5.0831055504606953E-4</v>
      </c>
    </row>
    <row r="114" spans="1:5" x14ac:dyDescent="0.25">
      <c r="A114">
        <v>21</v>
      </c>
      <c r="B114">
        <v>2132</v>
      </c>
      <c r="C114">
        <f t="shared" si="7"/>
        <v>2.7991124765318315E-2</v>
      </c>
      <c r="D114">
        <f t="shared" si="5"/>
        <v>2.8691304514837521E-2</v>
      </c>
      <c r="E114">
        <f t="shared" si="6"/>
        <v>7.0017974951920581E-4</v>
      </c>
    </row>
    <row r="115" spans="1:5" x14ac:dyDescent="0.25">
      <c r="A115">
        <v>22</v>
      </c>
      <c r="B115">
        <v>2132</v>
      </c>
      <c r="C115">
        <f t="shared" si="7"/>
        <v>2.7991124765318315E-2</v>
      </c>
      <c r="D115">
        <f t="shared" si="5"/>
        <v>2.8278971664574746E-2</v>
      </c>
      <c r="E115">
        <f t="shared" si="6"/>
        <v>2.8784689925643106E-4</v>
      </c>
    </row>
    <row r="116" spans="1:5" x14ac:dyDescent="0.25">
      <c r="A116">
        <v>23</v>
      </c>
      <c r="B116">
        <v>1980</v>
      </c>
      <c r="C116">
        <f t="shared" si="7"/>
        <v>2.5995509866477608E-2</v>
      </c>
      <c r="D116">
        <f t="shared" si="5"/>
        <v>2.7896820692868571E-2</v>
      </c>
      <c r="E116">
        <f t="shared" si="6"/>
        <v>1.9013108263909624E-3</v>
      </c>
    </row>
    <row r="117" spans="1:5" x14ac:dyDescent="0.25">
      <c r="A117">
        <v>24</v>
      </c>
      <c r="B117">
        <v>1980</v>
      </c>
      <c r="C117">
        <f t="shared" si="7"/>
        <v>2.5995509866477608E-2</v>
      </c>
      <c r="D117">
        <f t="shared" si="5"/>
        <v>2.7541982628655769E-2</v>
      </c>
      <c r="E117">
        <f t="shared" si="6"/>
        <v>1.546472762178161E-3</v>
      </c>
    </row>
    <row r="118" spans="1:5" x14ac:dyDescent="0.25">
      <c r="A118">
        <v>25</v>
      </c>
      <c r="B118">
        <v>1877</v>
      </c>
      <c r="C118">
        <f t="shared" si="7"/>
        <v>2.4643218191605289E-2</v>
      </c>
      <c r="D118">
        <f t="shared" si="5"/>
        <v>2.7211920750721687E-2</v>
      </c>
      <c r="E118">
        <f t="shared" si="6"/>
        <v>2.5687025591163981E-3</v>
      </c>
    </row>
    <row r="119" spans="1:5" x14ac:dyDescent="0.25">
      <c r="A119">
        <v>26</v>
      </c>
      <c r="B119">
        <v>1877</v>
      </c>
      <c r="C119">
        <f t="shared" si="7"/>
        <v>2.4643218191605289E-2</v>
      </c>
      <c r="D119">
        <f t="shared" si="5"/>
        <v>2.6904385555740297E-2</v>
      </c>
      <c r="E119">
        <f t="shared" si="6"/>
        <v>2.2611673641350083E-3</v>
      </c>
    </row>
    <row r="120" spans="1:5" x14ac:dyDescent="0.25">
      <c r="A120">
        <v>27</v>
      </c>
      <c r="B120">
        <v>1810</v>
      </c>
      <c r="C120">
        <f t="shared" si="7"/>
        <v>2.3763572150668925E-2</v>
      </c>
      <c r="D120">
        <f t="shared" si="5"/>
        <v>2.6617376675446638E-2</v>
      </c>
      <c r="E120">
        <f t="shared" si="6"/>
        <v>2.8538045247777123E-3</v>
      </c>
    </row>
    <row r="121" spans="1:5" x14ac:dyDescent="0.25">
      <c r="A121">
        <v>28</v>
      </c>
      <c r="B121">
        <v>1798</v>
      </c>
      <c r="C121">
        <f t="shared" si="7"/>
        <v>2.3606023606023607E-2</v>
      </c>
      <c r="D121">
        <f t="shared" si="5"/>
        <v>2.6349110546216248E-2</v>
      </c>
      <c r="E121">
        <f t="shared" si="6"/>
        <v>2.7430869401926412E-3</v>
      </c>
    </row>
    <row r="122" spans="1:5" x14ac:dyDescent="0.25">
      <c r="A122">
        <v>29</v>
      </c>
      <c r="B122">
        <v>1798</v>
      </c>
      <c r="C122">
        <f t="shared" si="7"/>
        <v>2.3606023606023607E-2</v>
      </c>
      <c r="D122">
        <f t="shared" si="5"/>
        <v>2.6097992860850378E-2</v>
      </c>
      <c r="E122">
        <f t="shared" si="6"/>
        <v>2.4919692548267709E-3</v>
      </c>
    </row>
    <row r="123" spans="1:5" x14ac:dyDescent="0.25">
      <c r="A123">
        <v>30</v>
      </c>
      <c r="B123">
        <v>1798</v>
      </c>
      <c r="C123">
        <f t="shared" si="7"/>
        <v>2.3606023606023607E-2</v>
      </c>
      <c r="D123">
        <f t="shared" si="5"/>
        <v>2.5862595012317902E-2</v>
      </c>
      <c r="E123">
        <f t="shared" si="6"/>
        <v>2.2565714062942957E-3</v>
      </c>
    </row>
    <row r="124" spans="1:5" x14ac:dyDescent="0.25">
      <c r="A124">
        <v>31</v>
      </c>
      <c r="B124">
        <v>1710</v>
      </c>
      <c r="C124">
        <f t="shared" si="7"/>
        <v>2.2450667611957936E-2</v>
      </c>
      <c r="D124">
        <f t="shared" si="5"/>
        <v>2.5641633882886095E-2</v>
      </c>
      <c r="E124">
        <f t="shared" si="6"/>
        <v>3.1909662709281583E-3</v>
      </c>
    </row>
    <row r="125" spans="1:5" x14ac:dyDescent="0.25">
      <c r="A125">
        <v>32</v>
      </c>
      <c r="B125">
        <v>1750</v>
      </c>
      <c r="C125">
        <f t="shared" si="7"/>
        <v>2.2975829427442331E-2</v>
      </c>
      <c r="D125">
        <f t="shared" si="5"/>
        <v>2.5433954447351637E-2</v>
      </c>
      <c r="E125">
        <f t="shared" si="6"/>
        <v>2.4581250199093053E-3</v>
      </c>
    </row>
    <row r="126" spans="1:5" x14ac:dyDescent="0.25">
      <c r="A126">
        <v>33</v>
      </c>
      <c r="B126">
        <v>1750</v>
      </c>
      <c r="C126">
        <f t="shared" si="7"/>
        <v>2.2975829427442331E-2</v>
      </c>
      <c r="D126">
        <f t="shared" si="5"/>
        <v>2.5238514752005829E-2</v>
      </c>
      <c r="E126">
        <f t="shared" si="6"/>
        <v>2.262685324563498E-3</v>
      </c>
    </row>
    <row r="127" spans="1:5" x14ac:dyDescent="0.25">
      <c r="A127">
        <v>34</v>
      </c>
      <c r="B127">
        <v>1640</v>
      </c>
      <c r="C127">
        <f t="shared" si="7"/>
        <v>2.1531634434860242E-2</v>
      </c>
      <c r="D127">
        <f t="shared" si="5"/>
        <v>2.5054372906205231E-2</v>
      </c>
      <c r="E127">
        <f t="shared" si="6"/>
        <v>3.5227384713449883E-3</v>
      </c>
    </row>
    <row r="128" spans="1:5" x14ac:dyDescent="0.25">
      <c r="A128">
        <v>35</v>
      </c>
      <c r="B128">
        <v>1640</v>
      </c>
      <c r="C128">
        <f t="shared" si="7"/>
        <v>2.1531634434860242E-2</v>
      </c>
      <c r="D128">
        <f t="shared" si="5"/>
        <v>2.4880675784598238E-2</v>
      </c>
      <c r="E128">
        <f t="shared" si="6"/>
        <v>3.349041349737996E-3</v>
      </c>
    </row>
    <row r="129" spans="1:5" x14ac:dyDescent="0.25">
      <c r="A129">
        <v>36</v>
      </c>
      <c r="B129">
        <v>1640</v>
      </c>
      <c r="C129">
        <f t="shared" si="7"/>
        <v>2.1531634434860242E-2</v>
      </c>
      <c r="D129">
        <f t="shared" si="5"/>
        <v>2.4716649188011891E-2</v>
      </c>
      <c r="E129">
        <f t="shared" si="6"/>
        <v>3.1850147531516486E-3</v>
      </c>
    </row>
    <row r="130" spans="1:5" x14ac:dyDescent="0.25">
      <c r="A130">
        <v>37</v>
      </c>
      <c r="B130">
        <v>1640</v>
      </c>
      <c r="C130">
        <f t="shared" si="7"/>
        <v>2.1531634434860242E-2</v>
      </c>
      <c r="D130">
        <f t="shared" si="5"/>
        <v>2.4561589251952703E-2</v>
      </c>
      <c r="E130">
        <f t="shared" si="6"/>
        <v>3.029954817092461E-3</v>
      </c>
    </row>
    <row r="131" spans="1:5" x14ac:dyDescent="0.25">
      <c r="A131">
        <v>38</v>
      </c>
      <c r="B131">
        <v>1499</v>
      </c>
      <c r="C131">
        <f t="shared" ref="C131:C162" si="8">B131/MAX(B:B)</f>
        <v>1.9680439035277743E-2</v>
      </c>
      <c r="D131">
        <f t="shared" si="5"/>
        <v>2.4414854925372424E-2</v>
      </c>
      <c r="E131">
        <f t="shared" si="6"/>
        <v>4.7344158900946808E-3</v>
      </c>
    </row>
    <row r="132" spans="1:5" x14ac:dyDescent="0.25">
      <c r="A132">
        <v>39</v>
      </c>
      <c r="B132">
        <v>1499</v>
      </c>
      <c r="C132">
        <f t="shared" si="8"/>
        <v>1.9680439035277743E-2</v>
      </c>
      <c r="D132">
        <f t="shared" ref="D132:D183" si="9">$R$6*$R$5^2/($R$5^2+($R$4-A132)^2)+$R$7</f>
        <v>2.4275861370180063E-2</v>
      </c>
      <c r="E132">
        <f t="shared" ref="E132:E183" si="10">ABS(D132-C132)</f>
        <v>4.5954223349023195E-3</v>
      </c>
    </row>
    <row r="133" spans="1:5" x14ac:dyDescent="0.25">
      <c r="A133">
        <v>40</v>
      </c>
      <c r="B133">
        <v>1499</v>
      </c>
      <c r="C133">
        <f t="shared" si="8"/>
        <v>1.9680439035277743E-2</v>
      </c>
      <c r="D133">
        <f t="shared" si="9"/>
        <v>2.4144074155049045E-2</v>
      </c>
      <c r="E133">
        <f t="shared" si="10"/>
        <v>4.463635119771301E-3</v>
      </c>
    </row>
    <row r="134" spans="1:5" x14ac:dyDescent="0.25">
      <c r="A134">
        <v>41</v>
      </c>
      <c r="B134">
        <v>1499</v>
      </c>
      <c r="C134">
        <f t="shared" si="8"/>
        <v>1.9680439035277743E-2</v>
      </c>
      <c r="D134">
        <f t="shared" si="9"/>
        <v>2.4019004136252534E-2</v>
      </c>
      <c r="E134">
        <f t="shared" si="10"/>
        <v>4.3385651009747901E-3</v>
      </c>
    </row>
    <row r="135" spans="1:5" x14ac:dyDescent="0.25">
      <c r="A135">
        <v>42</v>
      </c>
      <c r="B135">
        <v>1499</v>
      </c>
      <c r="C135">
        <f t="shared" si="8"/>
        <v>1.9680439035277743E-2</v>
      </c>
      <c r="D135">
        <f t="shared" si="9"/>
        <v>2.3900202934267895E-2</v>
      </c>
      <c r="E135">
        <f t="shared" si="10"/>
        <v>4.2197638989901511E-3</v>
      </c>
    </row>
    <row r="136" spans="1:5" x14ac:dyDescent="0.25">
      <c r="A136">
        <v>43</v>
      </c>
      <c r="B136">
        <v>1499</v>
      </c>
      <c r="C136">
        <f t="shared" si="8"/>
        <v>1.9680439035277743E-2</v>
      </c>
      <c r="D136">
        <f t="shared" si="9"/>
        <v>2.3787258928291002E-2</v>
      </c>
      <c r="E136">
        <f t="shared" si="10"/>
        <v>4.1068198930132582E-3</v>
      </c>
    </row>
    <row r="137" spans="1:5" x14ac:dyDescent="0.25">
      <c r="A137">
        <v>44</v>
      </c>
      <c r="B137">
        <v>1454</v>
      </c>
      <c r="C137">
        <f t="shared" si="8"/>
        <v>1.9089631992857799E-2</v>
      </c>
      <c r="D137">
        <f t="shared" si="9"/>
        <v>2.367979370205198E-2</v>
      </c>
      <c r="E137">
        <f t="shared" si="10"/>
        <v>4.5901617091941814E-3</v>
      </c>
    </row>
    <row r="138" spans="1:5" x14ac:dyDescent="0.25">
      <c r="A138">
        <v>45</v>
      </c>
      <c r="B138">
        <v>1454</v>
      </c>
      <c r="C138">
        <f t="shared" si="8"/>
        <v>1.9089631992857799E-2</v>
      </c>
      <c r="D138">
        <f t="shared" si="9"/>
        <v>2.3577458883799154E-2</v>
      </c>
      <c r="E138">
        <f t="shared" si="10"/>
        <v>4.4878268909413557E-3</v>
      </c>
    </row>
    <row r="139" spans="1:5" x14ac:dyDescent="0.25">
      <c r="A139">
        <v>46</v>
      </c>
      <c r="B139">
        <v>1454</v>
      </c>
      <c r="C139">
        <f t="shared" si="8"/>
        <v>1.9089631992857799E-2</v>
      </c>
      <c r="D139">
        <f t="shared" si="9"/>
        <v>2.347993333131998E-2</v>
      </c>
      <c r="E139">
        <f t="shared" si="10"/>
        <v>4.3903013384621811E-3</v>
      </c>
    </row>
    <row r="140" spans="1:5" x14ac:dyDescent="0.25">
      <c r="A140">
        <v>47</v>
      </c>
      <c r="B140">
        <v>1418</v>
      </c>
      <c r="C140">
        <f t="shared" si="8"/>
        <v>1.8616986358921842E-2</v>
      </c>
      <c r="D140">
        <f t="shared" si="9"/>
        <v>2.3386920619645049E-2</v>
      </c>
      <c r="E140">
        <f t="shared" si="10"/>
        <v>4.7699342607232069E-3</v>
      </c>
    </row>
    <row r="141" spans="1:5" x14ac:dyDescent="0.25">
      <c r="A141">
        <v>48</v>
      </c>
      <c r="B141">
        <v>1418</v>
      </c>
      <c r="C141">
        <f t="shared" si="8"/>
        <v>1.8616986358921842E-2</v>
      </c>
      <c r="D141">
        <f t="shared" si="9"/>
        <v>2.3298146794836279E-2</v>
      </c>
      <c r="E141">
        <f t="shared" si="10"/>
        <v>4.6811604359144367E-3</v>
      </c>
    </row>
    <row r="142" spans="1:5" x14ac:dyDescent="0.25">
      <c r="A142">
        <v>49</v>
      </c>
      <c r="B142">
        <v>1418</v>
      </c>
      <c r="C142">
        <f t="shared" si="8"/>
        <v>1.8616986358921842E-2</v>
      </c>
      <c r="D142">
        <f t="shared" si="9"/>
        <v>2.3213358362160347E-2</v>
      </c>
      <c r="E142">
        <f t="shared" si="10"/>
        <v>4.5963720032385046E-3</v>
      </c>
    </row>
    <row r="143" spans="1:5" x14ac:dyDescent="0.25">
      <c r="A143">
        <v>50</v>
      </c>
      <c r="B143">
        <v>1418</v>
      </c>
      <c r="C143">
        <f t="shared" si="8"/>
        <v>1.8616986358921842E-2</v>
      </c>
      <c r="D143">
        <f t="shared" si="9"/>
        <v>2.3132320481130727E-2</v>
      </c>
      <c r="E143">
        <f t="shared" si="10"/>
        <v>4.5153341222088847E-3</v>
      </c>
    </row>
    <row r="144" spans="1:5" x14ac:dyDescent="0.25">
      <c r="A144">
        <v>51</v>
      </c>
      <c r="B144">
        <v>1418</v>
      </c>
      <c r="C144">
        <f t="shared" si="8"/>
        <v>1.8616986358921842E-2</v>
      </c>
      <c r="D144">
        <f t="shared" si="9"/>
        <v>2.3054815343480348E-2</v>
      </c>
      <c r="E144">
        <f t="shared" si="10"/>
        <v>4.4378289845585055E-3</v>
      </c>
    </row>
    <row r="145" spans="1:5" x14ac:dyDescent="0.25">
      <c r="A145">
        <v>52</v>
      </c>
      <c r="B145">
        <v>1405</v>
      </c>
      <c r="C145">
        <f t="shared" si="8"/>
        <v>1.8446308768889415E-2</v>
      </c>
      <c r="D145">
        <f t="shared" si="9"/>
        <v>2.2980640713196106E-2</v>
      </c>
      <c r="E145">
        <f t="shared" si="10"/>
        <v>4.534331944306691E-3</v>
      </c>
    </row>
    <row r="146" spans="1:5" x14ac:dyDescent="0.25">
      <c r="A146">
        <v>53</v>
      </c>
      <c r="B146">
        <v>1405</v>
      </c>
      <c r="C146">
        <f t="shared" si="8"/>
        <v>1.8446308768889415E-2</v>
      </c>
      <c r="D146">
        <f t="shared" si="9"/>
        <v>2.2909608610385039E-2</v>
      </c>
      <c r="E146">
        <f t="shared" si="10"/>
        <v>4.4632998414956236E-3</v>
      </c>
    </row>
    <row r="147" spans="1:5" x14ac:dyDescent="0.25">
      <c r="A147">
        <v>54</v>
      </c>
      <c r="B147">
        <v>1405</v>
      </c>
      <c r="C147">
        <f t="shared" si="8"/>
        <v>1.8446308768889415E-2</v>
      </c>
      <c r="D147">
        <f t="shared" si="9"/>
        <v>2.2841544123015114E-2</v>
      </c>
      <c r="E147">
        <f t="shared" si="10"/>
        <v>4.3952353541256983E-3</v>
      </c>
    </row>
    <row r="148" spans="1:5" x14ac:dyDescent="0.25">
      <c r="A148">
        <v>55</v>
      </c>
      <c r="B148">
        <v>1299</v>
      </c>
      <c r="C148">
        <f t="shared" si="8"/>
        <v>1.7054629957855765E-2</v>
      </c>
      <c r="D148">
        <f t="shared" si="9"/>
        <v>2.2776284332536607E-2</v>
      </c>
      <c r="E148">
        <f t="shared" si="10"/>
        <v>5.7216543746808415E-3</v>
      </c>
    </row>
    <row r="149" spans="1:5" x14ac:dyDescent="0.25">
      <c r="A149">
        <v>56</v>
      </c>
      <c r="B149">
        <v>1299</v>
      </c>
      <c r="C149">
        <f t="shared" si="8"/>
        <v>1.7054629957855765E-2</v>
      </c>
      <c r="D149">
        <f t="shared" si="9"/>
        <v>2.2713677341088267E-2</v>
      </c>
      <c r="E149">
        <f t="shared" si="10"/>
        <v>5.6590473832325017E-3</v>
      </c>
    </row>
    <row r="150" spans="1:5" x14ac:dyDescent="0.25">
      <c r="A150">
        <v>57</v>
      </c>
      <c r="B150">
        <v>1299</v>
      </c>
      <c r="C150">
        <f t="shared" si="8"/>
        <v>1.7054629957855765E-2</v>
      </c>
      <c r="D150">
        <f t="shared" si="9"/>
        <v>2.2653581389465154E-2</v>
      </c>
      <c r="E150">
        <f t="shared" si="10"/>
        <v>5.5989514316093884E-3</v>
      </c>
    </row>
    <row r="151" spans="1:5" x14ac:dyDescent="0.25">
      <c r="A151">
        <v>58</v>
      </c>
      <c r="B151">
        <v>1299</v>
      </c>
      <c r="C151">
        <f t="shared" si="8"/>
        <v>1.7054629957855765E-2</v>
      </c>
      <c r="D151">
        <f t="shared" si="9"/>
        <v>2.259586405630426E-2</v>
      </c>
      <c r="E151">
        <f t="shared" si="10"/>
        <v>5.5412340984484949E-3</v>
      </c>
    </row>
    <row r="152" spans="1:5" x14ac:dyDescent="0.25">
      <c r="A152">
        <v>59</v>
      </c>
      <c r="B152">
        <v>1299</v>
      </c>
      <c r="C152">
        <f t="shared" si="8"/>
        <v>1.7054629957855765E-2</v>
      </c>
      <c r="D152">
        <f t="shared" si="9"/>
        <v>2.2540401530057742E-2</v>
      </c>
      <c r="E152">
        <f t="shared" si="10"/>
        <v>5.4857715722019772E-3</v>
      </c>
    </row>
    <row r="153" spans="1:5" x14ac:dyDescent="0.25">
      <c r="A153">
        <v>60</v>
      </c>
      <c r="B153">
        <v>1299</v>
      </c>
      <c r="C153">
        <f t="shared" si="8"/>
        <v>1.7054629957855765E-2</v>
      </c>
      <c r="D153">
        <f t="shared" si="9"/>
        <v>2.2487077946294627E-2</v>
      </c>
      <c r="E153">
        <f t="shared" si="10"/>
        <v>5.432447988438862E-3</v>
      </c>
    </row>
    <row r="154" spans="1:5" x14ac:dyDescent="0.25">
      <c r="A154">
        <v>61</v>
      </c>
      <c r="B154">
        <v>1312</v>
      </c>
      <c r="C154">
        <f t="shared" si="8"/>
        <v>1.7225307547888192E-2</v>
      </c>
      <c r="D154">
        <f t="shared" si="9"/>
        <v>2.243578478372046E-2</v>
      </c>
      <c r="E154">
        <f t="shared" si="10"/>
        <v>5.2104772358322685E-3</v>
      </c>
    </row>
    <row r="155" spans="1:5" x14ac:dyDescent="0.25">
      <c r="A155">
        <v>62</v>
      </c>
      <c r="B155">
        <v>1312</v>
      </c>
      <c r="C155">
        <f t="shared" si="8"/>
        <v>1.7225307547888192E-2</v>
      </c>
      <c r="D155">
        <f t="shared" si="9"/>
        <v>2.2386420313047023E-2</v>
      </c>
      <c r="E155">
        <f t="shared" si="10"/>
        <v>5.1611127651588311E-3</v>
      </c>
    </row>
    <row r="156" spans="1:5" x14ac:dyDescent="0.25">
      <c r="A156">
        <v>63</v>
      </c>
      <c r="B156">
        <v>1312</v>
      </c>
      <c r="C156">
        <f t="shared" si="8"/>
        <v>1.7225307547888192E-2</v>
      </c>
      <c r="D156">
        <f t="shared" si="9"/>
        <v>2.2338889093495316E-2</v>
      </c>
      <c r="E156">
        <f t="shared" si="10"/>
        <v>5.1135815456071244E-3</v>
      </c>
    </row>
    <row r="157" spans="1:5" x14ac:dyDescent="0.25">
      <c r="A157">
        <v>64</v>
      </c>
      <c r="B157">
        <v>1312</v>
      </c>
      <c r="C157">
        <f t="shared" si="8"/>
        <v>1.7225307547888192E-2</v>
      </c>
      <c r="D157">
        <f t="shared" si="9"/>
        <v>2.2293101512287024E-2</v>
      </c>
      <c r="E157">
        <f t="shared" si="10"/>
        <v>5.0677939643988326E-3</v>
      </c>
    </row>
    <row r="158" spans="1:5" x14ac:dyDescent="0.25">
      <c r="A158">
        <v>65</v>
      </c>
      <c r="B158">
        <v>1355</v>
      </c>
      <c r="C158">
        <f t="shared" si="8"/>
        <v>1.7789856499533917E-2</v>
      </c>
      <c r="D158">
        <f t="shared" si="9"/>
        <v>2.2248973362982712E-2</v>
      </c>
      <c r="E158">
        <f t="shared" si="10"/>
        <v>4.4591168634487942E-3</v>
      </c>
    </row>
    <row r="159" spans="1:5" x14ac:dyDescent="0.25">
      <c r="A159">
        <v>66</v>
      </c>
      <c r="B159">
        <v>1355</v>
      </c>
      <c r="C159">
        <f t="shared" si="8"/>
        <v>1.7789856499533917E-2</v>
      </c>
      <c r="D159">
        <f t="shared" si="9"/>
        <v>2.2206425458968372E-2</v>
      </c>
      <c r="E159">
        <f t="shared" si="10"/>
        <v>4.4165689594344547E-3</v>
      </c>
    </row>
    <row r="160" spans="1:5" x14ac:dyDescent="0.25">
      <c r="A160">
        <v>67</v>
      </c>
      <c r="B160">
        <v>1355</v>
      </c>
      <c r="C160">
        <f t="shared" si="8"/>
        <v>1.7789856499533917E-2</v>
      </c>
      <c r="D160">
        <f t="shared" si="9"/>
        <v>2.2165383278783118E-2</v>
      </c>
      <c r="E160">
        <f t="shared" si="10"/>
        <v>4.375526779249201E-3</v>
      </c>
    </row>
    <row r="161" spans="1:5" x14ac:dyDescent="0.25">
      <c r="A161">
        <v>68</v>
      </c>
      <c r="B161">
        <v>1355</v>
      </c>
      <c r="C161">
        <f t="shared" si="8"/>
        <v>1.7789856499533917E-2</v>
      </c>
      <c r="D161">
        <f t="shared" si="9"/>
        <v>2.2125776640326732E-2</v>
      </c>
      <c r="E161">
        <f t="shared" si="10"/>
        <v>4.335920140792815E-3</v>
      </c>
    </row>
    <row r="162" spans="1:5" x14ac:dyDescent="0.25">
      <c r="A162">
        <v>69</v>
      </c>
      <c r="B162">
        <v>1234</v>
      </c>
      <c r="C162">
        <f t="shared" si="8"/>
        <v>1.6201242007693621E-2</v>
      </c>
      <c r="D162">
        <f t="shared" si="9"/>
        <v>2.2087539401291777E-2</v>
      </c>
      <c r="E162">
        <f t="shared" si="10"/>
        <v>5.8862973935981562E-3</v>
      </c>
    </row>
    <row r="163" spans="1:5" x14ac:dyDescent="0.25">
      <c r="A163">
        <v>70</v>
      </c>
      <c r="B163">
        <v>1228</v>
      </c>
      <c r="C163">
        <f t="shared" ref="C163:C183" si="11">B163/MAX(B:B)</f>
        <v>1.612246773537096E-2</v>
      </c>
      <c r="D163">
        <f t="shared" si="9"/>
        <v>2.2050609183436497E-2</v>
      </c>
      <c r="E163">
        <f t="shared" si="10"/>
        <v>5.9281414480655374E-3</v>
      </c>
    </row>
    <row r="164" spans="1:5" x14ac:dyDescent="0.25">
      <c r="A164">
        <v>71</v>
      </c>
      <c r="B164">
        <v>1228</v>
      </c>
      <c r="C164">
        <f t="shared" si="11"/>
        <v>1.612246773537096E-2</v>
      </c>
      <c r="D164">
        <f t="shared" si="9"/>
        <v>2.2014927118555502E-2</v>
      </c>
      <c r="E164">
        <f t="shared" si="10"/>
        <v>5.8924593831845423E-3</v>
      </c>
    </row>
    <row r="165" spans="1:5" x14ac:dyDescent="0.25">
      <c r="A165">
        <v>72</v>
      </c>
      <c r="B165">
        <v>1228</v>
      </c>
      <c r="C165">
        <f t="shared" si="11"/>
        <v>1.612246773537096E-2</v>
      </c>
      <c r="D165">
        <f t="shared" si="9"/>
        <v>2.1980437614219545E-2</v>
      </c>
      <c r="E165">
        <f t="shared" si="10"/>
        <v>5.8579698788485852E-3</v>
      </c>
    </row>
    <row r="166" spans="1:5" x14ac:dyDescent="0.25">
      <c r="A166">
        <v>73</v>
      </c>
      <c r="B166">
        <v>1228</v>
      </c>
      <c r="C166">
        <f t="shared" si="11"/>
        <v>1.612246773537096E-2</v>
      </c>
      <c r="D166">
        <f t="shared" si="9"/>
        <v>2.1947088137546297E-2</v>
      </c>
      <c r="E166">
        <f t="shared" si="10"/>
        <v>5.8246204021753373E-3</v>
      </c>
    </row>
    <row r="167" spans="1:5" x14ac:dyDescent="0.25">
      <c r="A167">
        <v>74</v>
      </c>
      <c r="B167">
        <v>1228</v>
      </c>
      <c r="C167">
        <f t="shared" si="11"/>
        <v>1.612246773537096E-2</v>
      </c>
      <c r="D167">
        <f t="shared" si="9"/>
        <v>2.1914829015433974E-2</v>
      </c>
      <c r="E167">
        <f t="shared" si="10"/>
        <v>5.7923612800630138E-3</v>
      </c>
    </row>
    <row r="168" spans="1:5" x14ac:dyDescent="0.25">
      <c r="A168">
        <v>75</v>
      </c>
      <c r="B168">
        <v>1228</v>
      </c>
      <c r="C168">
        <f t="shared" si="11"/>
        <v>1.612246773537096E-2</v>
      </c>
      <c r="D168">
        <f t="shared" si="9"/>
        <v>2.1883613249841449E-2</v>
      </c>
      <c r="E168">
        <f t="shared" si="10"/>
        <v>5.7611455144704893E-3</v>
      </c>
    </row>
    <row r="169" spans="1:5" x14ac:dyDescent="0.25">
      <c r="A169">
        <v>76</v>
      </c>
      <c r="B169">
        <v>1228</v>
      </c>
      <c r="C169">
        <f t="shared" si="11"/>
        <v>1.612246773537096E-2</v>
      </c>
      <c r="D169">
        <f t="shared" si="9"/>
        <v>2.1853396346833961E-2</v>
      </c>
      <c r="E169">
        <f t="shared" si="10"/>
        <v>5.7309286114630015E-3</v>
      </c>
    </row>
    <row r="170" spans="1:5" x14ac:dyDescent="0.25">
      <c r="A170">
        <v>77</v>
      </c>
      <c r="B170">
        <v>1228</v>
      </c>
      <c r="C170">
        <f t="shared" si="11"/>
        <v>1.612246773537096E-2</v>
      </c>
      <c r="D170">
        <f t="shared" si="9"/>
        <v>2.1824136158234954E-2</v>
      </c>
      <c r="E170">
        <f t="shared" si="10"/>
        <v>5.7016684228639938E-3</v>
      </c>
    </row>
    <row r="171" spans="1:5" x14ac:dyDescent="0.25">
      <c r="A171">
        <v>78</v>
      </c>
      <c r="B171">
        <v>1254</v>
      </c>
      <c r="C171">
        <f t="shared" si="11"/>
        <v>1.646382291543582E-2</v>
      </c>
      <c r="D171">
        <f t="shared" si="9"/>
        <v>2.1795792734833144E-2</v>
      </c>
      <c r="E171">
        <f t="shared" si="10"/>
        <v>5.3319698193973232E-3</v>
      </c>
    </row>
    <row r="172" spans="1:5" x14ac:dyDescent="0.25">
      <c r="A172">
        <v>79</v>
      </c>
      <c r="B172">
        <v>1254</v>
      </c>
      <c r="C172">
        <f t="shared" si="11"/>
        <v>1.646382291543582E-2</v>
      </c>
      <c r="D172">
        <f t="shared" si="9"/>
        <v>2.1768328190191543E-2</v>
      </c>
      <c r="E172">
        <f t="shared" si="10"/>
        <v>5.3045052747557227E-3</v>
      </c>
    </row>
    <row r="173" spans="1:5" x14ac:dyDescent="0.25">
      <c r="A173">
        <v>80</v>
      </c>
      <c r="B173">
        <v>1254</v>
      </c>
      <c r="C173">
        <f t="shared" si="11"/>
        <v>1.646382291543582E-2</v>
      </c>
      <c r="D173">
        <f t="shared" si="9"/>
        <v>2.1741706574192571E-2</v>
      </c>
      <c r="E173">
        <f t="shared" si="10"/>
        <v>5.2778836587567511E-3</v>
      </c>
    </row>
    <row r="174" spans="1:5" x14ac:dyDescent="0.25">
      <c r="A174">
        <v>81</v>
      </c>
      <c r="B174">
        <v>1254</v>
      </c>
      <c r="C174">
        <f t="shared" si="11"/>
        <v>1.646382291543582E-2</v>
      </c>
      <c r="D174">
        <f t="shared" si="9"/>
        <v>2.1715893755532206E-2</v>
      </c>
      <c r="E174">
        <f t="shared" si="10"/>
        <v>5.2520708400963859E-3</v>
      </c>
    </row>
    <row r="175" spans="1:5" x14ac:dyDescent="0.25">
      <c r="A175">
        <v>82</v>
      </c>
      <c r="B175">
        <v>1254</v>
      </c>
      <c r="C175">
        <f t="shared" si="11"/>
        <v>1.646382291543582E-2</v>
      </c>
      <c r="D175">
        <f t="shared" si="9"/>
        <v>2.1690857312446903E-2</v>
      </c>
      <c r="E175">
        <f t="shared" si="10"/>
        <v>5.2270343970110822E-3</v>
      </c>
    </row>
    <row r="176" spans="1:5" x14ac:dyDescent="0.25">
      <c r="A176">
        <v>83</v>
      </c>
      <c r="B176">
        <v>1254</v>
      </c>
      <c r="C176">
        <f t="shared" si="11"/>
        <v>1.646382291543582E-2</v>
      </c>
      <c r="D176">
        <f t="shared" si="9"/>
        <v>2.1666566431020849E-2</v>
      </c>
      <c r="E176">
        <f t="shared" si="10"/>
        <v>5.2027435155850288E-3</v>
      </c>
    </row>
    <row r="177" spans="1:5" x14ac:dyDescent="0.25">
      <c r="A177">
        <v>84</v>
      </c>
      <c r="B177">
        <v>1254</v>
      </c>
      <c r="C177">
        <f t="shared" si="11"/>
        <v>1.646382291543582E-2</v>
      </c>
      <c r="D177">
        <f t="shared" si="9"/>
        <v>2.1642991810478747E-2</v>
      </c>
      <c r="E177">
        <f t="shared" si="10"/>
        <v>5.1791688950429265E-3</v>
      </c>
    </row>
    <row r="178" spans="1:5" x14ac:dyDescent="0.25">
      <c r="A178">
        <v>85</v>
      </c>
      <c r="B178">
        <v>1254</v>
      </c>
      <c r="C178">
        <f t="shared" si="11"/>
        <v>1.646382291543582E-2</v>
      </c>
      <c r="D178">
        <f t="shared" si="9"/>
        <v>2.1620105574921201E-2</v>
      </c>
      <c r="E178">
        <f t="shared" si="10"/>
        <v>5.1562826594853811E-3</v>
      </c>
    </row>
    <row r="179" spans="1:5" x14ac:dyDescent="0.25">
      <c r="A179">
        <v>86</v>
      </c>
      <c r="B179">
        <v>1272</v>
      </c>
      <c r="C179">
        <f t="shared" si="11"/>
        <v>1.6700145732403797E-2</v>
      </c>
      <c r="D179">
        <f t="shared" si="9"/>
        <v>2.1597881191006849E-2</v>
      </c>
      <c r="E179">
        <f t="shared" si="10"/>
        <v>4.8977354586030517E-3</v>
      </c>
    </row>
    <row r="180" spans="1:5" x14ac:dyDescent="0.25">
      <c r="A180">
        <v>87</v>
      </c>
      <c r="B180">
        <v>1272</v>
      </c>
      <c r="C180">
        <f t="shared" si="11"/>
        <v>1.6700145732403797E-2</v>
      </c>
      <c r="D180">
        <f t="shared" si="9"/>
        <v>2.1576293391127911E-2</v>
      </c>
      <c r="E180">
        <f t="shared" si="10"/>
        <v>4.8761476587241143E-3</v>
      </c>
    </row>
    <row r="181" spans="1:5" x14ac:dyDescent="0.25">
      <c r="A181">
        <v>88</v>
      </c>
      <c r="B181">
        <v>1272</v>
      </c>
      <c r="C181">
        <f t="shared" si="11"/>
        <v>1.6700145732403797E-2</v>
      </c>
      <c r="D181">
        <f t="shared" si="9"/>
        <v>2.1555318101664236E-2</v>
      </c>
      <c r="E181">
        <f t="shared" si="10"/>
        <v>4.8551723692604395E-3</v>
      </c>
    </row>
    <row r="182" spans="1:5" x14ac:dyDescent="0.25">
      <c r="A182">
        <v>89</v>
      </c>
      <c r="B182">
        <v>1272</v>
      </c>
      <c r="C182">
        <f t="shared" si="11"/>
        <v>1.6700145732403797E-2</v>
      </c>
      <c r="D182">
        <f t="shared" si="9"/>
        <v>2.1534932375935924E-2</v>
      </c>
      <c r="E182">
        <f t="shared" si="10"/>
        <v>4.8347866435321275E-3</v>
      </c>
    </row>
    <row r="183" spans="1:5" x14ac:dyDescent="0.25">
      <c r="A183">
        <v>90</v>
      </c>
      <c r="B183">
        <v>1272</v>
      </c>
      <c r="C183">
        <f t="shared" si="11"/>
        <v>1.6700145732403797E-2</v>
      </c>
      <c r="D183">
        <f t="shared" si="9"/>
        <v>2.1515114331506231E-2</v>
      </c>
      <c r="E183">
        <f t="shared" si="10"/>
        <v>4.8149685991024337E-3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3"/>
  <sheetViews>
    <sheetView workbookViewId="0">
      <selection activeCell="U11" sqref="U11"/>
    </sheetView>
  </sheetViews>
  <sheetFormatPr defaultRowHeight="15" x14ac:dyDescent="0.25"/>
  <cols>
    <col min="19" max="19" width="11" bestFit="1" customWidth="1"/>
  </cols>
  <sheetData>
    <row r="1" spans="1:24" x14ac:dyDescent="0.25">
      <c r="A1" s="4" t="s">
        <v>11</v>
      </c>
      <c r="B1" s="4" t="s">
        <v>12</v>
      </c>
      <c r="C1" s="4" t="s">
        <v>5</v>
      </c>
      <c r="D1" s="4" t="s">
        <v>20</v>
      </c>
      <c r="E1" s="4" t="s">
        <v>14</v>
      </c>
      <c r="F1" s="4" t="s">
        <v>21</v>
      </c>
      <c r="G1" s="4" t="s">
        <v>15</v>
      </c>
      <c r="H1" s="4" t="s">
        <v>22</v>
      </c>
      <c r="I1" s="4" t="s">
        <v>16</v>
      </c>
      <c r="J1" s="4" t="s">
        <v>30</v>
      </c>
      <c r="K1" s="4" t="s">
        <v>23</v>
      </c>
    </row>
    <row r="2" spans="1:24" x14ac:dyDescent="0.25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</row>
    <row r="3" spans="1:24" x14ac:dyDescent="0.25">
      <c r="A3">
        <v>-90</v>
      </c>
      <c r="B3">
        <v>4.6625615763546797E-2</v>
      </c>
      <c r="C3">
        <f t="shared" ref="C3:C66" si="0">B3/MAX(B:B)</f>
        <v>4.6625615763546797E-2</v>
      </c>
      <c r="D3">
        <f t="shared" ref="D3:D34" si="1">$N$6*$N$5^2/($N$5^2+($N$4-A3)^2)+$N$7</f>
        <v>0.11766368612316694</v>
      </c>
      <c r="F3">
        <f t="shared" ref="F3:F34" si="2">$Q$6*$Q$5^2/($Q$5^2+($Q$4-A3)^2)+$Q$7</f>
        <v>0.32669003572178829</v>
      </c>
      <c r="H3">
        <f t="shared" ref="H3:H34" si="3">$T$6*$T$5^2/($T$5^2+($T$4-A3)^2)+$T$7</f>
        <v>4.8333409483168555E-2</v>
      </c>
      <c r="J3">
        <f>$W$6*$W$5^2/($W$5^2+($W$4-A3)^2)+$W$7</f>
        <v>0.19288273918419857</v>
      </c>
      <c r="M3" s="2" t="s">
        <v>17</v>
      </c>
      <c r="P3" s="2" t="s">
        <v>18</v>
      </c>
      <c r="S3" s="2" t="s">
        <v>19</v>
      </c>
      <c r="V3" s="2" t="s">
        <v>29</v>
      </c>
    </row>
    <row r="4" spans="1:24" x14ac:dyDescent="0.25">
      <c r="A4">
        <v>-89</v>
      </c>
      <c r="B4">
        <v>4.6305418719211802E-2</v>
      </c>
      <c r="C4">
        <f t="shared" si="0"/>
        <v>4.6305418719211802E-2</v>
      </c>
      <c r="D4">
        <f t="shared" si="1"/>
        <v>0.11772226181610661</v>
      </c>
      <c r="F4">
        <f t="shared" si="2"/>
        <v>0.32669417921165295</v>
      </c>
      <c r="H4">
        <f t="shared" si="3"/>
        <v>4.8365105513166209E-2</v>
      </c>
      <c r="J4">
        <f t="shared" ref="J4:J67" si="4">$W$6*$W$5^2/($W$5^2+($W$4-A4)^2)+$W$7</f>
        <v>0.19290612320644052</v>
      </c>
      <c r="M4" s="3" t="s">
        <v>6</v>
      </c>
      <c r="N4" s="1">
        <v>-19.512362936339184</v>
      </c>
      <c r="P4" s="3" t="s">
        <v>6</v>
      </c>
      <c r="Q4" s="1">
        <v>-14.662837611607308</v>
      </c>
      <c r="S4" s="3" t="s">
        <v>6</v>
      </c>
      <c r="T4" s="1">
        <v>-10.046565051728619</v>
      </c>
      <c r="V4" s="3" t="s">
        <v>6</v>
      </c>
      <c r="W4" s="1">
        <v>-7.7807523051695782</v>
      </c>
    </row>
    <row r="5" spans="1:24" x14ac:dyDescent="0.25">
      <c r="A5">
        <v>-88</v>
      </c>
      <c r="B5">
        <v>4.6403940886699503E-2</v>
      </c>
      <c r="C5">
        <f t="shared" si="0"/>
        <v>4.6403940886699503E-2</v>
      </c>
      <c r="D5">
        <f t="shared" si="1"/>
        <v>0.11778340827816193</v>
      </c>
      <c r="F5">
        <f t="shared" si="2"/>
        <v>0.32669849324123984</v>
      </c>
      <c r="H5">
        <f t="shared" si="3"/>
        <v>4.8398026555945502E-2</v>
      </c>
      <c r="J5">
        <f t="shared" si="4"/>
        <v>0.19293038572790885</v>
      </c>
      <c r="M5" s="5" t="s">
        <v>24</v>
      </c>
      <c r="N5" s="1">
        <v>4.3488750396605766</v>
      </c>
      <c r="O5" s="1">
        <f>N5*2</f>
        <v>8.6977500793211533</v>
      </c>
      <c r="P5" s="5" t="s">
        <v>24</v>
      </c>
      <c r="Q5" s="1">
        <v>1.6246203825036678</v>
      </c>
      <c r="R5" s="1">
        <f>Q5*2</f>
        <v>3.2492407650073356</v>
      </c>
      <c r="S5" s="5" t="s">
        <v>24</v>
      </c>
      <c r="T5" s="1">
        <v>3.1197767065447306</v>
      </c>
      <c r="U5" s="1">
        <f>T5*2</f>
        <v>6.2395534130894612</v>
      </c>
      <c r="V5" s="5" t="s">
        <v>24</v>
      </c>
      <c r="W5" s="1">
        <v>2.825177981674956</v>
      </c>
      <c r="X5" s="1">
        <f>W5*2</f>
        <v>5.6503559633499121</v>
      </c>
    </row>
    <row r="6" spans="1:24" x14ac:dyDescent="0.25">
      <c r="A6">
        <v>-87</v>
      </c>
      <c r="B6">
        <v>4.6773399014778297E-2</v>
      </c>
      <c r="C6">
        <f t="shared" si="0"/>
        <v>4.6773399014778297E-2</v>
      </c>
      <c r="D6">
        <f t="shared" si="1"/>
        <v>0.11784727795929077</v>
      </c>
      <c r="F6">
        <f t="shared" si="2"/>
        <v>0.32670298729783609</v>
      </c>
      <c r="H6">
        <f t="shared" si="3"/>
        <v>4.8432236525930476E-2</v>
      </c>
      <c r="J6">
        <f t="shared" si="4"/>
        <v>0.19295557129193797</v>
      </c>
      <c r="M6" s="3" t="s">
        <v>7</v>
      </c>
      <c r="N6" s="1">
        <v>0.53493498812972029</v>
      </c>
      <c r="P6" s="3" t="s">
        <v>7</v>
      </c>
      <c r="Q6" s="1">
        <v>0.32927211290187092</v>
      </c>
      <c r="S6" s="3" t="s">
        <v>7</v>
      </c>
      <c r="T6" s="1">
        <v>0.81916197335547858</v>
      </c>
      <c r="V6" s="3" t="s">
        <v>7</v>
      </c>
      <c r="W6" s="1">
        <v>0.80126430477863664</v>
      </c>
    </row>
    <row r="7" spans="1:24" x14ac:dyDescent="0.25">
      <c r="A7">
        <v>-86</v>
      </c>
      <c r="B7">
        <v>4.7660098522167398E-2</v>
      </c>
      <c r="C7">
        <f t="shared" si="0"/>
        <v>4.7660098522167398E-2</v>
      </c>
      <c r="D7">
        <f t="shared" si="1"/>
        <v>0.11791403476314116</v>
      </c>
      <c r="F7">
        <f t="shared" si="2"/>
        <v>0.32670767153763902</v>
      </c>
      <c r="H7">
        <f t="shared" si="3"/>
        <v>4.8467803558536922E-2</v>
      </c>
      <c r="J7">
        <f t="shared" si="4"/>
        <v>0.19298172729995683</v>
      </c>
      <c r="M7" s="3" t="s">
        <v>8</v>
      </c>
      <c r="N7" s="1">
        <v>0.11563516774670282</v>
      </c>
      <c r="P7" s="3" t="s">
        <v>8</v>
      </c>
      <c r="Q7" s="1">
        <v>0.32653698396669761</v>
      </c>
      <c r="S7" s="3" t="s">
        <v>8</v>
      </c>
      <c r="T7" s="1">
        <v>4.7088087029624297E-2</v>
      </c>
      <c r="V7" s="3" t="s">
        <v>8</v>
      </c>
      <c r="W7" s="1">
        <v>0.19193779109892486</v>
      </c>
    </row>
    <row r="8" spans="1:24" x14ac:dyDescent="0.25">
      <c r="A8">
        <v>-85</v>
      </c>
      <c r="B8">
        <v>4.8645320197044303E-2</v>
      </c>
      <c r="C8">
        <f t="shared" si="0"/>
        <v>4.8645320197044303E-2</v>
      </c>
      <c r="D8">
        <f t="shared" si="1"/>
        <v>0.11798385509382424</v>
      </c>
      <c r="F8">
        <f t="shared" si="2"/>
        <v>0.32671255684314826</v>
      </c>
      <c r="H8">
        <f t="shared" si="3"/>
        <v>4.8504800348956906E-2</v>
      </c>
      <c r="J8">
        <f t="shared" si="4"/>
        <v>0.19300890423431072</v>
      </c>
      <c r="M8" s="3" t="s">
        <v>9</v>
      </c>
      <c r="N8" s="1">
        <f>SUM(E:E)</f>
        <v>0.2695107521905048</v>
      </c>
      <c r="P8" s="3" t="s">
        <v>9</v>
      </c>
      <c r="Q8" s="1">
        <f>SUM(G:G)</f>
        <v>6.6815198770063755E-2</v>
      </c>
      <c r="S8" s="3" t="s">
        <v>9</v>
      </c>
      <c r="T8" s="1">
        <f>SUM(I:I)</f>
        <v>0.12235983588865679</v>
      </c>
      <c r="V8" s="3" t="s">
        <v>9</v>
      </c>
      <c r="W8" s="1">
        <f>SUM(K:K)</f>
        <v>0.46198527187915883</v>
      </c>
    </row>
    <row r="9" spans="1:24" x14ac:dyDescent="0.25">
      <c r="A9">
        <v>-84</v>
      </c>
      <c r="B9">
        <v>4.9113300492610798E-2</v>
      </c>
      <c r="C9">
        <f t="shared" si="0"/>
        <v>4.9113300492610798E-2</v>
      </c>
      <c r="D9">
        <f t="shared" si="1"/>
        <v>0.11805692901584343</v>
      </c>
      <c r="F9">
        <f t="shared" si="2"/>
        <v>0.32671765488638582</v>
      </c>
      <c r="H9">
        <f t="shared" si="3"/>
        <v>4.8543304523076772E-2</v>
      </c>
      <c r="J9">
        <f t="shared" si="4"/>
        <v>0.19303715590160683</v>
      </c>
      <c r="M9" s="3" t="s">
        <v>10</v>
      </c>
      <c r="N9" s="1">
        <f>RSQ(D53:D76,C53:C76)</f>
        <v>0.99366786397158269</v>
      </c>
      <c r="P9" s="3" t="s">
        <v>10</v>
      </c>
      <c r="Q9" s="1">
        <f>RSQ(F76:F80,C76:C80)</f>
        <v>0.93755591849169129</v>
      </c>
      <c r="S9" s="3" t="s">
        <v>10</v>
      </c>
      <c r="T9" s="1">
        <f>RSQ(C80:C84,H80:H84)</f>
        <v>0.9400848747509819</v>
      </c>
      <c r="V9" s="3" t="s">
        <v>10</v>
      </c>
      <c r="W9" s="1">
        <f>RSQ(C85:C103,J85:J103)</f>
        <v>0.98811184647415251</v>
      </c>
    </row>
    <row r="10" spans="1:24" x14ac:dyDescent="0.25">
      <c r="A10">
        <v>-83</v>
      </c>
      <c r="B10">
        <v>4.9630541871921098E-2</v>
      </c>
      <c r="C10">
        <f t="shared" si="0"/>
        <v>4.9630541871921098E-2</v>
      </c>
      <c r="D10">
        <f t="shared" si="1"/>
        <v>0.11813346154135468</v>
      </c>
      <c r="F10">
        <f t="shared" si="2"/>
        <v>0.32672297819862922</v>
      </c>
      <c r="H10">
        <f t="shared" si="3"/>
        <v>4.8583399044057472E-2</v>
      </c>
      <c r="J10">
        <f t="shared" si="4"/>
        <v>0.19306653969877166</v>
      </c>
    </row>
    <row r="11" spans="1:24" x14ac:dyDescent="0.25">
      <c r="A11">
        <v>-82</v>
      </c>
      <c r="B11">
        <v>5.0369458128078803E-2</v>
      </c>
      <c r="C11">
        <f t="shared" si="0"/>
        <v>5.0369458128078803E-2</v>
      </c>
      <c r="D11">
        <f t="shared" si="1"/>
        <v>0.11821367406095912</v>
      </c>
      <c r="F11">
        <f t="shared" si="2"/>
        <v>0.32672854024743525</v>
      </c>
      <c r="H11">
        <f t="shared" si="3"/>
        <v>4.8625172658547725E-2</v>
      </c>
      <c r="J11">
        <f t="shared" si="4"/>
        <v>0.19309711690427425</v>
      </c>
    </row>
    <row r="12" spans="1:24" x14ac:dyDescent="0.25">
      <c r="A12">
        <v>-81</v>
      </c>
      <c r="B12">
        <v>5.1059113300492599E-2</v>
      </c>
      <c r="C12">
        <f t="shared" si="0"/>
        <v>5.1059113300492599E-2</v>
      </c>
      <c r="D12">
        <f t="shared" si="1"/>
        <v>0.11829780593658144</v>
      </c>
      <c r="F12">
        <f t="shared" si="2"/>
        <v>0.32673435552184044</v>
      </c>
      <c r="H12">
        <f t="shared" si="3"/>
        <v>4.8668720387004642E-2</v>
      </c>
      <c r="J12">
        <f t="shared" si="4"/>
        <v>0.19312895299727204</v>
      </c>
      <c r="V12" s="2" t="s">
        <v>25</v>
      </c>
    </row>
    <row r="13" spans="1:24" x14ac:dyDescent="0.25">
      <c r="A13">
        <v>-80</v>
      </c>
      <c r="B13">
        <v>5.1724137931034399E-2</v>
      </c>
      <c r="C13">
        <f t="shared" si="0"/>
        <v>5.1724137931034399E-2</v>
      </c>
      <c r="D13">
        <f t="shared" si="1"/>
        <v>0.11838611627772479</v>
      </c>
      <c r="F13">
        <f t="shared" si="2"/>
        <v>0.32674043962674304</v>
      </c>
      <c r="H13">
        <f t="shared" si="3"/>
        <v>4.8714144063172406E-2</v>
      </c>
      <c r="J13">
        <f t="shared" si="4"/>
        <v>0.19316211800777888</v>
      </c>
      <c r="V13" s="6" t="s">
        <v>26</v>
      </c>
      <c r="W13" s="7">
        <f>ABS(Q4-N4)/(0.5*(O5+R5))</f>
        <v>0.81184046893851203</v>
      </c>
    </row>
    <row r="14" spans="1:24" x14ac:dyDescent="0.25">
      <c r="A14">
        <v>-79</v>
      </c>
      <c r="B14">
        <v>5.2463054187192097E-2</v>
      </c>
      <c r="C14">
        <f t="shared" si="0"/>
        <v>5.2463054187192097E-2</v>
      </c>
      <c r="D14">
        <f t="shared" si="1"/>
        <v>0.118478885925585</v>
      </c>
      <c r="F14">
        <f t="shared" si="2"/>
        <v>0.32674680938761624</v>
      </c>
      <c r="H14">
        <f t="shared" si="3"/>
        <v>4.8761552928429236E-2</v>
      </c>
      <c r="J14">
        <f t="shared" si="4"/>
        <v>0.19319668690134917</v>
      </c>
      <c r="V14" s="8" t="s">
        <v>27</v>
      </c>
      <c r="W14" s="7">
        <f>ABS(T4-N4)/(0.5*(O5+U5))</f>
        <v>1.2674038375694747</v>
      </c>
    </row>
    <row r="15" spans="1:24" x14ac:dyDescent="0.25">
      <c r="A15">
        <v>-78</v>
      </c>
      <c r="B15">
        <v>5.3448275862068899E-2</v>
      </c>
      <c r="C15">
        <f t="shared" si="0"/>
        <v>5.3448275862068899E-2</v>
      </c>
      <c r="D15">
        <f t="shared" si="1"/>
        <v>0.11857641967324012</v>
      </c>
      <c r="F15">
        <f t="shared" si="2"/>
        <v>0.32675348296686468</v>
      </c>
      <c r="H15">
        <f t="shared" si="3"/>
        <v>4.8811064287469549E-2</v>
      </c>
      <c r="J15">
        <f t="shared" si="4"/>
        <v>0.19323274000221868</v>
      </c>
      <c r="V15" s="8" t="s">
        <v>31</v>
      </c>
      <c r="W15" s="7">
        <f>ABS(W4-N4)/(0.5*(O5+X5))</f>
        <v>1.6352835135564179</v>
      </c>
    </row>
    <row r="16" spans="1:24" x14ac:dyDescent="0.25">
      <c r="A16">
        <v>-77</v>
      </c>
      <c r="B16">
        <v>5.4334975369458097E-2</v>
      </c>
      <c r="C16">
        <f t="shared" si="0"/>
        <v>5.4334975369458097E-2</v>
      </c>
      <c r="D16">
        <f t="shared" si="1"/>
        <v>0.1186790487545044</v>
      </c>
      <c r="F16">
        <f t="shared" si="2"/>
        <v>0.32676047999332752</v>
      </c>
      <c r="H16">
        <f t="shared" si="3"/>
        <v>4.886280423265775E-2</v>
      </c>
      <c r="J16">
        <f t="shared" si="4"/>
        <v>0.19327036345935769</v>
      </c>
      <c r="V16" s="6" t="s">
        <v>28</v>
      </c>
      <c r="W16" s="7">
        <f>ABS(T4-Q4)/(0.5*(R5+U5))</f>
        <v>0.97299456036985998</v>
      </c>
    </row>
    <row r="17" spans="1:23" x14ac:dyDescent="0.25">
      <c r="A17">
        <v>-76</v>
      </c>
      <c r="B17">
        <v>5.5172413793103399E-2</v>
      </c>
      <c r="C17">
        <f t="shared" si="0"/>
        <v>5.5172413793103399E-2</v>
      </c>
      <c r="D17">
        <f t="shared" si="1"/>
        <v>0.11878713363917562</v>
      </c>
      <c r="F17">
        <f t="shared" si="2"/>
        <v>0.32676782170665269</v>
      </c>
      <c r="H17">
        <f t="shared" si="3"/>
        <v>4.8916908445391614E-2</v>
      </c>
      <c r="J17">
        <f t="shared" si="4"/>
        <v>0.19330964976047926</v>
      </c>
      <c r="V17" s="8" t="s">
        <v>32</v>
      </c>
      <c r="W17" s="7">
        <f>ABS(W4-Q4)/(0.5*(R5+X5))</f>
        <v>1.5466061028381173</v>
      </c>
    </row>
    <row r="18" spans="1:23" x14ac:dyDescent="0.25">
      <c r="A18">
        <v>-75</v>
      </c>
      <c r="B18">
        <v>5.6108374384236402E-2</v>
      </c>
      <c r="C18">
        <f t="shared" si="0"/>
        <v>5.6108374384236402E-2</v>
      </c>
      <c r="D18">
        <f t="shared" si="1"/>
        <v>0.11890106717845751</v>
      </c>
      <c r="F18">
        <f t="shared" si="2"/>
        <v>0.32677553111852659</v>
      </c>
      <c r="H18">
        <f t="shared" si="3"/>
        <v>4.8973523083968705E-2</v>
      </c>
      <c r="J18">
        <f t="shared" si="4"/>
        <v>0.19335069829972323</v>
      </c>
      <c r="V18" s="8" t="s">
        <v>31</v>
      </c>
      <c r="W18" s="7">
        <f>ABS(W4-T4)/(0.5*(U5+X5))</f>
        <v>0.38113204648117766</v>
      </c>
    </row>
    <row r="19" spans="1:23" x14ac:dyDescent="0.25">
      <c r="A19">
        <v>-74</v>
      </c>
      <c r="B19">
        <v>5.6798029556650198E-2</v>
      </c>
      <c r="C19">
        <f t="shared" si="0"/>
        <v>5.6798029556650198E-2</v>
      </c>
      <c r="D19">
        <f t="shared" si="1"/>
        <v>0.11902127815148889</v>
      </c>
      <c r="F19">
        <f t="shared" si="2"/>
        <v>0.32678363319304526</v>
      </c>
      <c r="H19">
        <f t="shared" si="3"/>
        <v>4.9032805768785305E-2</v>
      </c>
      <c r="J19">
        <f t="shared" si="4"/>
        <v>0.19339361600551425</v>
      </c>
    </row>
    <row r="20" spans="1:23" x14ac:dyDescent="0.25">
      <c r="A20">
        <v>-73</v>
      </c>
      <c r="B20">
        <v>5.69950738916256E-2</v>
      </c>
      <c r="C20">
        <f t="shared" si="0"/>
        <v>5.69950738916256E-2</v>
      </c>
      <c r="D20">
        <f t="shared" si="1"/>
        <v>0.1191482352723784</v>
      </c>
      <c r="F20">
        <f t="shared" si="2"/>
        <v>0.32679215504886816</v>
      </c>
      <c r="H20">
        <f t="shared" si="3"/>
        <v>4.9094926677245541E-2</v>
      </c>
      <c r="J20">
        <f t="shared" si="4"/>
        <v>0.19343851803599066</v>
      </c>
    </row>
    <row r="21" spans="1:23" x14ac:dyDescent="0.25">
      <c r="A21">
        <v>-72</v>
      </c>
      <c r="B21">
        <v>5.7413793103448199E-2</v>
      </c>
      <c r="C21">
        <f t="shared" si="0"/>
        <v>5.7413793103448199E-2</v>
      </c>
      <c r="D21">
        <f t="shared" si="1"/>
        <v>0.11928245172720087</v>
      </c>
      <c r="F21">
        <f t="shared" si="2"/>
        <v>0.32680112618621321</v>
      </c>
      <c r="H21">
        <f t="shared" si="3"/>
        <v>4.9160069762556144E-2</v>
      </c>
      <c r="J21">
        <f t="shared" si="4"/>
        <v>0.19348552855043932</v>
      </c>
    </row>
    <row r="22" spans="1:23" x14ac:dyDescent="0.25">
      <c r="A22">
        <v>-71</v>
      </c>
      <c r="B22">
        <v>5.7832512315270902E-2</v>
      </c>
      <c r="C22">
        <f t="shared" si="0"/>
        <v>5.7832512315270902E-2</v>
      </c>
      <c r="D22">
        <f t="shared" si="1"/>
        <v>0.11942449032239091</v>
      </c>
      <c r="F22">
        <f t="shared" si="2"/>
        <v>0.32681057874224262</v>
      </c>
      <c r="H22">
        <f t="shared" si="3"/>
        <v>4.9228434112674642E-2</v>
      </c>
      <c r="J22">
        <f t="shared" si="4"/>
        <v>0.19353478156637338</v>
      </c>
    </row>
    <row r="23" spans="1:23" x14ac:dyDescent="0.25">
      <c r="A23">
        <v>-70</v>
      </c>
      <c r="B23">
        <v>5.87192118226601E-2</v>
      </c>
      <c r="C23">
        <f t="shared" si="0"/>
        <v>5.87192118226601E-2</v>
      </c>
      <c r="D23">
        <f t="shared" si="1"/>
        <v>0.11957496934028423</v>
      </c>
      <c r="F23">
        <f t="shared" si="2"/>
        <v>0.32682054777897029</v>
      </c>
      <c r="H23">
        <f t="shared" si="3"/>
        <v>4.930023546811986E-2</v>
      </c>
      <c r="J23">
        <f t="shared" si="4"/>
        <v>0.19358642191328673</v>
      </c>
    </row>
    <row r="24" spans="1:23" x14ac:dyDescent="0.25">
      <c r="A24">
        <v>-69</v>
      </c>
      <c r="B24">
        <v>5.9334975369458101E-2</v>
      </c>
      <c r="C24">
        <f t="shared" si="0"/>
        <v>5.9334975369458101E-2</v>
      </c>
      <c r="D24">
        <f t="shared" si="1"/>
        <v>0.11973456921471355</v>
      </c>
      <c r="F24">
        <f t="shared" si="2"/>
        <v>0.32683107160851005</v>
      </c>
      <c r="H24">
        <f t="shared" si="3"/>
        <v>4.9375707920207783E-2</v>
      </c>
      <c r="J24">
        <f t="shared" si="4"/>
        <v>0.19364060629574212</v>
      </c>
    </row>
    <row r="25" spans="1:23" x14ac:dyDescent="0.25">
      <c r="A25">
        <v>-68</v>
      </c>
      <c r="B25">
        <v>5.98768472906403E-2</v>
      </c>
      <c r="C25">
        <f t="shared" si="0"/>
        <v>5.98768472906403E-2</v>
      </c>
      <c r="D25">
        <f t="shared" si="1"/>
        <v>0.11990404016019872</v>
      </c>
      <c r="F25">
        <f t="shared" si="2"/>
        <v>0.32684219216130173</v>
      </c>
      <c r="H25">
        <f t="shared" si="3"/>
        <v>4.9455105814622202E-2</v>
      </c>
      <c r="J25">
        <f t="shared" si="4"/>
        <v>0.19369750448034415</v>
      </c>
    </row>
    <row r="26" spans="1:23" x14ac:dyDescent="0.25">
      <c r="A26">
        <v>-67</v>
      </c>
      <c r="B26">
        <v>6.0788177339901397E-2</v>
      </c>
      <c r="C26">
        <f t="shared" si="0"/>
        <v>6.0788177339901397E-2</v>
      </c>
      <c r="D26">
        <f t="shared" si="1"/>
        <v>0.12008421091316376</v>
      </c>
      <c r="F26">
        <f t="shared" si="2"/>
        <v>0.32685395540392836</v>
      </c>
      <c r="H26">
        <f t="shared" si="3"/>
        <v>4.9538705889161823E-2</v>
      </c>
      <c r="J26">
        <f t="shared" si="4"/>
        <v>0.1937573006233618</v>
      </c>
    </row>
    <row r="27" spans="1:23" x14ac:dyDescent="0.25">
      <c r="A27">
        <v>-66</v>
      </c>
      <c r="B27">
        <v>6.1650246305418703E-2</v>
      </c>
      <c r="C27">
        <f t="shared" si="0"/>
        <v>6.1650246305418703E-2</v>
      </c>
      <c r="D27">
        <f t="shared" si="1"/>
        <v>0.12027599877375586</v>
      </c>
      <c r="F27">
        <f t="shared" si="2"/>
        <v>0.32686641181430398</v>
      </c>
      <c r="H27">
        <f t="shared" si="3"/>
        <v>4.9626809679139572E-2</v>
      </c>
      <c r="J27">
        <f t="shared" si="4"/>
        <v>0.19382019475835954</v>
      </c>
    </row>
    <row r="28" spans="1:23" x14ac:dyDescent="0.25">
      <c r="A28">
        <v>-65</v>
      </c>
      <c r="B28">
        <v>6.2536945812807804E-2</v>
      </c>
      <c r="C28">
        <f t="shared" si="0"/>
        <v>6.2536945812807804E-2</v>
      </c>
      <c r="D28">
        <f t="shared" si="1"/>
        <v>0.12048042117346855</v>
      </c>
      <c r="F28">
        <f t="shared" si="2"/>
        <v>0.326879616923411</v>
      </c>
      <c r="H28">
        <f t="shared" si="3"/>
        <v>4.9719746229384881E-2</v>
      </c>
      <c r="J28">
        <f t="shared" si="4"/>
        <v>0.193886404466243</v>
      </c>
    </row>
    <row r="29" spans="1:23" x14ac:dyDescent="0.25">
      <c r="A29">
        <v>-64</v>
      </c>
      <c r="B29">
        <v>6.3891625615763503E-2</v>
      </c>
      <c r="C29">
        <f t="shared" si="0"/>
        <v>6.3891625615763503E-2</v>
      </c>
      <c r="D29">
        <f t="shared" si="1"/>
        <v>0.12069860903844896</v>
      </c>
      <c r="F29">
        <f t="shared" si="2"/>
        <v>0.32689363193445298</v>
      </c>
      <c r="H29">
        <f t="shared" si="3"/>
        <v>4.9817875158287117E-2</v>
      </c>
      <c r="J29">
        <f t="shared" si="4"/>
        <v>0.1939561667537151</v>
      </c>
    </row>
    <row r="30" spans="1:23" x14ac:dyDescent="0.25">
      <c r="A30">
        <v>-63</v>
      </c>
      <c r="B30">
        <v>6.4901477832512294E-2</v>
      </c>
      <c r="C30">
        <f t="shared" si="0"/>
        <v>6.4901477832512294E-2</v>
      </c>
      <c r="D30">
        <f t="shared" si="1"/>
        <v>0.12093182227307615</v>
      </c>
      <c r="F30">
        <f t="shared" si="2"/>
        <v>0.32690852443232277</v>
      </c>
      <c r="H30">
        <f t="shared" si="3"/>
        <v>4.9921590127027148E-2</v>
      </c>
      <c r="J30">
        <f t="shared" si="4"/>
        <v>0.19402974017037741</v>
      </c>
    </row>
    <row r="31" spans="1:23" x14ac:dyDescent="0.25">
      <c r="A31">
        <v>-62</v>
      </c>
      <c r="B31">
        <v>6.4975369458127999E-2</v>
      </c>
      <c r="C31">
        <f t="shared" si="0"/>
        <v>6.4975369458127999E-2</v>
      </c>
      <c r="D31">
        <f t="shared" si="1"/>
        <v>0.12118146775566047</v>
      </c>
      <c r="F31">
        <f t="shared" si="2"/>
        <v>0.326924369198757</v>
      </c>
      <c r="H31">
        <f t="shared" si="3"/>
        <v>5.0031322776332356E-2</v>
      </c>
      <c r="J31">
        <f t="shared" si="4"/>
        <v>0.1941074071997326</v>
      </c>
    </row>
    <row r="32" spans="1:23" x14ac:dyDescent="0.25">
      <c r="A32">
        <v>-61</v>
      </c>
      <c r="B32">
        <v>6.6108374384236404E-2</v>
      </c>
      <c r="C32">
        <f t="shared" si="0"/>
        <v>6.6108374384236404E-2</v>
      </c>
      <c r="D32">
        <f t="shared" si="1"/>
        <v>0.12144912032115844</v>
      </c>
      <c r="F32">
        <f t="shared" si="2"/>
        <v>0.32694124915155187</v>
      </c>
      <c r="H32">
        <f t="shared" si="3"/>
        <v>5.0147547204075396E-2</v>
      </c>
      <c r="J32">
        <f t="shared" si="4"/>
        <v>0.19418947696530731</v>
      </c>
    </row>
    <row r="33" spans="1:10" x14ac:dyDescent="0.25">
      <c r="A33">
        <v>-60</v>
      </c>
      <c r="B33">
        <v>6.6970443349753606E-2</v>
      </c>
      <c r="C33">
        <f t="shared" si="0"/>
        <v>6.6970443349753606E-2</v>
      </c>
      <c r="D33">
        <f t="shared" si="1"/>
        <v>0.12173654730877881</v>
      </c>
      <c r="F33">
        <f t="shared" si="2"/>
        <v>0.32695925642988738</v>
      </c>
      <c r="H33">
        <f t="shared" si="3"/>
        <v>5.0270785070213125E-2</v>
      </c>
      <c r="J33">
        <f t="shared" si="4"/>
        <v>0.19427628830021976</v>
      </c>
    </row>
    <row r="34" spans="1:10" x14ac:dyDescent="0.25">
      <c r="A34">
        <v>-59</v>
      </c>
      <c r="B34">
        <v>6.7881773399014703E-2</v>
      </c>
      <c r="C34">
        <f t="shared" si="0"/>
        <v>6.7881773399014703E-2</v>
      </c>
      <c r="D34">
        <f t="shared" si="1"/>
        <v>0.12204573738063686</v>
      </c>
      <c r="F34">
        <f t="shared" si="2"/>
        <v>0.32697849365231479</v>
      </c>
      <c r="H34">
        <f t="shared" si="3"/>
        <v>5.0401611431418601E-2</v>
      </c>
      <c r="J34">
        <f t="shared" si="4"/>
        <v>0.19436821323700701</v>
      </c>
    </row>
    <row r="35" spans="1:10" x14ac:dyDescent="0.25">
      <c r="A35">
        <v>-58</v>
      </c>
      <c r="B35">
        <v>6.9310344827586204E-2</v>
      </c>
      <c r="C35">
        <f t="shared" si="0"/>
        <v>6.9310344827586204E-2</v>
      </c>
      <c r="D35">
        <f t="shared" ref="D35:D66" si="5">$N$6*$N$5^2/($N$5^2+($N$4-A35)^2)+$N$7</f>
        <v>0.12237893447817133</v>
      </c>
      <c r="F35">
        <f t="shared" ref="F35:F66" si="6">$Q$6*$Q$5^2/($Q$5^2+($Q$4-A35)^2)+$Q$7</f>
        <v>0.32699907537951128</v>
      </c>
      <c r="H35">
        <f t="shared" ref="H35:H66" si="7">$T$6*$T$5^2/($T$5^2+($T$4-A35)^2)+$T$7</f>
        <v>5.0540661426907246E-2</v>
      </c>
      <c r="J35">
        <f t="shared" si="4"/>
        <v>0.19446566098470563</v>
      </c>
    </row>
    <row r="36" spans="1:10" x14ac:dyDescent="0.25">
      <c r="A36">
        <v>-57</v>
      </c>
      <c r="B36">
        <v>7.0837438423645302E-2</v>
      </c>
      <c r="C36">
        <f t="shared" si="0"/>
        <v>7.0837438423645302E-2</v>
      </c>
      <c r="D36">
        <f t="shared" si="5"/>
        <v>0.12273867798497889</v>
      </c>
      <c r="F36">
        <f t="shared" si="6"/>
        <v>0.32702112982078141</v>
      </c>
      <c r="H36">
        <f t="shared" si="7"/>
        <v>5.0688637960165067E-2</v>
      </c>
      <c r="J36">
        <f t="shared" si="4"/>
        <v>0.19456908247242413</v>
      </c>
    </row>
    <row r="37" spans="1:10" x14ac:dyDescent="0.25">
      <c r="A37">
        <v>-56</v>
      </c>
      <c r="B37">
        <v>7.2216748768472894E-2</v>
      </c>
      <c r="C37">
        <f t="shared" si="0"/>
        <v>7.2216748768472894E-2</v>
      </c>
      <c r="D37">
        <f t="shared" si="5"/>
        <v>0.12312785042001885</v>
      </c>
      <c r="F37">
        <f t="shared" si="6"/>
        <v>0.32704480083182719</v>
      </c>
      <c r="H37">
        <f t="shared" si="7"/>
        <v>5.0846320549516176E-2</v>
      </c>
      <c r="J37">
        <f t="shared" si="4"/>
        <v>0.19467897555342384</v>
      </c>
    </row>
    <row r="38" spans="1:10" x14ac:dyDescent="0.25">
      <c r="A38">
        <v>-55</v>
      </c>
      <c r="B38">
        <v>7.4137931034482699E-2</v>
      </c>
      <c r="C38">
        <f t="shared" si="0"/>
        <v>7.4137931034482699E-2</v>
      </c>
      <c r="D38">
        <f t="shared" si="5"/>
        <v>0.12354973430961852</v>
      </c>
      <c r="F38">
        <f t="shared" si="6"/>
        <v>0.32707025026198844</v>
      </c>
      <c r="H38">
        <f t="shared" si="7"/>
        <v>5.1014575554940156E-2</v>
      </c>
      <c r="J38">
        <f t="shared" si="4"/>
        <v>0.19479589098162864</v>
      </c>
    </row>
    <row r="39" spans="1:10" x14ac:dyDescent="0.25">
      <c r="A39">
        <v>-54</v>
      </c>
      <c r="B39">
        <v>7.6009852216748705E-2</v>
      </c>
      <c r="C39">
        <f t="shared" si="0"/>
        <v>7.6009852216748705E-2</v>
      </c>
      <c r="D39">
        <f t="shared" si="5"/>
        <v>0.12400808030141661</v>
      </c>
      <c r="F39">
        <f t="shared" si="6"/>
        <v>0.32709766072256363</v>
      </c>
      <c r="H39">
        <f t="shared" si="7"/>
        <v>5.1194368030816381E-2</v>
      </c>
      <c r="J39">
        <f t="shared" si="4"/>
        <v>0.19492043929424901</v>
      </c>
    </row>
    <row r="40" spans="1:10" x14ac:dyDescent="0.25">
      <c r="A40">
        <v>-53</v>
      </c>
      <c r="B40">
        <v>7.7832512315270899E-2</v>
      </c>
      <c r="C40">
        <f t="shared" si="0"/>
        <v>7.7832512315270899E-2</v>
      </c>
      <c r="D40">
        <f t="shared" si="5"/>
        <v>0.12450718911649367</v>
      </c>
      <c r="F40">
        <f t="shared" si="6"/>
        <v>0.32712723886475281</v>
      </c>
      <c r="H40">
        <f t="shared" si="7"/>
        <v>5.1386775506312168E-2</v>
      </c>
      <c r="J40">
        <f t="shared" si="4"/>
        <v>0.19505329876077512</v>
      </c>
    </row>
    <row r="41" spans="1:10" x14ac:dyDescent="0.25">
      <c r="A41">
        <v>-52</v>
      </c>
      <c r="B41">
        <v>8.0246305418719202E-2</v>
      </c>
      <c r="C41">
        <f t="shared" si="0"/>
        <v>8.0246305418719202E-2</v>
      </c>
      <c r="D41">
        <f t="shared" si="5"/>
        <v>0.1250520106254262</v>
      </c>
      <c r="F41">
        <f t="shared" si="6"/>
        <v>0.32715921927725772</v>
      </c>
      <c r="H41">
        <f t="shared" si="7"/>
        <v>5.1593004059482757E-2</v>
      </c>
      <c r="J41">
        <f t="shared" si="4"/>
        <v>0.19519522459114924</v>
      </c>
    </row>
    <row r="42" spans="1:10" x14ac:dyDescent="0.25">
      <c r="A42">
        <v>-51</v>
      </c>
      <c r="B42">
        <v>8.1674876847290606E-2</v>
      </c>
      <c r="C42">
        <f t="shared" si="0"/>
        <v>8.1674876847290606E-2</v>
      </c>
      <c r="D42">
        <f t="shared" si="5"/>
        <v>0.12564826423139142</v>
      </c>
      <c r="F42">
        <f t="shared" si="6"/>
        <v>0.32719386914102522</v>
      </c>
      <c r="H42">
        <f t="shared" si="7"/>
        <v>5.1814407131089243E-2</v>
      </c>
      <c r="J42">
        <f t="shared" si="4"/>
        <v>0.19534705963599375</v>
      </c>
    </row>
    <row r="43" spans="1:10" x14ac:dyDescent="0.25">
      <c r="A43">
        <v>-50</v>
      </c>
      <c r="B43">
        <v>8.3669950738916199E-2</v>
      </c>
      <c r="C43">
        <f t="shared" si="0"/>
        <v>8.3669950738916199E-2</v>
      </c>
      <c r="D43">
        <f t="shared" si="5"/>
        <v>0.12630258591917023</v>
      </c>
      <c r="F43">
        <f t="shared" si="6"/>
        <v>0.32723149381388511</v>
      </c>
      <c r="H43">
        <f t="shared" si="7"/>
        <v>5.2052507623910477E-2</v>
      </c>
      <c r="J43">
        <f t="shared" si="4"/>
        <v>0.19550974686128733</v>
      </c>
    </row>
    <row r="44" spans="1:10" x14ac:dyDescent="0.25">
      <c r="A44">
        <v>-49</v>
      </c>
      <c r="B44">
        <v>8.6108374384236394E-2</v>
      </c>
      <c r="C44">
        <f t="shared" si="0"/>
        <v>8.6108374384236394E-2</v>
      </c>
      <c r="D44">
        <f t="shared" si="5"/>
        <v>0.12702270887993194</v>
      </c>
      <c r="F44">
        <f t="shared" si="6"/>
        <v>0.32727244356344171</v>
      </c>
      <c r="H44">
        <f t="shared" si="7"/>
        <v>5.2309023958463638E-2</v>
      </c>
      <c r="J44">
        <f t="shared" si="4"/>
        <v>0.19568434394136086</v>
      </c>
    </row>
    <row r="45" spans="1:10" x14ac:dyDescent="0.25">
      <c r="A45">
        <v>-48</v>
      </c>
      <c r="B45">
        <v>8.8817733990147696E-2</v>
      </c>
      <c r="C45">
        <f t="shared" si="0"/>
        <v>8.8817733990147696E-2</v>
      </c>
      <c r="D45">
        <f t="shared" si="5"/>
        <v>0.12781768668262861</v>
      </c>
      <c r="F45">
        <f t="shared" si="6"/>
        <v>0.32731712172595112</v>
      </c>
      <c r="H45">
        <f t="shared" si="7"/>
        <v>5.2585900913817242E-2</v>
      </c>
      <c r="J45">
        <f t="shared" si="4"/>
        <v>0.19587204039077541</v>
      </c>
    </row>
    <row r="46" spans="1:10" x14ac:dyDescent="0.25">
      <c r="A46">
        <v>-47</v>
      </c>
      <c r="B46">
        <v>9.1970443349753697E-2</v>
      </c>
      <c r="C46">
        <f t="shared" si="0"/>
        <v>9.1970443349753697E-2</v>
      </c>
      <c r="D46">
        <f t="shared" si="5"/>
        <v>0.12869817072197598</v>
      </c>
      <c r="F46">
        <f t="shared" si="6"/>
        <v>0.3273659946467723</v>
      </c>
      <c r="H46">
        <f t="shared" si="7"/>
        <v>5.2885346282162744E-2</v>
      </c>
      <c r="J46">
        <f t="shared" si="4"/>
        <v>0.19607417775178401</v>
      </c>
    </row>
    <row r="47" spans="1:10" x14ac:dyDescent="0.25">
      <c r="A47">
        <v>-46</v>
      </c>
      <c r="B47">
        <v>9.5073891625615706E-2</v>
      </c>
      <c r="C47">
        <f t="shared" si="0"/>
        <v>9.5073891625615706E-2</v>
      </c>
      <c r="D47">
        <f t="shared" si="5"/>
        <v>0.12967675739595469</v>
      </c>
      <c r="F47">
        <f t="shared" si="6"/>
        <v>0.32741960386083507</v>
      </c>
      <c r="H47">
        <f t="shared" si="7"/>
        <v>5.3209874620735932E-2</v>
      </c>
      <c r="J47">
        <f t="shared" si="4"/>
        <v>0.19629227347522354</v>
      </c>
    </row>
    <row r="48" spans="1:10" x14ac:dyDescent="0.25">
      <c r="A48">
        <v>-45</v>
      </c>
      <c r="B48">
        <v>9.8349753694581196E-2</v>
      </c>
      <c r="C48">
        <f t="shared" si="0"/>
        <v>9.8349753694581196E-2</v>
      </c>
      <c r="D48">
        <f t="shared" si="5"/>
        <v>0.13076842553040441</v>
      </c>
      <c r="F48">
        <f t="shared" si="6"/>
        <v>0.32747858110854644</v>
      </c>
      <c r="H48">
        <f t="shared" si="7"/>
        <v>5.3562359711565567E-2</v>
      </c>
      <c r="J48">
        <f t="shared" si="4"/>
        <v>0.19652804928615999</v>
      </c>
    </row>
    <row r="49" spans="1:10" x14ac:dyDescent="0.25">
      <c r="A49">
        <v>-44</v>
      </c>
      <c r="B49">
        <v>0.101871921182266</v>
      </c>
      <c r="C49">
        <f t="shared" si="0"/>
        <v>0.101871921182266</v>
      </c>
      <c r="D49">
        <f t="shared" si="5"/>
        <v>0.13199109151690269</v>
      </c>
      <c r="F49">
        <f t="shared" si="6"/>
        <v>0.32754366696650711</v>
      </c>
      <c r="H49">
        <f t="shared" si="7"/>
        <v>5.3946097761293242E-2</v>
      </c>
      <c r="J49">
        <f t="shared" si="4"/>
        <v>0.19678346502114982</v>
      </c>
    </row>
    <row r="50" spans="1:10" x14ac:dyDescent="0.25">
      <c r="A50">
        <v>-43</v>
      </c>
      <c r="B50">
        <v>0.10551724137931</v>
      </c>
      <c r="C50">
        <f t="shared" si="0"/>
        <v>0.10551724137931</v>
      </c>
      <c r="D50">
        <f t="shared" si="5"/>
        <v>0.13336631924793044</v>
      </c>
      <c r="F50">
        <f t="shared" si="6"/>
        <v>0.32761573412167572</v>
      </c>
      <c r="H50">
        <f t="shared" si="7"/>
        <v>5.4364883921041322E-2</v>
      </c>
      <c r="J50">
        <f t="shared" si="4"/>
        <v>0.19706075917458957</v>
      </c>
    </row>
    <row r="51" spans="1:10" x14ac:dyDescent="0.25">
      <c r="A51">
        <v>-42</v>
      </c>
      <c r="B51">
        <v>0.11051724137931</v>
      </c>
      <c r="C51">
        <f t="shared" si="0"/>
        <v>0.11051724137931</v>
      </c>
      <c r="D51">
        <f t="shared" si="5"/>
        <v>0.13492023536745718</v>
      </c>
      <c r="F51">
        <f t="shared" si="6"/>
        <v>0.32769581665859454</v>
      </c>
      <c r="H51">
        <f t="shared" si="7"/>
        <v>5.4823105422501121E-2</v>
      </c>
      <c r="J51">
        <f t="shared" si="4"/>
        <v>0.19736249771480982</v>
      </c>
    </row>
    <row r="52" spans="1:10" x14ac:dyDescent="0.25">
      <c r="A52">
        <v>-41</v>
      </c>
      <c r="B52">
        <v>0.11421182266009799</v>
      </c>
      <c r="C52">
        <f t="shared" si="0"/>
        <v>0.11421182266009799</v>
      </c>
      <c r="D52">
        <f t="shared" si="5"/>
        <v>0.13668471929629855</v>
      </c>
      <c r="F52">
        <f t="shared" si="6"/>
        <v>0.32778514720046403</v>
      </c>
      <c r="H52">
        <f t="shared" si="7"/>
        <v>5.5325855569632001E-2</v>
      </c>
      <c r="J52">
        <f t="shared" si="4"/>
        <v>0.19769163315007243</v>
      </c>
    </row>
    <row r="53" spans="1:10" x14ac:dyDescent="0.25">
      <c r="A53">
        <v>-40</v>
      </c>
      <c r="B53">
        <v>0.119433497536945</v>
      </c>
      <c r="C53">
        <f t="shared" si="0"/>
        <v>0.119433497536945</v>
      </c>
      <c r="D53">
        <f t="shared" si="5"/>
        <v>0.13869896445336272</v>
      </c>
      <c r="E53">
        <f t="shared" ref="E53:E62" si="8">ABS(D53-C53)</f>
        <v>1.9265466916417714E-2</v>
      </c>
      <c r="F53">
        <f t="shared" si="6"/>
        <v>0.32788520440298924</v>
      </c>
      <c r="H53">
        <f t="shared" si="7"/>
        <v>5.5879074076993017E-2</v>
      </c>
      <c r="J53">
        <f t="shared" si="4"/>
        <v>0.19805157637290036</v>
      </c>
    </row>
    <row r="54" spans="1:10" x14ac:dyDescent="0.25">
      <c r="A54">
        <v>-39</v>
      </c>
      <c r="B54">
        <v>0.124187192118226</v>
      </c>
      <c r="C54">
        <f t="shared" si="0"/>
        <v>0.124187192118226</v>
      </c>
      <c r="D54">
        <f t="shared" si="5"/>
        <v>0.14101154584244757</v>
      </c>
      <c r="E54">
        <f t="shared" si="8"/>
        <v>1.6824353724221572E-2</v>
      </c>
      <c r="F54">
        <f t="shared" si="6"/>
        <v>0.32799777422983734</v>
      </c>
      <c r="H54">
        <f t="shared" si="7"/>
        <v>5.6489720919902613E-2</v>
      </c>
      <c r="J54">
        <f t="shared" si="4"/>
        <v>0.19844628453291263</v>
      </c>
    </row>
    <row r="55" spans="1:10" x14ac:dyDescent="0.25">
      <c r="A55">
        <v>-38</v>
      </c>
      <c r="B55">
        <v>0.130197044334975</v>
      </c>
      <c r="C55">
        <f t="shared" si="0"/>
        <v>0.130197044334975</v>
      </c>
      <c r="D55">
        <f t="shared" si="5"/>
        <v>0.14368318539150532</v>
      </c>
      <c r="E55">
        <f t="shared" si="8"/>
        <v>1.3486141056530315E-2</v>
      </c>
      <c r="F55">
        <f t="shared" si="6"/>
        <v>0.32812502976877872</v>
      </c>
      <c r="H55">
        <f t="shared" si="7"/>
        <v>5.7165993119891415E-2</v>
      </c>
      <c r="J55">
        <f t="shared" si="4"/>
        <v>0.19888036914569221</v>
      </c>
    </row>
    <row r="56" spans="1:10" x14ac:dyDescent="0.25">
      <c r="A56">
        <v>-37</v>
      </c>
      <c r="B56">
        <v>0.136970443349753</v>
      </c>
      <c r="C56">
        <f t="shared" si="0"/>
        <v>0.136970443349753</v>
      </c>
      <c r="D56">
        <f t="shared" si="5"/>
        <v>0.14679048873070971</v>
      </c>
      <c r="E56">
        <f t="shared" si="8"/>
        <v>9.8200453809567101E-3</v>
      </c>
      <c r="F56">
        <f t="shared" si="6"/>
        <v>0.32826963627579464</v>
      </c>
      <c r="H56">
        <f t="shared" si="7"/>
        <v>5.7917596962233031E-2</v>
      </c>
      <c r="J56">
        <f t="shared" si="4"/>
        <v>0.19935922992530763</v>
      </c>
    </row>
    <row r="57" spans="1:10" x14ac:dyDescent="0.25">
      <c r="A57">
        <v>-36</v>
      </c>
      <c r="B57">
        <v>0.14389162561576299</v>
      </c>
      <c r="C57">
        <f t="shared" si="0"/>
        <v>0.14389162561576299</v>
      </c>
      <c r="D57">
        <f t="shared" si="5"/>
        <v>0.15043104855331924</v>
      </c>
      <c r="E57">
        <f t="shared" si="8"/>
        <v>6.539422937556244E-3</v>
      </c>
      <c r="F57">
        <f t="shared" si="6"/>
        <v>0.32843489096951817</v>
      </c>
      <c r="H57">
        <f t="shared" si="7"/>
        <v>5.8756092364335967E-2</v>
      </c>
      <c r="J57">
        <f t="shared" si="4"/>
        <v>0.19988922155430097</v>
      </c>
    </row>
    <row r="58" spans="1:10" x14ac:dyDescent="0.25">
      <c r="A58">
        <v>-35</v>
      </c>
      <c r="B58">
        <v>0.15133004926108301</v>
      </c>
      <c r="C58">
        <f t="shared" si="0"/>
        <v>0.15133004926108301</v>
      </c>
      <c r="D58">
        <f t="shared" si="5"/>
        <v>0.15473049008124157</v>
      </c>
      <c r="E58">
        <f t="shared" si="8"/>
        <v>3.4004408201585568E-3</v>
      </c>
      <c r="F58">
        <f t="shared" si="6"/>
        <v>0.32862491133136396</v>
      </c>
      <c r="H58">
        <f t="shared" si="7"/>
        <v>5.9695331971734378E-2</v>
      </c>
      <c r="J58">
        <f t="shared" si="4"/>
        <v>0.2004778629536392</v>
      </c>
    </row>
    <row r="59" spans="1:10" x14ac:dyDescent="0.25">
      <c r="A59">
        <v>-34</v>
      </c>
      <c r="B59">
        <v>0.15987684729064</v>
      </c>
      <c r="C59">
        <f t="shared" si="0"/>
        <v>0.15987684729064</v>
      </c>
      <c r="D59">
        <f t="shared" si="5"/>
        <v>0.15985230287054425</v>
      </c>
      <c r="E59">
        <f t="shared" si="8"/>
        <v>2.4544420095751196E-5</v>
      </c>
      <c r="F59">
        <f t="shared" si="6"/>
        <v>0.32884489209283629</v>
      </c>
      <c r="H59">
        <f t="shared" si="7"/>
        <v>6.0752025772317607E-2</v>
      </c>
      <c r="J59">
        <f t="shared" si="4"/>
        <v>0.20113410184125244</v>
      </c>
    </row>
    <row r="60" spans="1:10" x14ac:dyDescent="0.25">
      <c r="A60">
        <v>-33</v>
      </c>
      <c r="B60">
        <v>0.16864532019704401</v>
      </c>
      <c r="C60">
        <f t="shared" si="0"/>
        <v>0.16864532019704401</v>
      </c>
      <c r="D60">
        <f t="shared" si="5"/>
        <v>0.16601170245625022</v>
      </c>
      <c r="E60">
        <f t="shared" si="8"/>
        <v>2.6336177407937922E-3</v>
      </c>
      <c r="F60">
        <f t="shared" si="6"/>
        <v>0.32910146102470689</v>
      </c>
      <c r="H60">
        <f t="shared" si="7"/>
        <v>6.194647366624078E-2</v>
      </c>
      <c r="J60">
        <f t="shared" si="4"/>
        <v>0.20186865184395764</v>
      </c>
    </row>
    <row r="61" spans="1:10" x14ac:dyDescent="0.25">
      <c r="A61">
        <v>-32</v>
      </c>
      <c r="B61">
        <v>0.17798029556650199</v>
      </c>
      <c r="C61">
        <f t="shared" si="0"/>
        <v>0.17798029556650199</v>
      </c>
      <c r="D61">
        <f t="shared" si="5"/>
        <v>0.17349535077831829</v>
      </c>
      <c r="E61">
        <f t="shared" si="8"/>
        <v>4.4849447881837035E-3</v>
      </c>
      <c r="F61">
        <f t="shared" si="6"/>
        <v>0.32940317930182217</v>
      </c>
      <c r="H61">
        <f t="shared" si="7"/>
        <v>6.3303525140508632E-2</v>
      </c>
      <c r="J61">
        <f t="shared" si="4"/>
        <v>0.20269442570488982</v>
      </c>
    </row>
    <row r="62" spans="1:10" x14ac:dyDescent="0.25">
      <c r="A62">
        <v>-31</v>
      </c>
      <c r="B62">
        <v>0.18943349753694499</v>
      </c>
      <c r="C62">
        <f t="shared" si="0"/>
        <v>0.18943349753694499</v>
      </c>
      <c r="D62">
        <f t="shared" si="5"/>
        <v>0.18268959363409687</v>
      </c>
      <c r="E62">
        <f t="shared" si="8"/>
        <v>6.7439039028481251E-3</v>
      </c>
      <c r="F62">
        <f t="shared" si="6"/>
        <v>0.3297612574389413</v>
      </c>
      <c r="H62">
        <f t="shared" si="7"/>
        <v>6.4853849480125264E-2</v>
      </c>
      <c r="J62">
        <f t="shared" si="4"/>
        <v>0.20362709703241649</v>
      </c>
    </row>
    <row r="63" spans="1:10" x14ac:dyDescent="0.25">
      <c r="A63">
        <v>-30</v>
      </c>
      <c r="B63">
        <v>0.204901477832512</v>
      </c>
      <c r="C63">
        <f t="shared" si="0"/>
        <v>0.204901477832512</v>
      </c>
      <c r="D63">
        <f t="shared" si="5"/>
        <v>0.19412095354295336</v>
      </c>
      <c r="E63">
        <f t="shared" ref="E63:E76" si="9">ABS(D63-C63)</f>
        <v>1.0780524289558641E-2</v>
      </c>
      <c r="F63">
        <f t="shared" si="6"/>
        <v>0.33019059938589934</v>
      </c>
      <c r="H63">
        <f t="shared" si="7"/>
        <v>6.6635635707986779E-2</v>
      </c>
      <c r="J63">
        <f t="shared" si="4"/>
        <v>0.20468583581969144</v>
      </c>
    </row>
    <row r="64" spans="1:10" x14ac:dyDescent="0.25">
      <c r="A64">
        <v>-29</v>
      </c>
      <c r="B64">
        <v>0.21800492610837399</v>
      </c>
      <c r="C64">
        <f t="shared" si="0"/>
        <v>0.21800492610837399</v>
      </c>
      <c r="D64">
        <f t="shared" si="5"/>
        <v>0.20851372217390424</v>
      </c>
      <c r="E64">
        <f t="shared" si="9"/>
        <v>9.4912039344697552E-3</v>
      </c>
      <c r="F64">
        <f t="shared" si="6"/>
        <v>0.33071135776580246</v>
      </c>
      <c r="H64">
        <f t="shared" si="7"/>
        <v>6.8696894862876334E-2</v>
      </c>
      <c r="J64">
        <f t="shared" si="4"/>
        <v>0.20589428155514328</v>
      </c>
    </row>
    <row r="65" spans="1:10" x14ac:dyDescent="0.25">
      <c r="A65">
        <v>-28</v>
      </c>
      <c r="B65">
        <v>0.238620689655172</v>
      </c>
      <c r="C65">
        <f t="shared" si="0"/>
        <v>0.238620689655172</v>
      </c>
      <c r="D65">
        <f t="shared" si="5"/>
        <v>0.2268696096934974</v>
      </c>
      <c r="E65">
        <f t="shared" si="9"/>
        <v>1.1751079961674599E-2</v>
      </c>
      <c r="F65">
        <f t="shared" si="6"/>
        <v>0.33135130585667305</v>
      </c>
      <c r="H65">
        <f t="shared" si="7"/>
        <v>7.1098618231529381E-2</v>
      </c>
      <c r="J65">
        <f t="shared" si="4"/>
        <v>0.20728184515732223</v>
      </c>
    </row>
    <row r="66" spans="1:10" x14ac:dyDescent="0.25">
      <c r="A66">
        <v>-27</v>
      </c>
      <c r="B66">
        <v>0.26246305418719201</v>
      </c>
      <c r="C66">
        <f t="shared" si="0"/>
        <v>0.26246305418719201</v>
      </c>
      <c r="D66">
        <f t="shared" si="5"/>
        <v>0.25057008689831517</v>
      </c>
      <c r="E66">
        <f t="shared" si="9"/>
        <v>1.1892967288876843E-2</v>
      </c>
      <c r="F66">
        <f t="shared" si="6"/>
        <v>0.33214955242567962</v>
      </c>
      <c r="H66">
        <f t="shared" si="7"/>
        <v>7.3919169977720106E-2</v>
      </c>
      <c r="J66">
        <f t="shared" si="4"/>
        <v>0.20888547198865634</v>
      </c>
    </row>
    <row r="67" spans="1:10" x14ac:dyDescent="0.25">
      <c r="A67">
        <v>-26</v>
      </c>
      <c r="B67">
        <v>0.290024630541871</v>
      </c>
      <c r="C67">
        <f t="shared" ref="C67:C130" si="10">B67/MAX(B:B)</f>
        <v>0.290024630541871</v>
      </c>
      <c r="D67">
        <f t="shared" ref="D67:D98" si="11">$N$6*$N$5^2/($N$5^2+($N$4-A67)^2)+$N$7</f>
        <v>0.28148297311944181</v>
      </c>
      <c r="E67">
        <f t="shared" si="9"/>
        <v>8.541657422429183E-3</v>
      </c>
      <c r="F67">
        <f t="shared" ref="F67:F98" si="12">$Q$6*$Q$5^2/($Q$5^2+($Q$4-A67)^2)+$Q$7</f>
        <v>0.33316253647523969</v>
      </c>
      <c r="H67">
        <f t="shared" ref="H67:H98" si="13">$T$6*$T$5^2/($T$5^2+($T$4-A67)^2)+$T$7</f>
        <v>7.7260488238625233E-2</v>
      </c>
      <c r="J67">
        <f t="shared" si="4"/>
        <v>0.21075206056135509</v>
      </c>
    </row>
    <row r="68" spans="1:10" x14ac:dyDescent="0.25">
      <c r="A68">
        <v>-25</v>
      </c>
      <c r="B68">
        <v>0.32199507389162502</v>
      </c>
      <c r="C68">
        <f t="shared" si="10"/>
        <v>0.32199507389162502</v>
      </c>
      <c r="D68">
        <f t="shared" si="11"/>
        <v>0.32199285564424629</v>
      </c>
      <c r="E68">
        <f t="shared" si="9"/>
        <v>2.2182473787268897E-6</v>
      </c>
      <c r="F68">
        <f t="shared" si="12"/>
        <v>0.33447403607634413</v>
      </c>
      <c r="H68">
        <f t="shared" si="13"/>
        <v>8.1256980818544003E-2</v>
      </c>
      <c r="J68">
        <f t="shared" ref="J68:J131" si="14">$W$6*$W$5^2/($W$5^2+($W$4-A68)^2)+$W$7</f>
        <v>0.21294182795432681</v>
      </c>
    </row>
    <row r="69" spans="1:10" x14ac:dyDescent="0.25">
      <c r="A69">
        <v>-24</v>
      </c>
      <c r="B69">
        <v>0.36766009852216702</v>
      </c>
      <c r="C69">
        <f t="shared" si="10"/>
        <v>0.36766009852216702</v>
      </c>
      <c r="D69">
        <f t="shared" si="11"/>
        <v>0.37470451092460455</v>
      </c>
      <c r="E69">
        <f t="shared" si="9"/>
        <v>7.0444124024375276E-3</v>
      </c>
      <c r="F69">
        <f t="shared" si="12"/>
        <v>0.33621254282745211</v>
      </c>
      <c r="H69">
        <f t="shared" si="13"/>
        <v>8.608850861549E-2</v>
      </c>
      <c r="J69">
        <f t="shared" si="14"/>
        <v>0.2155330647097202</v>
      </c>
    </row>
    <row r="70" spans="1:10" x14ac:dyDescent="0.25">
      <c r="A70">
        <v>-23</v>
      </c>
      <c r="B70">
        <v>0.42642857142857099</v>
      </c>
      <c r="C70">
        <f t="shared" si="10"/>
        <v>0.42642857142857099</v>
      </c>
      <c r="D70">
        <f t="shared" si="11"/>
        <v>0.44119078099850495</v>
      </c>
      <c r="E70">
        <f t="shared" si="9"/>
        <v>1.4762209569933959E-2</v>
      </c>
      <c r="F70">
        <f t="shared" si="12"/>
        <v>0.33858280612574421</v>
      </c>
      <c r="H70">
        <f t="shared" si="13"/>
        <v>9.199968913492769E-2</v>
      </c>
      <c r="J70">
        <f t="shared" si="14"/>
        <v>0.21862896547635546</v>
      </c>
    </row>
    <row r="71" spans="1:10" x14ac:dyDescent="0.25">
      <c r="A71">
        <v>-22</v>
      </c>
      <c r="B71">
        <v>0.50086206896551699</v>
      </c>
      <c r="C71">
        <f t="shared" si="10"/>
        <v>0.50086206896551699</v>
      </c>
      <c r="D71">
        <f t="shared" si="11"/>
        <v>0.51868888792483991</v>
      </c>
      <c r="E71">
        <f t="shared" si="9"/>
        <v>1.7826818959322921E-2</v>
      </c>
      <c r="F71">
        <f t="shared" si="12"/>
        <v>0.34192615570783486</v>
      </c>
      <c r="H71">
        <f t="shared" si="13"/>
        <v>9.9329167056342232E-2</v>
      </c>
      <c r="J71">
        <f t="shared" si="14"/>
        <v>0.22236762044492522</v>
      </c>
    </row>
    <row r="72" spans="1:10" x14ac:dyDescent="0.25">
      <c r="A72">
        <v>-21</v>
      </c>
      <c r="B72">
        <v>0.59453201970443303</v>
      </c>
      <c r="C72">
        <f t="shared" si="10"/>
        <v>0.59453201970443303</v>
      </c>
      <c r="D72">
        <f t="shared" si="11"/>
        <v>0.59453220194819256</v>
      </c>
      <c r="E72">
        <f t="shared" si="9"/>
        <v>1.8224375952780036E-7</v>
      </c>
      <c r="F72">
        <f t="shared" si="12"/>
        <v>0.34684300987157035</v>
      </c>
      <c r="H72">
        <f t="shared" si="13"/>
        <v>0.10855492267050354</v>
      </c>
      <c r="J72">
        <f t="shared" si="14"/>
        <v>0.22693691991077689</v>
      </c>
    </row>
    <row r="73" spans="1:10" x14ac:dyDescent="0.25">
      <c r="A73">
        <v>-20</v>
      </c>
      <c r="B73">
        <v>0.66795566502463</v>
      </c>
      <c r="C73">
        <f t="shared" si="10"/>
        <v>0.66795566502463</v>
      </c>
      <c r="D73">
        <f t="shared" si="11"/>
        <v>0.64392792127219955</v>
      </c>
      <c r="E73">
        <f t="shared" si="9"/>
        <v>2.4027743752430442E-2</v>
      </c>
      <c r="F73">
        <f t="shared" si="12"/>
        <v>0.35445944276770813</v>
      </c>
      <c r="H73">
        <f t="shared" si="13"/>
        <v>0.12036589124017039</v>
      </c>
      <c r="J73">
        <f t="shared" si="14"/>
        <v>0.23259726619133675</v>
      </c>
    </row>
    <row r="74" spans="1:10" x14ac:dyDescent="0.25">
      <c r="A74">
        <v>-19</v>
      </c>
      <c r="B74">
        <v>0.67886699507389103</v>
      </c>
      <c r="C74">
        <f t="shared" si="10"/>
        <v>0.67886699507389103</v>
      </c>
      <c r="D74">
        <f t="shared" si="11"/>
        <v>0.64324670391855576</v>
      </c>
      <c r="E74">
        <f t="shared" si="9"/>
        <v>3.5620291155335271E-2</v>
      </c>
      <c r="F74">
        <f t="shared" si="12"/>
        <v>0.36705274292857959</v>
      </c>
      <c r="H74">
        <f t="shared" si="13"/>
        <v>0.13577746056687734</v>
      </c>
      <c r="J74">
        <f t="shared" si="14"/>
        <v>0.23971698599845936</v>
      </c>
    </row>
    <row r="75" spans="1:10" x14ac:dyDescent="0.25">
      <c r="A75">
        <v>-18</v>
      </c>
      <c r="B75">
        <v>0.59285714285714197</v>
      </c>
      <c r="C75">
        <f t="shared" si="10"/>
        <v>0.59285714285714197</v>
      </c>
      <c r="D75">
        <f t="shared" si="11"/>
        <v>0.59285656442893142</v>
      </c>
      <c r="E75">
        <f t="shared" si="9"/>
        <v>5.7842821055142934E-7</v>
      </c>
      <c r="F75">
        <f t="shared" si="12"/>
        <v>0.38962316216348003</v>
      </c>
      <c r="H75">
        <f t="shared" si="13"/>
        <v>0.15632078079154524</v>
      </c>
      <c r="J75">
        <f t="shared" si="14"/>
        <v>0.24882891235708945</v>
      </c>
    </row>
    <row r="76" spans="1:10" x14ac:dyDescent="0.25">
      <c r="A76">
        <v>-17</v>
      </c>
      <c r="B76">
        <v>0.482167487684729</v>
      </c>
      <c r="C76">
        <f t="shared" si="10"/>
        <v>0.482167487684729</v>
      </c>
      <c r="D76">
        <f t="shared" si="11"/>
        <v>0.5167134705316534</v>
      </c>
      <c r="E76">
        <f t="shared" si="9"/>
        <v>3.4545982846924395E-2</v>
      </c>
      <c r="F76">
        <f t="shared" si="12"/>
        <v>0.4338077908319527</v>
      </c>
      <c r="G76">
        <f t="shared" ref="G76:G80" si="15">ABS(C76-F76)</f>
        <v>4.8359696852776302E-2</v>
      </c>
      <c r="H76">
        <f t="shared" si="13"/>
        <v>0.18435497574569218</v>
      </c>
      <c r="J76">
        <f t="shared" si="14"/>
        <v>0.26072312065639131</v>
      </c>
    </row>
    <row r="77" spans="1:10" x14ac:dyDescent="0.25">
      <c r="A77">
        <v>-16</v>
      </c>
      <c r="B77">
        <v>0.52283251231527095</v>
      </c>
      <c r="C77">
        <f t="shared" si="10"/>
        <v>0.52283251231527095</v>
      </c>
      <c r="D77">
        <f t="shared" si="11"/>
        <v>0.43938762596306802</v>
      </c>
      <c r="F77">
        <f t="shared" si="12"/>
        <v>0.52283255946538165</v>
      </c>
      <c r="G77">
        <f t="shared" si="15"/>
        <v>4.7150110704663462E-8</v>
      </c>
      <c r="H77">
        <f t="shared" si="13"/>
        <v>0.22357204691743404</v>
      </c>
      <c r="J77">
        <f t="shared" si="14"/>
        <v>0.27660278386024334</v>
      </c>
    </row>
    <row r="78" spans="1:10" x14ac:dyDescent="0.25">
      <c r="A78">
        <v>-15</v>
      </c>
      <c r="B78">
        <v>0.64229064039408801</v>
      </c>
      <c r="C78">
        <f t="shared" si="10"/>
        <v>0.64229064039408801</v>
      </c>
      <c r="D78">
        <f t="shared" si="11"/>
        <v>0.37323658699128692</v>
      </c>
      <c r="F78">
        <f t="shared" si="12"/>
        <v>0.64221294642938398</v>
      </c>
      <c r="G78">
        <f t="shared" si="15"/>
        <v>7.7693964704028673E-5</v>
      </c>
      <c r="H78">
        <f t="shared" si="13"/>
        <v>0.27974112478543806</v>
      </c>
      <c r="J78">
        <f t="shared" si="14"/>
        <v>0.29835183872942295</v>
      </c>
    </row>
    <row r="79" spans="1:10" x14ac:dyDescent="0.25">
      <c r="A79">
        <v>-14</v>
      </c>
      <c r="B79">
        <v>0.61894088669950698</v>
      </c>
      <c r="C79">
        <f t="shared" si="10"/>
        <v>0.61894088669950698</v>
      </c>
      <c r="D79">
        <f t="shared" si="11"/>
        <v>0.32085436858917576</v>
      </c>
      <c r="F79">
        <f t="shared" si="12"/>
        <v>0.60882017221571738</v>
      </c>
      <c r="G79">
        <f t="shared" si="15"/>
        <v>1.0120714483789595E-2</v>
      </c>
      <c r="H79">
        <f t="shared" si="13"/>
        <v>0.3614443365317494</v>
      </c>
      <c r="J79">
        <f t="shared" si="14"/>
        <v>0.32899959006503082</v>
      </c>
    </row>
    <row r="80" spans="1:10" x14ac:dyDescent="0.25">
      <c r="A80">
        <v>-13</v>
      </c>
      <c r="B80">
        <v>0.47908866995073801</v>
      </c>
      <c r="C80">
        <f t="shared" si="10"/>
        <v>0.47908866995073801</v>
      </c>
      <c r="D80">
        <f t="shared" si="11"/>
        <v>0.28061365812022254</v>
      </c>
      <c r="F80">
        <f t="shared" si="12"/>
        <v>0.48734571626942114</v>
      </c>
      <c r="G80">
        <f t="shared" si="15"/>
        <v>8.2570463186831256E-3</v>
      </c>
      <c r="H80">
        <f t="shared" si="13"/>
        <v>0.4790886281545248</v>
      </c>
      <c r="I80">
        <f t="shared" ref="I80:I84" si="16">ABS(H80-C80)</f>
        <v>4.1796213212652589E-8</v>
      </c>
      <c r="J80">
        <f t="shared" si="14"/>
        <v>0.3735107726040614</v>
      </c>
    </row>
    <row r="81" spans="1:11" x14ac:dyDescent="0.25">
      <c r="A81">
        <v>-12</v>
      </c>
      <c r="B81">
        <v>0.60487684729063995</v>
      </c>
      <c r="C81">
        <f t="shared" si="10"/>
        <v>0.60487684729063995</v>
      </c>
      <c r="D81">
        <f t="shared" si="11"/>
        <v>0.24990589477775729</v>
      </c>
      <c r="F81">
        <f t="shared" si="12"/>
        <v>0.41585552928856051</v>
      </c>
      <c r="H81">
        <f t="shared" si="13"/>
        <v>0.63554178196643163</v>
      </c>
      <c r="I81">
        <f t="shared" si="16"/>
        <v>3.0664934675791677E-2</v>
      </c>
      <c r="J81">
        <f t="shared" si="14"/>
        <v>0.43997822927709407</v>
      </c>
    </row>
    <row r="82" spans="1:11" x14ac:dyDescent="0.25">
      <c r="A82">
        <v>-11</v>
      </c>
      <c r="B82">
        <v>0.88721674876847201</v>
      </c>
      <c r="C82">
        <f t="shared" si="10"/>
        <v>0.88721674876847201</v>
      </c>
      <c r="D82">
        <f t="shared" si="11"/>
        <v>0.22635790220696964</v>
      </c>
      <c r="F82">
        <f t="shared" si="12"/>
        <v>0.38066568274095142</v>
      </c>
      <c r="H82">
        <f t="shared" si="13"/>
        <v>0.79627765063732936</v>
      </c>
      <c r="I82">
        <f t="shared" si="16"/>
        <v>9.0939098131142648E-2</v>
      </c>
      <c r="J82">
        <f t="shared" si="14"/>
        <v>0.54055216844328036</v>
      </c>
    </row>
    <row r="83" spans="1:11" x14ac:dyDescent="0.25">
      <c r="A83">
        <v>-10</v>
      </c>
      <c r="B83">
        <v>0.86561576354679803</v>
      </c>
      <c r="C83">
        <f t="shared" si="10"/>
        <v>0.86561576354679803</v>
      </c>
      <c r="D83">
        <f t="shared" si="11"/>
        <v>0.20811486974931259</v>
      </c>
      <c r="F83">
        <f t="shared" si="12"/>
        <v>0.36218203880001398</v>
      </c>
      <c r="H83">
        <f t="shared" si="13"/>
        <v>0.86606760940525107</v>
      </c>
      <c r="I83">
        <f t="shared" si="16"/>
        <v>4.5184585845303715E-4</v>
      </c>
      <c r="J83">
        <f t="shared" si="14"/>
        <v>0.68744789020165276</v>
      </c>
    </row>
    <row r="84" spans="1:11" x14ac:dyDescent="0.25">
      <c r="A84">
        <v>-9</v>
      </c>
      <c r="B84">
        <v>0.78369458128078795</v>
      </c>
      <c r="C84">
        <f t="shared" si="10"/>
        <v>0.78369458128078795</v>
      </c>
      <c r="D84">
        <f t="shared" si="11"/>
        <v>0.19380606838724601</v>
      </c>
      <c r="F84">
        <f t="shared" si="12"/>
        <v>0.35157732003428493</v>
      </c>
      <c r="H84">
        <f t="shared" si="13"/>
        <v>0.78339066585373174</v>
      </c>
      <c r="I84">
        <f t="shared" si="16"/>
        <v>3.0391542705621166E-4</v>
      </c>
      <c r="J84">
        <f t="shared" si="14"/>
        <v>0.86739867161404427</v>
      </c>
      <c r="K84">
        <f t="shared" ref="K84:K103" si="17">ABS(J84-C84)</f>
        <v>8.370409033325632E-2</v>
      </c>
    </row>
    <row r="85" spans="1:11" x14ac:dyDescent="0.25">
      <c r="A85">
        <v>-8</v>
      </c>
      <c r="B85">
        <v>1</v>
      </c>
      <c r="C85">
        <f t="shared" si="10"/>
        <v>1</v>
      </c>
      <c r="D85">
        <f t="shared" si="11"/>
        <v>0.18243779949143096</v>
      </c>
      <c r="F85">
        <f t="shared" si="12"/>
        <v>0.34501511082489805</v>
      </c>
      <c r="H85">
        <f t="shared" si="13"/>
        <v>0.61979548780525295</v>
      </c>
      <c r="J85">
        <f t="shared" si="14"/>
        <v>0.98840535190803924</v>
      </c>
      <c r="K85">
        <f t="shared" si="17"/>
        <v>1.1594648091960758E-2</v>
      </c>
    </row>
    <row r="86" spans="1:11" x14ac:dyDescent="0.25">
      <c r="A86">
        <v>-7</v>
      </c>
      <c r="B86">
        <v>0.93637931034482702</v>
      </c>
      <c r="C86">
        <f t="shared" si="10"/>
        <v>0.93637931034482702</v>
      </c>
      <c r="D86">
        <f t="shared" si="11"/>
        <v>0.17329152281644566</v>
      </c>
      <c r="F86">
        <f t="shared" si="12"/>
        <v>0.34070092833323262</v>
      </c>
      <c r="H86">
        <f t="shared" si="13"/>
        <v>0.46639343757003154</v>
      </c>
      <c r="J86">
        <f t="shared" si="14"/>
        <v>0.93634976502554745</v>
      </c>
      <c r="K86">
        <f t="shared" si="17"/>
        <v>2.9545319279566939E-5</v>
      </c>
    </row>
    <row r="87" spans="1:11" x14ac:dyDescent="0.25">
      <c r="A87">
        <v>-6</v>
      </c>
      <c r="B87">
        <v>0.68128078817733995</v>
      </c>
      <c r="C87">
        <f t="shared" si="10"/>
        <v>0.68128078817733995</v>
      </c>
      <c r="D87">
        <f t="shared" si="11"/>
        <v>0.16584479496951537</v>
      </c>
      <c r="F87">
        <f t="shared" si="12"/>
        <v>0.33772431128950336</v>
      </c>
      <c r="H87">
        <f t="shared" si="13"/>
        <v>0.3524734857319563</v>
      </c>
      <c r="J87">
        <f t="shared" si="14"/>
        <v>0.76537653917265236</v>
      </c>
      <c r="K87">
        <f t="shared" si="17"/>
        <v>8.4095750995312413E-2</v>
      </c>
    </row>
    <row r="88" spans="1:11" x14ac:dyDescent="0.25">
      <c r="A88">
        <v>-5</v>
      </c>
      <c r="B88">
        <v>0.55926108374384198</v>
      </c>
      <c r="C88">
        <f t="shared" si="10"/>
        <v>0.55926108374384198</v>
      </c>
      <c r="D88">
        <f t="shared" si="11"/>
        <v>0.15971416363195762</v>
      </c>
      <c r="F88">
        <f t="shared" si="12"/>
        <v>0.33558895344112066</v>
      </c>
      <c r="H88">
        <f t="shared" si="13"/>
        <v>0.27358587099358816</v>
      </c>
      <c r="J88">
        <f t="shared" si="14"/>
        <v>0.5989193755321498</v>
      </c>
      <c r="K88">
        <f t="shared" si="17"/>
        <v>3.965829178830782E-2</v>
      </c>
    </row>
    <row r="89" spans="1:11" x14ac:dyDescent="0.25">
      <c r="A89">
        <v>-4</v>
      </c>
      <c r="B89">
        <v>0.47903940886699498</v>
      </c>
      <c r="C89">
        <f t="shared" si="10"/>
        <v>0.47903940886699498</v>
      </c>
      <c r="D89">
        <f t="shared" si="11"/>
        <v>0.15461503220012751</v>
      </c>
      <c r="F89">
        <f t="shared" si="12"/>
        <v>0.33400742934995303</v>
      </c>
      <c r="H89">
        <f t="shared" si="13"/>
        <v>0.21931162823731848</v>
      </c>
      <c r="J89">
        <f t="shared" si="14"/>
        <v>0.47903944761629091</v>
      </c>
      <c r="K89">
        <f t="shared" si="17"/>
        <v>3.8749295938611539E-8</v>
      </c>
    </row>
    <row r="90" spans="1:11" x14ac:dyDescent="0.25">
      <c r="A90">
        <v>-3</v>
      </c>
      <c r="B90">
        <v>0.41418719211822602</v>
      </c>
      <c r="C90">
        <f t="shared" si="10"/>
        <v>0.41418719211822602</v>
      </c>
      <c r="D90">
        <f t="shared" si="11"/>
        <v>0.15033367314109605</v>
      </c>
      <c r="F90">
        <f t="shared" si="12"/>
        <v>0.3328046215679199</v>
      </c>
      <c r="H90">
        <f t="shared" si="13"/>
        <v>0.18134133209787576</v>
      </c>
      <c r="J90">
        <f t="shared" si="14"/>
        <v>0.39932986619728117</v>
      </c>
      <c r="K90">
        <f t="shared" si="17"/>
        <v>1.4857325920944853E-2</v>
      </c>
    </row>
    <row r="91" spans="1:11" x14ac:dyDescent="0.25">
      <c r="A91">
        <v>-2</v>
      </c>
      <c r="B91">
        <v>0.368103448275862</v>
      </c>
      <c r="C91">
        <f t="shared" si="10"/>
        <v>0.368103448275862</v>
      </c>
      <c r="D91">
        <f t="shared" si="11"/>
        <v>0.14670768051707386</v>
      </c>
      <c r="F91">
        <f t="shared" si="12"/>
        <v>0.33186918095541229</v>
      </c>
      <c r="H91">
        <f t="shared" si="13"/>
        <v>0.15413542685129883</v>
      </c>
      <c r="J91">
        <f t="shared" si="14"/>
        <v>0.34642069551778781</v>
      </c>
      <c r="K91">
        <f t="shared" si="17"/>
        <v>2.1682752758074186E-2</v>
      </c>
    </row>
    <row r="92" spans="1:11" x14ac:dyDescent="0.25">
      <c r="A92">
        <v>-1</v>
      </c>
      <c r="B92">
        <v>0.33431034482758598</v>
      </c>
      <c r="C92">
        <f t="shared" si="10"/>
        <v>0.33431034482758598</v>
      </c>
      <c r="D92">
        <f t="shared" si="11"/>
        <v>0.14361222716902847</v>
      </c>
      <c r="F92">
        <f t="shared" si="12"/>
        <v>0.33112768914105561</v>
      </c>
      <c r="H92">
        <f t="shared" si="13"/>
        <v>0.13415391270937235</v>
      </c>
      <c r="J92">
        <f t="shared" si="14"/>
        <v>0.31045832790206257</v>
      </c>
      <c r="K92">
        <f t="shared" si="17"/>
        <v>2.3852016925523412E-2</v>
      </c>
    </row>
    <row r="93" spans="1:11" x14ac:dyDescent="0.25">
      <c r="A93">
        <v>0</v>
      </c>
      <c r="B93">
        <v>0.30637931034482702</v>
      </c>
      <c r="C93">
        <f t="shared" si="10"/>
        <v>0.30637931034482702</v>
      </c>
      <c r="D93">
        <f t="shared" si="11"/>
        <v>0.14095031482655879</v>
      </c>
      <c r="F93">
        <f t="shared" si="12"/>
        <v>0.33053020751842266</v>
      </c>
      <c r="H93">
        <f t="shared" si="13"/>
        <v>0.11913256932885438</v>
      </c>
      <c r="J93">
        <f t="shared" si="14"/>
        <v>0.28527161464779238</v>
      </c>
      <c r="K93">
        <f>ABS(J93-C93)</f>
        <v>2.1107695697034634E-2</v>
      </c>
    </row>
    <row r="94" spans="1:11" x14ac:dyDescent="0.25">
      <c r="A94">
        <v>1</v>
      </c>
      <c r="B94">
        <v>0.28381773399014698</v>
      </c>
      <c r="C94">
        <f t="shared" si="10"/>
        <v>0.28381773399014698</v>
      </c>
      <c r="D94">
        <f t="shared" si="11"/>
        <v>0.13864578551013065</v>
      </c>
      <c r="F94">
        <f t="shared" si="12"/>
        <v>0.33004184121390479</v>
      </c>
      <c r="H94">
        <f t="shared" si="13"/>
        <v>0.10759911318941887</v>
      </c>
      <c r="J94">
        <f t="shared" si="14"/>
        <v>0.26710412926978966</v>
      </c>
      <c r="K94">
        <f t="shared" si="17"/>
        <v>1.6713604720357322E-2</v>
      </c>
    </row>
    <row r="95" spans="1:11" x14ac:dyDescent="0.25">
      <c r="A95">
        <v>2</v>
      </c>
      <c r="B95">
        <v>0.27103448275862002</v>
      </c>
      <c r="C95">
        <f t="shared" si="10"/>
        <v>0.27103448275862002</v>
      </c>
      <c r="D95">
        <f t="shared" si="11"/>
        <v>0.13663825800578933</v>
      </c>
      <c r="F95">
        <f t="shared" si="12"/>
        <v>0.32963762750840137</v>
      </c>
      <c r="H95">
        <f t="shared" si="13"/>
        <v>9.857512669945509E-2</v>
      </c>
      <c r="J95">
        <f t="shared" si="14"/>
        <v>0.2536427587465962</v>
      </c>
      <c r="K95">
        <f t="shared" si="17"/>
        <v>1.7391724012023824E-2</v>
      </c>
    </row>
    <row r="96" spans="1:11" x14ac:dyDescent="0.25">
      <c r="A96">
        <v>3</v>
      </c>
      <c r="B96">
        <v>0.25716748768472902</v>
      </c>
      <c r="C96">
        <f t="shared" si="10"/>
        <v>0.25716748768472902</v>
      </c>
      <c r="D96">
        <f t="shared" si="11"/>
        <v>0.13487941927070149</v>
      </c>
      <c r="F96">
        <f t="shared" si="12"/>
        <v>0.32929933592199151</v>
      </c>
      <c r="H96">
        <f t="shared" si="13"/>
        <v>9.1395350851864232E-2</v>
      </c>
      <c r="J96">
        <f t="shared" si="14"/>
        <v>0.24342791877162834</v>
      </c>
      <c r="K96">
        <f t="shared" si="17"/>
        <v>1.3739568913100686E-2</v>
      </c>
    </row>
    <row r="97" spans="1:11" x14ac:dyDescent="0.25">
      <c r="A97">
        <v>4</v>
      </c>
      <c r="B97">
        <v>0.23837438423645299</v>
      </c>
      <c r="C97">
        <f t="shared" si="10"/>
        <v>0.23837438423645299</v>
      </c>
      <c r="D97">
        <f t="shared" si="11"/>
        <v>0.1333302792407873</v>
      </c>
      <c r="F97">
        <f t="shared" si="12"/>
        <v>0.32901340658107892</v>
      </c>
      <c r="H97">
        <f t="shared" si="13"/>
        <v>8.5597300804092544E-2</v>
      </c>
      <c r="J97">
        <f t="shared" si="14"/>
        <v>0.23551272821164335</v>
      </c>
      <c r="K97">
        <f t="shared" si="17"/>
        <v>2.8616560248096445E-3</v>
      </c>
    </row>
    <row r="98" spans="1:11" x14ac:dyDescent="0.25">
      <c r="A98">
        <v>5</v>
      </c>
      <c r="B98">
        <v>0.22509852216748699</v>
      </c>
      <c r="C98">
        <f t="shared" si="10"/>
        <v>0.22509852216748699</v>
      </c>
      <c r="D98">
        <f t="shared" si="11"/>
        <v>0.13195911779587205</v>
      </c>
      <c r="F98">
        <f t="shared" si="12"/>
        <v>0.32876958762745279</v>
      </c>
      <c r="H98">
        <f t="shared" si="13"/>
        <v>8.0852696235161114E-2</v>
      </c>
      <c r="J98">
        <f t="shared" si="14"/>
        <v>0.2292658908758862</v>
      </c>
      <c r="K98">
        <f t="shared" si="17"/>
        <v>4.167368708399205E-3</v>
      </c>
    </row>
    <row r="99" spans="1:11" x14ac:dyDescent="0.25">
      <c r="A99">
        <v>6</v>
      </c>
      <c r="B99">
        <v>0.213768472906403</v>
      </c>
      <c r="C99">
        <f t="shared" si="10"/>
        <v>0.213768472906403</v>
      </c>
      <c r="D99">
        <f t="shared" ref="D99:D130" si="18">$N$6*$N$5^2/($N$5^2+($N$4-A99)^2)+$N$7</f>
        <v>0.13073993415690435</v>
      </c>
      <c r="F99">
        <f t="shared" ref="F99:F130" si="19">$Q$6*$Q$5^2/($Q$5^2+($Q$4-A99)^2)+$Q$7</f>
        <v>0.32856001389743344</v>
      </c>
      <c r="H99">
        <f t="shared" ref="H99:H130" si="20">$T$6*$T$5^2/($T$5^2+($T$4-A99)^2)+$T$7</f>
        <v>7.6923998027328383E-2</v>
      </c>
      <c r="J99">
        <f t="shared" si="14"/>
        <v>0.22425559898227052</v>
      </c>
      <c r="K99">
        <f t="shared" si="17"/>
        <v>1.048712607586752E-2</v>
      </c>
    </row>
    <row r="100" spans="1:11" x14ac:dyDescent="0.25">
      <c r="A100">
        <v>7</v>
      </c>
      <c r="B100">
        <v>0.20524630541871899</v>
      </c>
      <c r="C100">
        <f t="shared" si="10"/>
        <v>0.20524630541871899</v>
      </c>
      <c r="D100">
        <f t="shared" si="18"/>
        <v>0.12965126468594737</v>
      </c>
      <c r="F100">
        <f t="shared" si="19"/>
        <v>0.32837857110130286</v>
      </c>
      <c r="H100">
        <f t="shared" si="20"/>
        <v>7.3636274970976648E-2</v>
      </c>
      <c r="J100">
        <f t="shared" si="14"/>
        <v>0.220179485187663</v>
      </c>
      <c r="K100">
        <f t="shared" si="17"/>
        <v>1.493317976894401E-2</v>
      </c>
    </row>
    <row r="101" spans="1:11" x14ac:dyDescent="0.25">
      <c r="A101">
        <v>8</v>
      </c>
      <c r="B101">
        <v>0.19687192118226601</v>
      </c>
      <c r="C101">
        <f t="shared" si="10"/>
        <v>0.19687192118226601</v>
      </c>
      <c r="D101">
        <f t="shared" si="18"/>
        <v>0.12867527345785423</v>
      </c>
      <c r="F101">
        <f t="shared" si="19"/>
        <v>0.32822044886361468</v>
      </c>
      <c r="H101">
        <f t="shared" si="20"/>
        <v>7.0858615389859839E-2</v>
      </c>
      <c r="J101">
        <f t="shared" si="14"/>
        <v>0.21682126570063814</v>
      </c>
      <c r="K101">
        <f t="shared" si="17"/>
        <v>1.9949344518372131E-2</v>
      </c>
    </row>
    <row r="102" spans="1:11" x14ac:dyDescent="0.25">
      <c r="A102">
        <v>9</v>
      </c>
      <c r="B102">
        <v>0.186822660098522</v>
      </c>
      <c r="C102">
        <f t="shared" si="10"/>
        <v>0.186822660098522</v>
      </c>
      <c r="D102">
        <f t="shared" si="18"/>
        <v>0.12779704669685069</v>
      </c>
      <c r="F102">
        <f t="shared" si="19"/>
        <v>0.32808182122876262</v>
      </c>
      <c r="H102">
        <f t="shared" si="20"/>
        <v>6.8491602499497511E-2</v>
      </c>
      <c r="J102">
        <f t="shared" si="14"/>
        <v>0.21402322514618732</v>
      </c>
      <c r="K102">
        <f t="shared" si="17"/>
        <v>2.7200565047665326E-2</v>
      </c>
    </row>
    <row r="103" spans="1:11" x14ac:dyDescent="0.25">
      <c r="A103">
        <v>10</v>
      </c>
      <c r="B103">
        <v>0.177709359605911</v>
      </c>
      <c r="C103">
        <f t="shared" si="10"/>
        <v>0.177709359605911</v>
      </c>
      <c r="D103">
        <f t="shared" si="18"/>
        <v>0.12700404095010687</v>
      </c>
      <c r="F103">
        <f t="shared" si="19"/>
        <v>0.32795961477780894</v>
      </c>
      <c r="H103">
        <f t="shared" si="20"/>
        <v>6.6458718792283086E-2</v>
      </c>
      <c r="J103">
        <f t="shared" si="14"/>
        <v>0.21166833711654015</v>
      </c>
      <c r="K103">
        <f t="shared" si="17"/>
        <v>3.3958977510629151E-2</v>
      </c>
    </row>
    <row r="104" spans="1:11" x14ac:dyDescent="0.25">
      <c r="A104">
        <v>11</v>
      </c>
      <c r="B104">
        <v>0.169433497536945</v>
      </c>
      <c r="C104">
        <f t="shared" si="10"/>
        <v>0.169433497536945</v>
      </c>
      <c r="D104">
        <f t="shared" si="18"/>
        <v>0.12628564819247087</v>
      </c>
      <c r="F104">
        <f t="shared" si="19"/>
        <v>0.32785133797369337</v>
      </c>
      <c r="H104">
        <f t="shared" si="20"/>
        <v>6.4700344858563269E-2</v>
      </c>
      <c r="J104">
        <f t="shared" si="14"/>
        <v>0.20966838737007784</v>
      </c>
    </row>
    <row r="105" spans="1:11" x14ac:dyDescent="0.25">
      <c r="A105">
        <v>12</v>
      </c>
      <c r="B105">
        <v>0.16135467980295501</v>
      </c>
      <c r="C105">
        <f t="shared" si="10"/>
        <v>0.16135467980295501</v>
      </c>
      <c r="D105">
        <f t="shared" si="18"/>
        <v>0.12563285059631554</v>
      </c>
      <c r="F105">
        <f t="shared" si="19"/>
        <v>0.32775495395374593</v>
      </c>
      <c r="H105">
        <f t="shared" si="20"/>
        <v>6.3169502271932562E-2</v>
      </c>
      <c r="J105">
        <f t="shared" si="14"/>
        <v>0.20795592224613652</v>
      </c>
    </row>
    <row r="106" spans="1:11" x14ac:dyDescent="0.25">
      <c r="A106">
        <v>13</v>
      </c>
      <c r="B106">
        <v>0.153694581280788</v>
      </c>
      <c r="C106">
        <f t="shared" si="10"/>
        <v>0.153694581280788</v>
      </c>
      <c r="D106">
        <f t="shared" si="18"/>
        <v>0.12503794459421916</v>
      </c>
      <c r="F106">
        <f t="shared" si="19"/>
        <v>0.3276687845869683</v>
      </c>
      <c r="H106">
        <f t="shared" si="20"/>
        <v>6.1828788717173407E-2</v>
      </c>
      <c r="J106">
        <f t="shared" si="14"/>
        <v>0.20647868704899427</v>
      </c>
    </row>
    <row r="107" spans="1:11" x14ac:dyDescent="0.25">
      <c r="A107">
        <v>14</v>
      </c>
      <c r="B107">
        <v>0.147389162561576</v>
      </c>
      <c r="C107">
        <f t="shared" si="10"/>
        <v>0.147389162561576</v>
      </c>
      <c r="D107">
        <f t="shared" si="18"/>
        <v>0.12449431888793777</v>
      </c>
      <c r="F107">
        <f t="shared" si="19"/>
        <v>0.32759143732196283</v>
      </c>
      <c r="H107">
        <f t="shared" si="20"/>
        <v>6.0648141012082712E-2</v>
      </c>
      <c r="J107">
        <f t="shared" si="14"/>
        <v>0.20519571757339267</v>
      </c>
    </row>
    <row r="108" spans="1:11" x14ac:dyDescent="0.25">
      <c r="A108">
        <v>15</v>
      </c>
      <c r="B108">
        <v>0.14280788177339901</v>
      </c>
      <c r="C108">
        <f t="shared" si="10"/>
        <v>0.14280788177339901</v>
      </c>
      <c r="D108">
        <f t="shared" si="18"/>
        <v>0.12399627475224853</v>
      </c>
      <c r="F108">
        <f t="shared" si="19"/>
        <v>0.32752174884791768</v>
      </c>
      <c r="H108">
        <f t="shared" si="20"/>
        <v>5.9603181490720844E-2</v>
      </c>
      <c r="J108">
        <f t="shared" si="14"/>
        <v>0.20407454946369963</v>
      </c>
    </row>
    <row r="109" spans="1:11" x14ac:dyDescent="0.25">
      <c r="A109">
        <v>16</v>
      </c>
      <c r="B109">
        <v>0.13822660098522099</v>
      </c>
      <c r="C109">
        <f t="shared" si="10"/>
        <v>0.13822660098522099</v>
      </c>
      <c r="D109">
        <f t="shared" si="18"/>
        <v>0.1235388797213029</v>
      </c>
      <c r="F109">
        <f t="shared" si="19"/>
        <v>0.32745874129709734</v>
      </c>
      <c r="H109">
        <f t="shared" si="20"/>
        <v>5.8673981089431532E-2</v>
      </c>
      <c r="J109">
        <f t="shared" si="14"/>
        <v>0.20308919636023204</v>
      </c>
    </row>
    <row r="110" spans="1:11" x14ac:dyDescent="0.25">
      <c r="A110">
        <v>17</v>
      </c>
      <c r="B110">
        <v>0.13423645320197</v>
      </c>
      <c r="C110">
        <f t="shared" si="10"/>
        <v>0.13423645320197</v>
      </c>
      <c r="D110">
        <f t="shared" si="18"/>
        <v>0.1231178477914578</v>
      </c>
      <c r="F110">
        <f t="shared" si="19"/>
        <v>0.32740158789946083</v>
      </c>
      <c r="H110">
        <f t="shared" si="20"/>
        <v>5.7844123902562217E-2</v>
      </c>
      <c r="J110">
        <f t="shared" si="14"/>
        <v>0.20221866514187481</v>
      </c>
    </row>
    <row r="111" spans="1:11" x14ac:dyDescent="0.25">
      <c r="A111">
        <v>18</v>
      </c>
      <c r="B111">
        <v>0.13022167487684699</v>
      </c>
      <c r="C111">
        <f t="shared" si="10"/>
        <v>0.13022167487684699</v>
      </c>
      <c r="D111">
        <f t="shared" si="18"/>
        <v>0.12272944081486775</v>
      </c>
      <c r="F111">
        <f t="shared" si="19"/>
        <v>0.32734958582984047</v>
      </c>
      <c r="H111">
        <f t="shared" si="20"/>
        <v>5.7099992448722568E-2</v>
      </c>
      <c r="J111">
        <f t="shared" si="14"/>
        <v>0.20144585189803649</v>
      </c>
    </row>
    <row r="112" spans="1:11" x14ac:dyDescent="0.25">
      <c r="A112">
        <v>19</v>
      </c>
      <c r="B112">
        <v>0.127142857142857</v>
      </c>
      <c r="C112">
        <f t="shared" si="10"/>
        <v>0.127142857142857</v>
      </c>
      <c r="D112">
        <f t="shared" si="18"/>
        <v>0.12237038692591919</v>
      </c>
      <c r="F112">
        <f t="shared" si="19"/>
        <v>0.32730213457766105</v>
      </c>
      <c r="H112">
        <f t="shared" si="20"/>
        <v>5.6430216327838942E-2</v>
      </c>
      <c r="J112">
        <f t="shared" si="14"/>
        <v>0.20075671145512877</v>
      </c>
    </row>
    <row r="113" spans="1:10" x14ac:dyDescent="0.25">
      <c r="A113">
        <v>20</v>
      </c>
      <c r="B113">
        <v>0.12221674876847199</v>
      </c>
      <c r="C113">
        <f t="shared" si="10"/>
        <v>0.12221674876847199</v>
      </c>
      <c r="D113">
        <f t="shared" si="18"/>
        <v>0.12203781273407993</v>
      </c>
      <c r="F113">
        <f t="shared" si="19"/>
        <v>0.32725871859276034</v>
      </c>
      <c r="H113">
        <f t="shared" si="20"/>
        <v>5.5825243099798631E-2</v>
      </c>
      <c r="J113">
        <f t="shared" si="14"/>
        <v>0.20013962593431103</v>
      </c>
    </row>
    <row r="114" spans="1:10" x14ac:dyDescent="0.25">
      <c r="A114">
        <v>21</v>
      </c>
      <c r="B114">
        <v>0.119285714285714</v>
      </c>
      <c r="C114">
        <f t="shared" si="10"/>
        <v>0.119285714285714</v>
      </c>
      <c r="D114">
        <f t="shared" si="18"/>
        <v>0.12172918670180125</v>
      </c>
      <c r="F114">
        <f t="shared" si="19"/>
        <v>0.32721889326844311</v>
      </c>
      <c r="H114">
        <f t="shared" si="20"/>
        <v>5.5277001484079151E-2</v>
      </c>
      <c r="J114">
        <f t="shared" si="14"/>
        <v>0.1995849198211096</v>
      </c>
    </row>
    <row r="115" spans="1:10" x14ac:dyDescent="0.25">
      <c r="A115">
        <v>22</v>
      </c>
      <c r="B115">
        <v>0.116699507389162</v>
      </c>
      <c r="C115">
        <f t="shared" si="10"/>
        <v>0.116699507389162</v>
      </c>
      <c r="D115">
        <f t="shared" si="18"/>
        <v>0.12144227165588367</v>
      </c>
      <c r="F115">
        <f t="shared" si="19"/>
        <v>0.32718227354845109</v>
      </c>
      <c r="H115">
        <f t="shared" si="20"/>
        <v>5.4778634935435666E-2</v>
      </c>
      <c r="J115">
        <f t="shared" si="14"/>
        <v>0.19908448406779716</v>
      </c>
    </row>
    <row r="116" spans="1:10" x14ac:dyDescent="0.25">
      <c r="A116">
        <v>23</v>
      </c>
      <c r="B116">
        <v>0.113349753694581</v>
      </c>
      <c r="C116">
        <f t="shared" si="10"/>
        <v>0.113349753694581</v>
      </c>
      <c r="D116">
        <f t="shared" si="18"/>
        <v>0.12117508479288765</v>
      </c>
      <c r="F116">
        <f t="shared" si="19"/>
        <v>0.32714852461148169</v>
      </c>
      <c r="H116">
        <f t="shared" si="20"/>
        <v>5.432428933023338E-2</v>
      </c>
      <c r="J116">
        <f t="shared" si="14"/>
        <v>0.19863148216734761</v>
      </c>
    </row>
    <row r="117" spans="1:10" x14ac:dyDescent="0.25">
      <c r="A117">
        <v>24</v>
      </c>
      <c r="B117">
        <v>0.11034482758620601</v>
      </c>
      <c r="C117">
        <f t="shared" si="10"/>
        <v>0.11034482758620601</v>
      </c>
      <c r="D117">
        <f t="shared" si="18"/>
        <v>0.1209258638617083</v>
      </c>
      <c r="F117">
        <f t="shared" si="19"/>
        <v>0.32711735421154942</v>
      </c>
      <c r="H117">
        <f t="shared" si="20"/>
        <v>5.3908942595294954E-2</v>
      </c>
      <c r="J117">
        <f t="shared" si="14"/>
        <v>0.1982201184443505</v>
      </c>
    </row>
    <row r="118" spans="1:10" x14ac:dyDescent="0.25">
      <c r="A118">
        <v>25</v>
      </c>
      <c r="B118">
        <v>0.10689655172413701</v>
      </c>
      <c r="C118">
        <f t="shared" si="10"/>
        <v>0.10689655172413701</v>
      </c>
      <c r="D118">
        <f t="shared" si="18"/>
        <v>0.12069303846023983</v>
      </c>
      <c r="F118">
        <f t="shared" si="19"/>
        <v>0.32708850634634329</v>
      </c>
      <c r="H118">
        <f t="shared" si="20"/>
        <v>5.3528267096345394E-2</v>
      </c>
      <c r="J118">
        <f t="shared" si="14"/>
        <v>0.19784545399292272</v>
      </c>
    </row>
    <row r="119" spans="1:10" x14ac:dyDescent="0.25">
      <c r="A119">
        <v>26</v>
      </c>
      <c r="B119">
        <v>0.104211822660098</v>
      </c>
      <c r="C119">
        <f t="shared" si="10"/>
        <v>0.104211822660098</v>
      </c>
      <c r="D119">
        <f t="shared" si="18"/>
        <v>0.12047520558384139</v>
      </c>
      <c r="F119">
        <f t="shared" si="19"/>
        <v>0.32706175599695386</v>
      </c>
      <c r="H119">
        <f t="shared" si="20"/>
        <v>5.317851779852649E-2</v>
      </c>
      <c r="J119">
        <f t="shared" si="14"/>
        <v>0.19750325941122726</v>
      </c>
    </row>
    <row r="120" spans="1:10" x14ac:dyDescent="0.25">
      <c r="A120">
        <v>27</v>
      </c>
      <c r="B120">
        <v>0.101773399014778</v>
      </c>
      <c r="C120">
        <f t="shared" si="10"/>
        <v>0.101773399014778</v>
      </c>
      <c r="D120">
        <f t="shared" si="18"/>
        <v>0.12027110872297576</v>
      </c>
      <c r="F120">
        <f t="shared" si="19"/>
        <v>0.32703690473678765</v>
      </c>
      <c r="H120">
        <f t="shared" si="20"/>
        <v>5.285644084031707E-2</v>
      </c>
      <c r="J120">
        <f t="shared" si="14"/>
        <v>0.19718989617841381</v>
      </c>
    </row>
    <row r="121" spans="1:10" x14ac:dyDescent="0.25">
      <c r="A121">
        <v>28</v>
      </c>
      <c r="B121">
        <v>9.9507389162561494E-2</v>
      </c>
      <c r="C121">
        <f t="shared" si="10"/>
        <v>9.9507389162561494E-2</v>
      </c>
      <c r="D121">
        <f t="shared" si="18"/>
        <v>0.12007961993497158</v>
      </c>
      <c r="F121">
        <f t="shared" si="19"/>
        <v>0.32701377704939982</v>
      </c>
      <c r="H121">
        <f t="shared" si="20"/>
        <v>5.2559198380877831E-2</v>
      </c>
      <c r="J121">
        <f t="shared" si="14"/>
        <v>0.19690222049330669</v>
      </c>
    </row>
    <row r="122" spans="1:10" x14ac:dyDescent="0.25">
      <c r="A122">
        <v>29</v>
      </c>
      <c r="B122">
        <v>9.6871921182265994E-2</v>
      </c>
      <c r="C122">
        <f t="shared" si="10"/>
        <v>9.6871921182265994E-2</v>
      </c>
      <c r="D122">
        <f t="shared" si="18"/>
        <v>0.11989972441728911</v>
      </c>
      <c r="F122">
        <f t="shared" si="19"/>
        <v>0.32699221722745597</v>
      </c>
      <c r="H122">
        <f t="shared" si="20"/>
        <v>5.2284306499890895E-2</v>
      </c>
      <c r="J122">
        <f t="shared" si="14"/>
        <v>0.1966375048520197</v>
      </c>
    </row>
    <row r="123" spans="1:10" x14ac:dyDescent="0.25">
      <c r="A123">
        <v>30</v>
      </c>
      <c r="B123">
        <v>9.6502463054187096E-2</v>
      </c>
      <c r="C123">
        <f t="shared" si="10"/>
        <v>9.6502463054187096E-2</v>
      </c>
      <c r="D123">
        <f t="shared" si="18"/>
        <v>0.1197305071922779</v>
      </c>
      <c r="F123">
        <f t="shared" si="19"/>
        <v>0.32697208675036615</v>
      </c>
      <c r="H123">
        <f t="shared" si="20"/>
        <v>5.2029583627286664E-2</v>
      </c>
      <c r="J123">
        <f t="shared" si="14"/>
        <v>0.19639337372799773</v>
      </c>
    </row>
    <row r="124" spans="1:10" x14ac:dyDescent="0.25">
      <c r="A124">
        <v>31</v>
      </c>
      <c r="B124">
        <v>9.4802955665024599E-2</v>
      </c>
      <c r="C124">
        <f t="shared" si="10"/>
        <v>9.4802955665024599E-2</v>
      </c>
      <c r="D124">
        <f t="shared" si="18"/>
        <v>0.11957114158033193</v>
      </c>
      <c r="F124">
        <f t="shared" si="19"/>
        <v>0.32695326205800751</v>
      </c>
      <c r="H124">
        <f t="shared" si="20"/>
        <v>5.1793107514662345E-2</v>
      </c>
      <c r="J124">
        <f t="shared" si="14"/>
        <v>0.19616775053412572</v>
      </c>
    </row>
    <row r="125" spans="1:10" x14ac:dyDescent="0.25">
      <c r="A125">
        <v>32</v>
      </c>
      <c r="B125">
        <v>9.2709359605911298E-2</v>
      </c>
      <c r="C125">
        <f t="shared" si="10"/>
        <v>9.2709359605911298E-2</v>
      </c>
      <c r="D125">
        <f t="shared" si="18"/>
        <v>0.11942087919277868</v>
      </c>
      <c r="F125">
        <f t="shared" si="19"/>
        <v>0.32693563265363684</v>
      </c>
      <c r="H125">
        <f t="shared" si="20"/>
        <v>5.1573179171959714E-2</v>
      </c>
      <c r="J125">
        <f t="shared" si="14"/>
        <v>0.19595881366449258</v>
      </c>
    </row>
    <row r="126" spans="1:10" x14ac:dyDescent="0.25">
      <c r="A126">
        <v>33</v>
      </c>
      <c r="B126">
        <v>9.0935960591133E-2</v>
      </c>
      <c r="C126">
        <f t="shared" si="10"/>
        <v>9.0935960591133E-2</v>
      </c>
      <c r="D126">
        <f t="shared" si="18"/>
        <v>0.11927904122029537</v>
      </c>
      <c r="F126">
        <f t="shared" si="19"/>
        <v>0.32691909948153675</v>
      </c>
      <c r="H126">
        <f t="shared" si="20"/>
        <v>5.1368292512291663E-2</v>
      </c>
      <c r="J126">
        <f t="shared" si="14"/>
        <v>0.19576495988474221</v>
      </c>
    </row>
    <row r="127" spans="1:10" x14ac:dyDescent="0.25">
      <c r="A127">
        <v>34</v>
      </c>
      <c r="B127">
        <v>8.95812807881773E-2</v>
      </c>
      <c r="C127">
        <f t="shared" si="10"/>
        <v>8.95812807881773E-2</v>
      </c>
      <c r="D127">
        <f t="shared" si="18"/>
        <v>0.11914501082909536</v>
      </c>
      <c r="F127">
        <f t="shared" si="19"/>
        <v>0.32690357353486454</v>
      </c>
      <c r="H127">
        <f t="shared" si="20"/>
        <v>5.1177108696972624E-2</v>
      </c>
      <c r="J127">
        <f t="shared" si="14"/>
        <v>0.19558477370199379</v>
      </c>
    </row>
    <row r="128" spans="1:10" x14ac:dyDescent="0.25">
      <c r="A128">
        <v>35</v>
      </c>
      <c r="B128">
        <v>8.8645320197044297E-2</v>
      </c>
      <c r="C128">
        <f t="shared" si="10"/>
        <v>8.8645320197044297E-2</v>
      </c>
      <c r="D128">
        <f t="shared" si="18"/>
        <v>0.11901822650712589</v>
      </c>
      <c r="F128">
        <f t="shared" si="19"/>
        <v>0.32688897465712935</v>
      </c>
      <c r="H128">
        <f t="shared" si="20"/>
        <v>5.0998434368377206E-2</v>
      </c>
      <c r="J128">
        <f t="shared" si="14"/>
        <v>0.19541700162527048</v>
      </c>
    </row>
    <row r="129" spans="1:10" x14ac:dyDescent="0.25">
      <c r="A129">
        <v>36</v>
      </c>
      <c r="B129">
        <v>8.7019704433497505E-2</v>
      </c>
      <c r="C129">
        <f t="shared" si="10"/>
        <v>8.7019704433497505E-2</v>
      </c>
      <c r="D129">
        <f t="shared" si="18"/>
        <v>0.11889817622729591</v>
      </c>
      <c r="F129">
        <f t="shared" si="19"/>
        <v>0.32687523050712952</v>
      </c>
      <c r="H129">
        <f t="shared" si="20"/>
        <v>5.0831203112617719E-2</v>
      </c>
      <c r="J129">
        <f t="shared" si="14"/>
        <v>0.19526053044522873</v>
      </c>
    </row>
    <row r="130" spans="1:10" x14ac:dyDescent="0.25">
      <c r="A130">
        <v>37</v>
      </c>
      <c r="B130">
        <v>8.5665024630541806E-2</v>
      </c>
      <c r="C130">
        <f t="shared" si="10"/>
        <v>8.5665024630541806E-2</v>
      </c>
      <c r="D130">
        <f t="shared" si="18"/>
        <v>0.11878439231528992</v>
      </c>
      <c r="F130">
        <f t="shared" si="19"/>
        <v>0.3268622756623682</v>
      </c>
      <c r="H130">
        <f t="shared" si="20"/>
        <v>5.0674459616531171E-2</v>
      </c>
      <c r="J130">
        <f t="shared" si="14"/>
        <v>0.19511436883253344</v>
      </c>
    </row>
    <row r="131" spans="1:10" x14ac:dyDescent="0.25">
      <c r="A131">
        <v>38</v>
      </c>
      <c r="B131">
        <v>8.4113300492610801E-2</v>
      </c>
      <c r="C131">
        <f t="shared" ref="C131:C183" si="21">B131/MAX(B:B)</f>
        <v>8.4113300492610801E-2</v>
      </c>
      <c r="D131">
        <f t="shared" ref="D131:D162" si="22">$N$6*$N$5^2/($N$5^2+($N$4-A131)^2)+$N$7</f>
        <v>0.11867644692660369</v>
      </c>
      <c r="F131">
        <f t="shared" ref="F131:F162" si="23">$Q$6*$Q$5^2/($Q$5^2+($Q$4-A131)^2)+$Q$7</f>
        <v>0.3268500508401781</v>
      </c>
      <c r="H131">
        <f t="shared" ref="H131:H162" si="24">$T$6*$T$5^2/($T$5^2+($T$4-A131)^2)+$T$7</f>
        <v>5.0527346081178114E-2</v>
      </c>
      <c r="J131">
        <f t="shared" si="14"/>
        <v>0.19497763168852081</v>
      </c>
    </row>
    <row r="132" spans="1:10" x14ac:dyDescent="0.25">
      <c r="A132">
        <v>39</v>
      </c>
      <c r="B132">
        <v>8.2857142857142796E-2</v>
      </c>
      <c r="C132">
        <f t="shared" si="21"/>
        <v>8.2857142857142796E-2</v>
      </c>
      <c r="D132">
        <f t="shared" si="22"/>
        <v>0.11857394805168819</v>
      </c>
      <c r="F132">
        <f t="shared" si="23"/>
        <v>0.32683850221922478</v>
      </c>
      <c r="H132">
        <f t="shared" si="24"/>
        <v>5.0389090532379797E-2</v>
      </c>
      <c r="J132">
        <f t="shared" ref="J132:J183" si="25">$W$6*$W$5^2/($W$5^2+($W$4-A132)^2)+$W$7</f>
        <v>0.19484952678811651</v>
      </c>
    </row>
    <row r="133" spans="1:10" x14ac:dyDescent="0.25">
      <c r="A133">
        <v>40</v>
      </c>
      <c r="B133">
        <v>8.1847290640394005E-2</v>
      </c>
      <c r="C133">
        <f t="shared" si="21"/>
        <v>8.1847290640394005E-2</v>
      </c>
      <c r="D133">
        <f t="shared" si="22"/>
        <v>0.11847653598001666</v>
      </c>
      <c r="F133">
        <f t="shared" si="23"/>
        <v>0.32682758084687619</v>
      </c>
      <c r="H133">
        <f t="shared" si="24"/>
        <v>5.0258996731899326E-2</v>
      </c>
      <c r="J133">
        <f t="shared" si="25"/>
        <v>0.19472934333960629</v>
      </c>
    </row>
    <row r="134" spans="1:10" x14ac:dyDescent="0.25">
      <c r="A134">
        <v>41</v>
      </c>
      <c r="B134">
        <v>8.1009852216748696E-2</v>
      </c>
      <c r="C134">
        <f t="shared" si="21"/>
        <v>8.1009852216748696E-2</v>
      </c>
      <c r="D134">
        <f t="shared" si="22"/>
        <v>0.11838388016390257</v>
      </c>
      <c r="F134">
        <f t="shared" si="23"/>
        <v>0.32681724212024343</v>
      </c>
      <c r="H134">
        <f t="shared" si="24"/>
        <v>5.0136435443904614E-2</v>
      </c>
      <c r="J134">
        <f t="shared" si="25"/>
        <v>0.19461644215355314</v>
      </c>
    </row>
    <row r="135" spans="1:10" x14ac:dyDescent="0.25">
      <c r="A135">
        <v>42</v>
      </c>
      <c r="B135">
        <v>7.9334975369458105E-2</v>
      </c>
      <c r="C135">
        <f t="shared" si="21"/>
        <v>7.9334975369458105E-2</v>
      </c>
      <c r="D135">
        <f t="shared" si="22"/>
        <v>0.1182956764313292</v>
      </c>
      <c r="F135">
        <f t="shared" si="23"/>
        <v>0.32680744533061201</v>
      </c>
      <c r="H135">
        <f t="shared" si="24"/>
        <v>5.0020836852815539E-2</v>
      </c>
      <c r="J135">
        <f t="shared" si="25"/>
        <v>0.19451024716756907</v>
      </c>
    </row>
    <row r="136" spans="1:10" x14ac:dyDescent="0.25">
      <c r="A136">
        <v>43</v>
      </c>
      <c r="B136">
        <v>7.8251231527093595E-2</v>
      </c>
      <c r="C136">
        <f t="shared" si="21"/>
        <v>7.8251231527093595E-2</v>
      </c>
      <c r="D136">
        <f t="shared" si="22"/>
        <v>0.11821164450417046</v>
      </c>
      <c r="F136">
        <f t="shared" si="23"/>
        <v>0.32679815326256861</v>
      </c>
      <c r="H136">
        <f t="shared" si="24"/>
        <v>4.9911683962469679E-2</v>
      </c>
      <c r="J136">
        <f t="shared" si="25"/>
        <v>0.19441023811759037</v>
      </c>
    </row>
    <row r="137" spans="1:10" x14ac:dyDescent="0.25">
      <c r="A137">
        <v>44</v>
      </c>
      <c r="B137">
        <v>7.7142857142857096E-2</v>
      </c>
      <c r="C137">
        <f t="shared" si="21"/>
        <v>7.7142857142857096E-2</v>
      </c>
      <c r="D137">
        <f t="shared" si="22"/>
        <v>0.11813152578421222</v>
      </c>
      <c r="F137">
        <f t="shared" si="23"/>
        <v>0.32678933184044712</v>
      </c>
      <c r="H137">
        <f t="shared" si="24"/>
        <v>4.9808506834255778E-2</v>
      </c>
      <c r="J137">
        <f t="shared" si="25"/>
        <v>0.19431594418194451</v>
      </c>
    </row>
    <row r="138" spans="1:10" x14ac:dyDescent="0.25">
      <c r="A138">
        <v>45</v>
      </c>
      <c r="B138">
        <v>7.6305418719211801E-2</v>
      </c>
      <c r="C138">
        <f t="shared" si="21"/>
        <v>7.6305418719211801E-2</v>
      </c>
      <c r="D138">
        <f t="shared" si="22"/>
        <v>0.11805508137450098</v>
      </c>
      <c r="F138">
        <f t="shared" si="23"/>
        <v>0.32678094981581757</v>
      </c>
      <c r="H138">
        <f t="shared" si="24"/>
        <v>4.971087754465519E-2</v>
      </c>
      <c r="J138">
        <f t="shared" si="25"/>
        <v>0.19422693845352737</v>
      </c>
    </row>
    <row r="139" spans="1:10" x14ac:dyDescent="0.25">
      <c r="A139">
        <v>46</v>
      </c>
      <c r="B139">
        <v>7.5443349753694502E-2</v>
      </c>
      <c r="C139">
        <f t="shared" si="21"/>
        <v>7.5443349753694502E-2</v>
      </c>
      <c r="D139">
        <f t="shared" si="22"/>
        <v>0.11798209030790426</v>
      </c>
      <c r="F139">
        <f t="shared" si="23"/>
        <v>0.32677297849066383</v>
      </c>
      <c r="H139">
        <f t="shared" si="24"/>
        <v>4.9618405761443843E-2</v>
      </c>
      <c r="J139">
        <f t="shared" si="25"/>
        <v>0.19414283311915267</v>
      </c>
    </row>
    <row r="140" spans="1:10" x14ac:dyDescent="0.25">
      <c r="A140">
        <v>47</v>
      </c>
      <c r="B140">
        <v>7.4802955665024595E-2</v>
      </c>
      <c r="C140">
        <f t="shared" si="21"/>
        <v>7.4802955665024595E-2</v>
      </c>
      <c r="D140">
        <f t="shared" si="22"/>
        <v>0.11791234795848453</v>
      </c>
      <c r="F140">
        <f t="shared" si="23"/>
        <v>0.32676539147166717</v>
      </c>
      <c r="H140">
        <f t="shared" si="24"/>
        <v>4.9530734853390199E-2</v>
      </c>
      <c r="J140">
        <f t="shared" si="25"/>
        <v>0.19406327524463005</v>
      </c>
    </row>
    <row r="141" spans="1:10" x14ac:dyDescent="0.25">
      <c r="A141">
        <v>48</v>
      </c>
      <c r="B141">
        <v>7.3916256157635404E-2</v>
      </c>
      <c r="C141">
        <f t="shared" si="21"/>
        <v>7.3916256157635404E-2</v>
      </c>
      <c r="D141">
        <f t="shared" si="22"/>
        <v>0.11784566461446874</v>
      </c>
      <c r="F141">
        <f t="shared" si="23"/>
        <v>0.32675816445166583</v>
      </c>
      <c r="H141">
        <f t="shared" si="24"/>
        <v>4.9447538461237658E-2</v>
      </c>
      <c r="J141">
        <f t="shared" si="25"/>
        <v>0.19398794308019734</v>
      </c>
    </row>
    <row r="142" spans="1:10" x14ac:dyDescent="0.25">
      <c r="A142">
        <v>49</v>
      </c>
      <c r="B142">
        <v>7.3325123152709296E-2</v>
      </c>
      <c r="C142">
        <f t="shared" si="21"/>
        <v>7.3325123152709296E-2</v>
      </c>
      <c r="D142">
        <f t="shared" si="22"/>
        <v>0.11778186419432286</v>
      </c>
      <c r="F142">
        <f t="shared" si="23"/>
        <v>0.32675127501490925</v>
      </c>
      <c r="H142">
        <f t="shared" si="24"/>
        <v>4.9368517468562585E-2</v>
      </c>
      <c r="J142">
        <f t="shared" si="25"/>
        <v>0.19391654281422382</v>
      </c>
    </row>
    <row r="143" spans="1:10" x14ac:dyDescent="0.25">
      <c r="A143">
        <v>50</v>
      </c>
      <c r="B143">
        <v>7.2389162561576306E-2</v>
      </c>
      <c r="C143">
        <f t="shared" si="21"/>
        <v>7.2389162561576306E-2</v>
      </c>
      <c r="D143">
        <f t="shared" si="22"/>
        <v>0.11772078308978376</v>
      </c>
      <c r="F143">
        <f t="shared" si="23"/>
        <v>0.3267447024631927</v>
      </c>
      <c r="H143">
        <f t="shared" si="24"/>
        <v>4.92933973201366E-2</v>
      </c>
      <c r="J143">
        <f t="shared" si="25"/>
        <v>0.19384880571413349</v>
      </c>
    </row>
    <row r="144" spans="1:10" x14ac:dyDescent="0.25">
      <c r="A144">
        <v>51</v>
      </c>
      <c r="B144">
        <v>7.1428571428571397E-2</v>
      </c>
      <c r="C144">
        <f t="shared" si="21"/>
        <v>7.1428571428571397E-2</v>
      </c>
      <c r="D144">
        <f t="shared" si="22"/>
        <v>0.11766226912172004</v>
      </c>
      <c r="F144">
        <f t="shared" si="23"/>
        <v>0.32673842766035222</v>
      </c>
      <c r="H144">
        <f t="shared" si="24"/>
        <v>4.9221925643007577E-2</v>
      </c>
      <c r="J144">
        <f t="shared" si="25"/>
        <v>0.19378448560268902</v>
      </c>
    </row>
    <row r="145" spans="1:10" x14ac:dyDescent="0.25">
      <c r="A145">
        <v>52</v>
      </c>
      <c r="B145">
        <v>7.0837438423645302E-2</v>
      </c>
      <c r="C145">
        <f t="shared" si="21"/>
        <v>7.0837438423645302E-2</v>
      </c>
      <c r="D145">
        <f t="shared" si="22"/>
        <v>0.11760618059643496</v>
      </c>
      <c r="F145">
        <f t="shared" si="23"/>
        <v>0.32673243289293807</v>
      </c>
      <c r="H145">
        <f t="shared" si="24"/>
        <v>4.9153870131897953E-2</v>
      </c>
      <c r="J145">
        <f t="shared" si="25"/>
        <v>0.19372335662545459</v>
      </c>
    </row>
    <row r="146" spans="1:10" x14ac:dyDescent="0.25">
      <c r="A146">
        <v>53</v>
      </c>
      <c r="B146">
        <v>6.9827586206896497E-2</v>
      </c>
      <c r="C146">
        <f t="shared" si="21"/>
        <v>6.9827586206896497E-2</v>
      </c>
      <c r="D146">
        <f t="shared" si="22"/>
        <v>0.11755238545153263</v>
      </c>
      <c r="F146">
        <f t="shared" si="23"/>
        <v>0.3267267017451711</v>
      </c>
      <c r="H146">
        <f t="shared" si="24"/>
        <v>4.9089016665909667E-2</v>
      </c>
      <c r="J146">
        <f t="shared" si="25"/>
        <v>0.19366521127169375</v>
      </c>
    </row>
    <row r="147" spans="1:10" x14ac:dyDescent="0.25">
      <c r="A147">
        <v>54</v>
      </c>
      <c r="B147">
        <v>6.9187192118226604E-2</v>
      </c>
      <c r="C147">
        <f t="shared" si="21"/>
        <v>6.9187192118226604E-2</v>
      </c>
      <c r="D147">
        <f t="shared" si="22"/>
        <v>0.1175007604817741</v>
      </c>
      <c r="F147">
        <f t="shared" si="23"/>
        <v>0.32672121898653333</v>
      </c>
      <c r="H147">
        <f t="shared" si="24"/>
        <v>4.9027167628087717E-2</v>
      </c>
      <c r="J147">
        <f t="shared" si="25"/>
        <v>0.19360985861637103</v>
      </c>
    </row>
    <row r="148" spans="1:10" x14ac:dyDescent="0.25">
      <c r="A148">
        <v>55</v>
      </c>
      <c r="B148">
        <v>6.8817733990147706E-2</v>
      </c>
      <c r="C148">
        <f t="shared" si="21"/>
        <v>6.8817733990147706E-2</v>
      </c>
      <c r="D148">
        <f t="shared" si="22"/>
        <v>0.11745119063648554</v>
      </c>
      <c r="F148">
        <f t="shared" si="23"/>
        <v>0.32671597047055523</v>
      </c>
      <c r="H148">
        <f t="shared" si="24"/>
        <v>4.896814040326785E-2</v>
      </c>
      <c r="J148">
        <f t="shared" si="25"/>
        <v>0.19355712275548942</v>
      </c>
    </row>
    <row r="149" spans="1:10" x14ac:dyDescent="0.25">
      <c r="A149">
        <v>56</v>
      </c>
      <c r="B149">
        <v>6.8078817733990105E-2</v>
      </c>
      <c r="C149">
        <f t="shared" si="21"/>
        <v>6.8078817733990105E-2</v>
      </c>
      <c r="D149">
        <f t="shared" si="22"/>
        <v>0.11740356838106697</v>
      </c>
      <c r="F149">
        <f t="shared" si="23"/>
        <v>0.32671094304354226</v>
      </c>
      <c r="H149">
        <f t="shared" si="24"/>
        <v>4.8911766032930515E-2</v>
      </c>
      <c r="J149">
        <f t="shared" si="25"/>
        <v>0.19350684141085669</v>
      </c>
    </row>
    <row r="150" spans="1:10" x14ac:dyDescent="0.25">
      <c r="A150">
        <v>57</v>
      </c>
      <c r="B150">
        <v>6.7684729064039398E-2</v>
      </c>
      <c r="C150">
        <f t="shared" si="21"/>
        <v>6.7684729064039398E-2</v>
      </c>
      <c r="D150">
        <f t="shared" si="22"/>
        <v>0.11735779311601142</v>
      </c>
      <c r="F150">
        <f t="shared" si="23"/>
        <v>0.32670612446214226</v>
      </c>
      <c r="H150">
        <f t="shared" si="24"/>
        <v>4.8857888008596008E-2</v>
      </c>
      <c r="J150">
        <f t="shared" si="25"/>
        <v>0.19345886468364576</v>
      </c>
    </row>
    <row r="151" spans="1:10" x14ac:dyDescent="0.25">
      <c r="A151">
        <v>58</v>
      </c>
      <c r="B151">
        <v>6.6945812807881699E-2</v>
      </c>
      <c r="C151">
        <f t="shared" si="21"/>
        <v>6.6945812807881699E-2</v>
      </c>
      <c r="D151">
        <f t="shared" si="22"/>
        <v>0.11731377064759603</v>
      </c>
      <c r="F151">
        <f t="shared" si="23"/>
        <v>0.32670150331878728</v>
      </c>
      <c r="H151">
        <f t="shared" si="24"/>
        <v>4.880636118770159E-2</v>
      </c>
      <c r="J151">
        <f t="shared" si="25"/>
        <v>0.19341305393889754</v>
      </c>
    </row>
    <row r="152" spans="1:10" x14ac:dyDescent="0.25">
      <c r="A152">
        <v>59</v>
      </c>
      <c r="B152">
        <v>6.6625615763546794E-2</v>
      </c>
      <c r="C152">
        <f t="shared" si="21"/>
        <v>6.6625615763546794E-2</v>
      </c>
      <c r="D152">
        <f t="shared" si="22"/>
        <v>0.11727141270506408</v>
      </c>
      <c r="F152">
        <f t="shared" si="23"/>
        <v>0.32669706897416229</v>
      </c>
      <c r="H152">
        <f t="shared" si="24"/>
        <v>4.8757050817964304E-2</v>
      </c>
      <c r="J152">
        <f t="shared" si="25"/>
        <v>0.19336928080548763</v>
      </c>
    </row>
    <row r="153" spans="1:10" x14ac:dyDescent="0.25">
      <c r="A153">
        <v>60</v>
      </c>
      <c r="B153">
        <v>6.6108374384236404E-2</v>
      </c>
      <c r="C153">
        <f t="shared" si="21"/>
        <v>6.6108374384236404E-2</v>
      </c>
      <c r="D153">
        <f t="shared" si="22"/>
        <v>0.11723063649969384</v>
      </c>
      <c r="F153">
        <f t="shared" si="23"/>
        <v>0.32669281149595453</v>
      </c>
      <c r="H153">
        <f t="shared" si="24"/>
        <v>4.8709831658005895E-2</v>
      </c>
      <c r="J153">
        <f t="shared" si="25"/>
        <v>0.19332742627810456</v>
      </c>
    </row>
    <row r="154" spans="1:10" x14ac:dyDescent="0.25">
      <c r="A154">
        <v>61</v>
      </c>
      <c r="B154">
        <v>6.6034482758620602E-2</v>
      </c>
      <c r="C154">
        <f t="shared" si="21"/>
        <v>6.6034482758620602E-2</v>
      </c>
      <c r="D154">
        <f t="shared" si="22"/>
        <v>0.11719136432165622</v>
      </c>
      <c r="F154">
        <f t="shared" si="23"/>
        <v>0.32668872160322432</v>
      </c>
      <c r="H154">
        <f t="shared" si="24"/>
        <v>4.8664587183543224E-2</v>
      </c>
      <c r="J154">
        <f t="shared" si="25"/>
        <v>0.1932873799095251</v>
      </c>
    </row>
    <row r="155" spans="1:10" x14ac:dyDescent="0.25">
      <c r="A155">
        <v>62</v>
      </c>
      <c r="B155">
        <v>6.5221674876847296E-2</v>
      </c>
      <c r="C155">
        <f t="shared" si="21"/>
        <v>6.5221674876847296E-2</v>
      </c>
      <c r="D155">
        <f t="shared" si="22"/>
        <v>0.11715352317100813</v>
      </c>
      <c r="F155">
        <f t="shared" si="23"/>
        <v>0.32668479061581535</v>
      </c>
      <c r="H155">
        <f t="shared" si="24"/>
        <v>4.8621208869765502E-2</v>
      </c>
      <c r="J155">
        <f t="shared" si="25"/>
        <v>0.19324903908296226</v>
      </c>
    </row>
    <row r="156" spans="1:10" x14ac:dyDescent="0.25">
      <c r="A156">
        <v>63</v>
      </c>
      <c r="B156">
        <v>6.4901477832512294E-2</v>
      </c>
      <c r="C156">
        <f t="shared" si="21"/>
        <v>6.4901477832512294E-2</v>
      </c>
      <c r="D156">
        <f t="shared" si="22"/>
        <v>0.11711704441956104</v>
      </c>
      <c r="F156">
        <f t="shared" si="23"/>
        <v>0.32668101040828995</v>
      </c>
      <c r="H156">
        <f t="shared" si="24"/>
        <v>4.857959554165981E-2</v>
      </c>
      <c r="J156">
        <f t="shared" si="25"/>
        <v>0.19321230835554629</v>
      </c>
    </row>
    <row r="157" spans="1:10" x14ac:dyDescent="0.25">
      <c r="A157">
        <v>64</v>
      </c>
      <c r="B157">
        <v>6.4679802955665E-2</v>
      </c>
      <c r="C157">
        <f t="shared" si="21"/>
        <v>6.4679802955665E-2</v>
      </c>
      <c r="D157">
        <f t="shared" si="22"/>
        <v>0.11708186350070973</v>
      </c>
      <c r="F157">
        <f t="shared" si="23"/>
        <v>0.32667737336793207</v>
      </c>
      <c r="H157">
        <f t="shared" si="24"/>
        <v>4.8539652785034686E-2</v>
      </c>
      <c r="J157">
        <f t="shared" si="25"/>
        <v>0.19317709886510481</v>
      </c>
    </row>
    <row r="158" spans="1:10" x14ac:dyDescent="0.25">
      <c r="A158">
        <v>65</v>
      </c>
      <c r="B158">
        <v>6.4605911330049198E-2</v>
      </c>
      <c r="C158">
        <f t="shared" si="21"/>
        <v>6.4605911330049198E-2</v>
      </c>
      <c r="D158">
        <f t="shared" si="22"/>
        <v>0.11704791962461224</v>
      </c>
      <c r="F158">
        <f t="shared" si="23"/>
        <v>0.32667387235641332</v>
      </c>
      <c r="H158">
        <f t="shared" si="24"/>
        <v>4.850129241184984E-2</v>
      </c>
      <c r="J158">
        <f t="shared" si="25"/>
        <v>0.19314332779336535</v>
      </c>
    </row>
    <row r="159" spans="1:10" x14ac:dyDescent="0.25">
      <c r="A159">
        <v>66</v>
      </c>
      <c r="B159">
        <v>6.4334975369458106E-2</v>
      </c>
      <c r="C159">
        <f t="shared" si="21"/>
        <v>6.4334975369458106E-2</v>
      </c>
      <c r="D159">
        <f t="shared" si="22"/>
        <v>0.11701515551638229</v>
      </c>
      <c r="F159">
        <f t="shared" si="23"/>
        <v>0.32667050067476067</v>
      </c>
      <c r="H159">
        <f t="shared" si="24"/>
        <v>4.8464431974207148E-2</v>
      </c>
      <c r="J159">
        <f t="shared" si="25"/>
        <v>0.193110917879533</v>
      </c>
    </row>
    <row r="160" spans="1:10" x14ac:dyDescent="0.25">
      <c r="A160">
        <v>67</v>
      </c>
      <c r="B160">
        <v>6.4236453201970398E-2</v>
      </c>
      <c r="C160">
        <f t="shared" si="21"/>
        <v>6.4236453201970398E-2</v>
      </c>
      <c r="D160">
        <f t="shared" si="22"/>
        <v>0.11698351717519545</v>
      </c>
      <c r="F160">
        <f t="shared" si="23"/>
        <v>0.32666725203130575</v>
      </c>
      <c r="H160">
        <f t="shared" si="24"/>
        <v>4.8428994322009165E-2</v>
      </c>
      <c r="J160">
        <f t="shared" si="25"/>
        <v>0.19307979697891384</v>
      </c>
    </row>
    <row r="161" spans="1:10" x14ac:dyDescent="0.25">
      <c r="A161">
        <v>68</v>
      </c>
      <c r="B161">
        <v>6.3448275862068901E-2</v>
      </c>
      <c r="C161">
        <f t="shared" si="21"/>
        <v>6.3448275862068901E-2</v>
      </c>
      <c r="D161">
        <f t="shared" si="22"/>
        <v>0.11695295365242267</v>
      </c>
      <c r="F161">
        <f t="shared" si="23"/>
        <v>0.32666412051232829</v>
      </c>
      <c r="H161">
        <f t="shared" si="24"/>
        <v>4.8394907199860497E-2</v>
      </c>
      <c r="J161">
        <f t="shared" si="25"/>
        <v>0.19304989766188183</v>
      </c>
    </row>
    <row r="162" spans="1:10" x14ac:dyDescent="0.25">
      <c r="A162">
        <v>69</v>
      </c>
      <c r="B162">
        <v>6.3226600985221607E-2</v>
      </c>
      <c r="C162">
        <f t="shared" si="21"/>
        <v>6.3226600985221607E-2</v>
      </c>
      <c r="D162">
        <f t="shared" si="22"/>
        <v>0.11692341684709433</v>
      </c>
      <c r="F162">
        <f t="shared" si="23"/>
        <v>0.32666110055513886</v>
      </c>
      <c r="H162">
        <f t="shared" si="24"/>
        <v>4.8362102879285059E-2</v>
      </c>
      <c r="J162">
        <f t="shared" si="25"/>
        <v>0.19302115684903073</v>
      </c>
    </row>
    <row r="163" spans="1:10" x14ac:dyDescent="0.25">
      <c r="A163">
        <v>70</v>
      </c>
      <c r="B163">
        <v>6.3128078817733996E-2</v>
      </c>
      <c r="C163">
        <f t="shared" si="21"/>
        <v>6.3128078817733996E-2</v>
      </c>
      <c r="D163">
        <f t="shared" ref="D163:D183" si="26">$N$6*$N$5^2/($N$5^2+($N$4-A163)^2)+$N$7</f>
        <v>0.11689486131716592</v>
      </c>
      <c r="F163">
        <f t="shared" ref="F163:F183" si="27">$Q$6*$Q$5^2/($Q$5^2+($Q$4-A163)^2)+$Q$7</f>
        <v>0.32665818692337112</v>
      </c>
      <c r="H163">
        <f t="shared" ref="H163:H183" si="28">$T$6*$T$5^2/($T$5^2+($T$4-A163)^2)+$T$7</f>
        <v>4.8330517822768683E-2</v>
      </c>
      <c r="J163">
        <f t="shared" si="25"/>
        <v>0.19299351547882865</v>
      </c>
    </row>
    <row r="164" spans="1:10" x14ac:dyDescent="0.25">
      <c r="A164">
        <v>71</v>
      </c>
      <c r="B164">
        <v>6.3177339901477794E-2</v>
      </c>
      <c r="C164">
        <f t="shared" si="21"/>
        <v>6.3177339901477794E-2</v>
      </c>
      <c r="D164">
        <f t="shared" si="26"/>
        <v>0.11686724410520646</v>
      </c>
      <c r="F164">
        <f t="shared" si="27"/>
        <v>0.32665537468427991</v>
      </c>
      <c r="H164">
        <f t="shared" si="28"/>
        <v>4.8300092376519742E-2</v>
      </c>
      <c r="J164">
        <f t="shared" si="25"/>
        <v>0.19296691820450973</v>
      </c>
    </row>
    <row r="165" spans="1:10" x14ac:dyDescent="0.25">
      <c r="A165">
        <v>72</v>
      </c>
      <c r="B165">
        <v>6.3374384236453196E-2</v>
      </c>
      <c r="C165">
        <f t="shared" si="21"/>
        <v>6.3374384236453196E-2</v>
      </c>
      <c r="D165">
        <f t="shared" si="26"/>
        <v>0.11684052457726472</v>
      </c>
      <c r="F165">
        <f t="shared" si="27"/>
        <v>0.32665265918785991</v>
      </c>
      <c r="H165">
        <f t="shared" si="28"/>
        <v>4.8270770489177439E-2</v>
      </c>
      <c r="J165">
        <f t="shared" si="25"/>
        <v>0.19294131311730053</v>
      </c>
    </row>
    <row r="166" spans="1:10" x14ac:dyDescent="0.25">
      <c r="A166">
        <v>73</v>
      </c>
      <c r="B166">
        <v>6.3645320197044303E-2</v>
      </c>
      <c r="C166">
        <f t="shared" si="21"/>
        <v>6.3645320197044303E-2</v>
      </c>
      <c r="D166">
        <f t="shared" si="26"/>
        <v>0.1168146642737876</v>
      </c>
      <c r="F166">
        <f t="shared" si="27"/>
        <v>0.32665003604762083</v>
      </c>
      <c r="H166">
        <f t="shared" si="28"/>
        <v>4.8242499453994336E-2</v>
      </c>
      <c r="J166">
        <f t="shared" si="25"/>
        <v>0.19291665149339976</v>
      </c>
    </row>
    <row r="167" spans="1:10" x14ac:dyDescent="0.25">
      <c r="A167">
        <v>74</v>
      </c>
      <c r="B167">
        <v>6.4014778325123103E-2</v>
      </c>
      <c r="C167">
        <f t="shared" si="21"/>
        <v>6.4014778325123103E-2</v>
      </c>
      <c r="D167">
        <f t="shared" si="26"/>
        <v>0.11678962677157217</v>
      </c>
      <c r="F167">
        <f t="shared" si="27"/>
        <v>0.32664750112287044</v>
      </c>
      <c r="H167">
        <f t="shared" si="28"/>
        <v>4.8215229672281847E-2</v>
      </c>
      <c r="J167">
        <f t="shared" si="25"/>
        <v>0.1928928875624106</v>
      </c>
    </row>
    <row r="168" spans="1:10" x14ac:dyDescent="0.25">
      <c r="A168">
        <v>75</v>
      </c>
      <c r="B168">
        <v>6.4088669950738905E-2</v>
      </c>
      <c r="C168">
        <f t="shared" si="21"/>
        <v>6.4088669950738905E-2</v>
      </c>
      <c r="D168">
        <f t="shared" si="26"/>
        <v>0.11676537755582841</v>
      </c>
      <c r="F168">
        <f t="shared" si="27"/>
        <v>0.32664505050237169</v>
      </c>
      <c r="H168">
        <f t="shared" si="28"/>
        <v>4.8188914436138666E-2</v>
      </c>
      <c r="J168">
        <f t="shared" si="25"/>
        <v>0.19286997829517277</v>
      </c>
    </row>
    <row r="169" spans="1:10" x14ac:dyDescent="0.25">
      <c r="A169">
        <v>76</v>
      </c>
      <c r="B169">
        <v>6.3916256157635395E-2</v>
      </c>
      <c r="C169">
        <f t="shared" si="21"/>
        <v>6.3916256157635395E-2</v>
      </c>
      <c r="D169">
        <f t="shared" si="26"/>
        <v>0.11674188390151587</v>
      </c>
      <c r="F169">
        <f t="shared" si="27"/>
        <v>0.32664268048925343</v>
      </c>
      <c r="H169">
        <f t="shared" si="28"/>
        <v>4.8163509728687284E-2</v>
      </c>
      <c r="J169">
        <f t="shared" si="25"/>
        <v>0.19284788320915933</v>
      </c>
    </row>
    <row r="170" spans="1:10" x14ac:dyDescent="0.25">
      <c r="A170">
        <v>77</v>
      </c>
      <c r="B170">
        <v>6.2758620689655098E-2</v>
      </c>
      <c r="C170">
        <f t="shared" si="21"/>
        <v>6.2758620689655098E-2</v>
      </c>
      <c r="D170">
        <f t="shared" si="26"/>
        <v>0.11671911476319426</v>
      </c>
      <c r="F170">
        <f t="shared" si="27"/>
        <v>0.32664038758706615</v>
      </c>
      <c r="H170">
        <f t="shared" si="28"/>
        <v>4.8138974040225227E-2</v>
      </c>
      <c r="J170">
        <f t="shared" si="25"/>
        <v>0.19282656418979655</v>
      </c>
    </row>
    <row r="171" spans="1:10" x14ac:dyDescent="0.25">
      <c r="A171">
        <v>78</v>
      </c>
      <c r="B171">
        <v>6.1822660098522102E-2</v>
      </c>
      <c r="C171">
        <f t="shared" si="21"/>
        <v>6.1822660098522102E-2</v>
      </c>
      <c r="D171">
        <f t="shared" si="26"/>
        <v>0.11669704067269733</v>
      </c>
      <c r="F171">
        <f t="shared" si="27"/>
        <v>0.32663816848688448</v>
      </c>
      <c r="H171">
        <f t="shared" si="28"/>
        <v>4.8115268198858946E-2</v>
      </c>
      <c r="J171">
        <f t="shared" si="25"/>
        <v>0.19280598532623566</v>
      </c>
    </row>
    <row r="172" spans="1:10" x14ac:dyDescent="0.25">
      <c r="A172">
        <v>79</v>
      </c>
      <c r="B172">
        <v>6.1871921182265997E-2</v>
      </c>
      <c r="C172">
        <f t="shared" si="21"/>
        <v>6.1871921182265997E-2</v>
      </c>
      <c r="D172">
        <f t="shared" si="26"/>
        <v>0.11667563364400206</v>
      </c>
      <c r="F172">
        <f t="shared" si="27"/>
        <v>0.3266360200553679</v>
      </c>
      <c r="H172">
        <f t="shared" si="28"/>
        <v>4.8092355214331521E-2</v>
      </c>
      <c r="J172">
        <f t="shared" si="25"/>
        <v>0.1927861127602564</v>
      </c>
    </row>
    <row r="173" spans="1:10" x14ac:dyDescent="0.25">
      <c r="A173">
        <v>80</v>
      </c>
      <c r="B173">
        <v>6.2118226600985198E-2</v>
      </c>
      <c r="C173">
        <f t="shared" si="21"/>
        <v>6.2118226600985198E-2</v>
      </c>
      <c r="D173">
        <f t="shared" si="26"/>
        <v>0.1166548670847207</v>
      </c>
      <c r="F173">
        <f t="shared" si="27"/>
        <v>0.32663393932369833</v>
      </c>
      <c r="H173">
        <f t="shared" si="28"/>
        <v>4.8070200133882988E-2</v>
      </c>
      <c r="J173">
        <f t="shared" si="25"/>
        <v>0.19276691454711592</v>
      </c>
    </row>
    <row r="174" spans="1:10" x14ac:dyDescent="0.25">
      <c r="A174">
        <v>81</v>
      </c>
      <c r="B174">
        <v>6.2339901477832499E-2</v>
      </c>
      <c r="C174">
        <f t="shared" si="21"/>
        <v>6.2339901477832499E-2</v>
      </c>
      <c r="D174">
        <f t="shared" si="26"/>
        <v>0.11663471571369453</v>
      </c>
      <c r="F174">
        <f t="shared" si="27"/>
        <v>0.32663192347732284</v>
      </c>
      <c r="H174">
        <f t="shared" si="28"/>
        <v>4.8048769909095707E-2</v>
      </c>
      <c r="J174">
        <f t="shared" si="25"/>
        <v>0.19274836052727673</v>
      </c>
    </row>
    <row r="175" spans="1:10" x14ac:dyDescent="0.25">
      <c r="A175">
        <v>82</v>
      </c>
      <c r="B175">
        <v>6.2339901477832499E-2</v>
      </c>
      <c r="C175">
        <f t="shared" si="21"/>
        <v>6.2339901477832499E-2</v>
      </c>
      <c r="D175">
        <f t="shared" si="26"/>
        <v>0.11661515548421357</v>
      </c>
      <c r="F175">
        <f t="shared" si="27"/>
        <v>0.32662996984643428</v>
      </c>
      <c r="H175">
        <f t="shared" si="28"/>
        <v>4.8028033272778617E-2</v>
      </c>
      <c r="J175">
        <f t="shared" si="25"/>
        <v>0.19273042220805234</v>
      </c>
    </row>
    <row r="176" spans="1:10" x14ac:dyDescent="0.25">
      <c r="A176">
        <v>83</v>
      </c>
      <c r="B176">
        <v>6.27093596059113E-2</v>
      </c>
      <c r="C176">
        <f t="shared" si="21"/>
        <v>6.27093596059113E-2</v>
      </c>
      <c r="D176">
        <f t="shared" si="26"/>
        <v>0.11659616351242741</v>
      </c>
      <c r="F176">
        <f t="shared" si="27"/>
        <v>0.32662807589713072</v>
      </c>
      <c r="H176">
        <f t="shared" si="28"/>
        <v>4.8007960625035054E-2</v>
      </c>
      <c r="J176">
        <f t="shared" si="25"/>
        <v>0.1927130726543041</v>
      </c>
    </row>
    <row r="177" spans="1:10" x14ac:dyDescent="0.25">
      <c r="A177">
        <v>84</v>
      </c>
      <c r="B177">
        <v>6.2758620689655098E-2</v>
      </c>
      <c r="C177">
        <f t="shared" si="21"/>
        <v>6.2758620689655098E-2</v>
      </c>
      <c r="D177">
        <f t="shared" si="26"/>
        <v>0.11657771801055074</v>
      </c>
      <c r="F177">
        <f t="shared" si="27"/>
        <v>0.32662623922319772</v>
      </c>
      <c r="H177">
        <f t="shared" si="28"/>
        <v>4.7988523927739668E-2</v>
      </c>
      <c r="J177">
        <f t="shared" si="25"/>
        <v>0.19269628638740716</v>
      </c>
    </row>
    <row r="178" spans="1:10" x14ac:dyDescent="0.25">
      <c r="A178">
        <v>85</v>
      </c>
      <c r="B178">
        <v>6.3325123152709301E-2</v>
      </c>
      <c r="C178">
        <f t="shared" si="21"/>
        <v>6.3325123152709301E-2</v>
      </c>
      <c r="D178">
        <f t="shared" si="26"/>
        <v>0.11655979822449974</v>
      </c>
      <c r="F178">
        <f t="shared" si="27"/>
        <v>0.32662445753846514</v>
      </c>
      <c r="H178">
        <f t="shared" si="28"/>
        <v>4.7969696606722859E-2</v>
      </c>
      <c r="J178">
        <f t="shared" si="25"/>
        <v>0.19268003929177846</v>
      </c>
    </row>
    <row r="179" spans="1:10" x14ac:dyDescent="0.25">
      <c r="A179">
        <v>86</v>
      </c>
      <c r="B179">
        <v>6.3990147783251197E-2</v>
      </c>
      <c r="C179">
        <f t="shared" si="21"/>
        <v>6.3990147783251197E-2</v>
      </c>
      <c r="D179">
        <f t="shared" si="26"/>
        <v>0.11654238437562703</v>
      </c>
      <c r="F179">
        <f t="shared" si="27"/>
        <v>0.32662272866969183</v>
      </c>
      <c r="H179">
        <f t="shared" si="28"/>
        <v>4.7951453461026181E-2</v>
      </c>
      <c r="J179">
        <f t="shared" si="25"/>
        <v>0.19266430852832664</v>
      </c>
    </row>
    <row r="180" spans="1:10" x14ac:dyDescent="0.25">
      <c r="A180">
        <v>87</v>
      </c>
      <c r="B180">
        <v>6.4408866995073893E-2</v>
      </c>
      <c r="C180">
        <f t="shared" si="21"/>
        <v>6.4408866995073893E-2</v>
      </c>
      <c r="D180">
        <f t="shared" si="26"/>
        <v>0.11652545760625024</v>
      </c>
      <c r="F180">
        <f t="shared" si="27"/>
        <v>0.32662105054993817</v>
      </c>
      <c r="H180">
        <f t="shared" si="28"/>
        <v>4.7933770578650725E-2</v>
      </c>
      <c r="J180">
        <f t="shared" si="25"/>
        <v>0.19264907245424467</v>
      </c>
    </row>
    <row r="181" spans="1:10" x14ac:dyDescent="0.25">
      <c r="A181">
        <v>88</v>
      </c>
      <c r="B181">
        <v>6.2857142857142806E-2</v>
      </c>
      <c r="C181">
        <f t="shared" si="21"/>
        <v>6.2857142857142806E-2</v>
      </c>
      <c r="D181">
        <f t="shared" si="26"/>
        <v>0.11650899992869493</v>
      </c>
      <c r="F181">
        <f t="shared" si="27"/>
        <v>0.32661942121238702</v>
      </c>
      <c r="H181">
        <f t="shared" si="28"/>
        <v>4.791662525827306E-2</v>
      </c>
      <c r="J181">
        <f t="shared" si="25"/>
        <v>0.19263431054861962</v>
      </c>
    </row>
    <row r="182" spans="1:10" x14ac:dyDescent="0.25">
      <c r="A182">
        <v>89</v>
      </c>
      <c r="B182">
        <v>6.2807881773398994E-2</v>
      </c>
      <c r="C182">
        <f t="shared" si="21"/>
        <v>6.2807881773398994E-2</v>
      </c>
      <c r="D182">
        <f t="shared" si="26"/>
        <v>0.11649299417759479</v>
      </c>
      <c r="F182">
        <f t="shared" si="27"/>
        <v>0.32661783878458051</v>
      </c>
      <c r="H182">
        <f t="shared" si="28"/>
        <v>4.7899995936450702E-2</v>
      </c>
      <c r="J182">
        <f t="shared" si="25"/>
        <v>0.19262000334338228</v>
      </c>
    </row>
    <row r="183" spans="1:10" x14ac:dyDescent="0.25">
      <c r="A183">
        <v>90</v>
      </c>
      <c r="B183">
        <v>6.3965517241379305E-2</v>
      </c>
      <c r="C183">
        <f t="shared" si="21"/>
        <v>6.3965517241379305E-2</v>
      </c>
      <c r="D183">
        <f t="shared" si="26"/>
        <v>0.11647742396521388</v>
      </c>
      <c r="F183">
        <f t="shared" si="27"/>
        <v>0.32661630148303977</v>
      </c>
      <c r="H183">
        <f t="shared" si="28"/>
        <v>4.7883862119881646E-2</v>
      </c>
      <c r="J183">
        <f t="shared" si="25"/>
        <v>0.19260613235916335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workbookViewId="0">
      <selection activeCell="S9" sqref="S9"/>
    </sheetView>
  </sheetViews>
  <sheetFormatPr defaultRowHeight="15" x14ac:dyDescent="0.25"/>
  <cols>
    <col min="18" max="18" width="11" bestFit="1" customWidth="1"/>
  </cols>
  <sheetData>
    <row r="1" spans="1:20" x14ac:dyDescent="0.25">
      <c r="A1" s="4" t="s">
        <v>11</v>
      </c>
      <c r="B1" s="4" t="s">
        <v>12</v>
      </c>
      <c r="C1" s="4" t="s">
        <v>5</v>
      </c>
      <c r="D1" s="4" t="s">
        <v>13</v>
      </c>
      <c r="E1" s="4" t="s">
        <v>4</v>
      </c>
    </row>
    <row r="2" spans="1:20" x14ac:dyDescent="0.25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</row>
    <row r="3" spans="1:20" x14ac:dyDescent="0.25">
      <c r="A3">
        <v>-90</v>
      </c>
      <c r="B3">
        <v>1755</v>
      </c>
      <c r="C3">
        <f t="shared" ref="C3:C34" si="0">B3/MAX(B:B)</f>
        <v>3.4728406055209264E-2</v>
      </c>
      <c r="D3">
        <f>$R$6*$R$5^2/($R$5^2+($R$4-A3)^2)+$R$7</f>
        <v>3.0013071741799555E-2</v>
      </c>
      <c r="E3">
        <f>ABS(D3-C3)</f>
        <v>4.7153343134097095E-3</v>
      </c>
      <c r="Q3" s="2" t="s">
        <v>2</v>
      </c>
    </row>
    <row r="4" spans="1:20" x14ac:dyDescent="0.25">
      <c r="A4">
        <v>-89</v>
      </c>
      <c r="B4">
        <v>1755</v>
      </c>
      <c r="C4">
        <f t="shared" si="0"/>
        <v>3.4728406055209264E-2</v>
      </c>
      <c r="D4">
        <f t="shared" ref="D4:D67" si="1">$R$6*$R$5^2/($R$5^2+($R$4-A4)^2)+$R$7</f>
        <v>3.0246634207139904E-2</v>
      </c>
      <c r="E4">
        <f t="shared" ref="E4:E67" si="2">ABS(D4-C4)</f>
        <v>4.4817718480693602E-3</v>
      </c>
      <c r="Q4" s="3" t="s">
        <v>6</v>
      </c>
      <c r="R4" s="1">
        <v>-10.7</v>
      </c>
    </row>
    <row r="5" spans="1:20" x14ac:dyDescent="0.25">
      <c r="A5">
        <v>-88</v>
      </c>
      <c r="B5">
        <v>1755</v>
      </c>
      <c r="C5">
        <f t="shared" si="0"/>
        <v>3.4728406055209264E-2</v>
      </c>
      <c r="D5">
        <f t="shared" si="1"/>
        <v>3.0489199413202148E-2</v>
      </c>
      <c r="E5">
        <f t="shared" si="2"/>
        <v>4.2392066420071164E-3</v>
      </c>
      <c r="Q5" s="3" t="s">
        <v>24</v>
      </c>
      <c r="R5" s="1">
        <v>7.75</v>
      </c>
      <c r="S5" s="3" t="s">
        <v>3</v>
      </c>
      <c r="T5" s="1">
        <f>2*R5</f>
        <v>15.5</v>
      </c>
    </row>
    <row r="6" spans="1:20" x14ac:dyDescent="0.25">
      <c r="A6">
        <v>-87</v>
      </c>
      <c r="B6">
        <v>1816</v>
      </c>
      <c r="C6">
        <f t="shared" si="0"/>
        <v>3.5935490254279209E-2</v>
      </c>
      <c r="D6">
        <f t="shared" si="1"/>
        <v>3.0741234412643228E-2</v>
      </c>
      <c r="E6">
        <f t="shared" si="2"/>
        <v>5.1942558416359814E-3</v>
      </c>
      <c r="Q6" s="3" t="s">
        <v>7</v>
      </c>
      <c r="R6" s="1">
        <v>0.96978535152421008</v>
      </c>
    </row>
    <row r="7" spans="1:20" x14ac:dyDescent="0.25">
      <c r="A7">
        <v>-86</v>
      </c>
      <c r="B7">
        <v>1816</v>
      </c>
      <c r="C7">
        <f t="shared" si="0"/>
        <v>3.5935490254279209E-2</v>
      </c>
      <c r="D7">
        <f t="shared" si="1"/>
        <v>3.1003236831100914E-2</v>
      </c>
      <c r="E7">
        <f t="shared" si="2"/>
        <v>4.9322534231782955E-3</v>
      </c>
      <c r="Q7" s="3" t="s">
        <v>8</v>
      </c>
      <c r="R7" s="1">
        <v>2.0838108996209456E-2</v>
      </c>
    </row>
    <row r="8" spans="1:20" x14ac:dyDescent="0.25">
      <c r="A8">
        <v>-85</v>
      </c>
      <c r="B8">
        <v>1816</v>
      </c>
      <c r="C8">
        <f t="shared" si="0"/>
        <v>3.5935490254279209E-2</v>
      </c>
      <c r="D8">
        <f t="shared" si="1"/>
        <v>3.1275737291243486E-2</v>
      </c>
      <c r="E8">
        <f t="shared" si="2"/>
        <v>4.6597529630357237E-3</v>
      </c>
      <c r="Q8" s="3" t="s">
        <v>9</v>
      </c>
      <c r="R8" s="1">
        <f>SUM(E:E)</f>
        <v>9.1342432465902164</v>
      </c>
    </row>
    <row r="9" spans="1:20" x14ac:dyDescent="0.25">
      <c r="A9">
        <v>-84</v>
      </c>
      <c r="B9">
        <v>1816</v>
      </c>
      <c r="C9">
        <f t="shared" si="0"/>
        <v>3.5935490254279209E-2</v>
      </c>
      <c r="D9">
        <f t="shared" si="1"/>
        <v>3.1559302063132622E-2</v>
      </c>
      <c r="E9">
        <f t="shared" si="2"/>
        <v>4.3761881911465877E-3</v>
      </c>
      <c r="Q9" s="3" t="s">
        <v>10</v>
      </c>
      <c r="R9" s="1">
        <f>RSQ(D3:D183,C3:C183)</f>
        <v>0.73083909162329996</v>
      </c>
    </row>
    <row r="10" spans="1:20" x14ac:dyDescent="0.25">
      <c r="A10">
        <v>-83</v>
      </c>
      <c r="B10">
        <v>1816</v>
      </c>
      <c r="C10">
        <f t="shared" si="0"/>
        <v>3.5935490254279209E-2</v>
      </c>
      <c r="D10">
        <f t="shared" si="1"/>
        <v>3.1854535965268709E-2</v>
      </c>
      <c r="E10">
        <f t="shared" si="2"/>
        <v>4.0809542890105008E-3</v>
      </c>
    </row>
    <row r="11" spans="1:20" x14ac:dyDescent="0.25">
      <c r="A11">
        <v>-82</v>
      </c>
      <c r="B11">
        <v>1865</v>
      </c>
      <c r="C11">
        <f t="shared" si="0"/>
        <v>3.690511526664688E-2</v>
      </c>
      <c r="D11">
        <f t="shared" si="1"/>
        <v>3.2162085543666369E-2</v>
      </c>
      <c r="E11">
        <f t="shared" si="2"/>
        <v>4.7430297229805116E-3</v>
      </c>
    </row>
    <row r="12" spans="1:20" x14ac:dyDescent="0.25">
      <c r="A12">
        <v>-81</v>
      </c>
      <c r="B12">
        <v>1865</v>
      </c>
      <c r="C12">
        <f t="shared" si="0"/>
        <v>3.690511526664688E-2</v>
      </c>
      <c r="D12">
        <f t="shared" si="1"/>
        <v>3.2482642559694949E-2</v>
      </c>
      <c r="E12">
        <f t="shared" si="2"/>
        <v>4.4224727069519312E-3</v>
      </c>
    </row>
    <row r="13" spans="1:20" x14ac:dyDescent="0.25">
      <c r="A13">
        <v>-80</v>
      </c>
      <c r="B13">
        <v>1865</v>
      </c>
      <c r="C13">
        <f t="shared" si="0"/>
        <v>3.690511526664688E-2</v>
      </c>
      <c r="D13">
        <f t="shared" si="1"/>
        <v>3.2816947821275685E-2</v>
      </c>
      <c r="E13">
        <f t="shared" si="2"/>
        <v>4.088167445371195E-3</v>
      </c>
    </row>
    <row r="14" spans="1:20" x14ac:dyDescent="0.25">
      <c r="A14">
        <v>-79</v>
      </c>
      <c r="B14">
        <v>1865</v>
      </c>
      <c r="C14">
        <f t="shared" si="0"/>
        <v>3.690511526664688E-2</v>
      </c>
      <c r="D14">
        <f t="shared" si="1"/>
        <v>3.3165795396426785E-2</v>
      </c>
      <c r="E14">
        <f t="shared" si="2"/>
        <v>3.7393198702200953E-3</v>
      </c>
    </row>
    <row r="15" spans="1:20" x14ac:dyDescent="0.25">
      <c r="A15">
        <v>-78</v>
      </c>
      <c r="B15">
        <v>1865</v>
      </c>
      <c r="C15">
        <f t="shared" si="0"/>
        <v>3.690511526664688E-2</v>
      </c>
      <c r="D15">
        <f t="shared" si="1"/>
        <v>3.3530037253174438E-2</v>
      </c>
      <c r="E15">
        <f t="shared" si="2"/>
        <v>3.375078013472442E-3</v>
      </c>
    </row>
    <row r="16" spans="1:20" x14ac:dyDescent="0.25">
      <c r="A16">
        <v>-77</v>
      </c>
      <c r="B16">
        <v>1865</v>
      </c>
      <c r="C16">
        <f t="shared" si="0"/>
        <v>3.690511526664688E-2</v>
      </c>
      <c r="D16">
        <f t="shared" si="1"/>
        <v>3.3910588375601125E-2</v>
      </c>
      <c r="E16">
        <f t="shared" si="2"/>
        <v>2.9945268910457554E-3</v>
      </c>
    </row>
    <row r="17" spans="1:5" x14ac:dyDescent="0.25">
      <c r="A17">
        <v>-76</v>
      </c>
      <c r="B17">
        <v>1910</v>
      </c>
      <c r="C17">
        <f t="shared" si="0"/>
        <v>3.7795587216780446E-2</v>
      </c>
      <c r="D17">
        <f t="shared" si="1"/>
        <v>3.4308432412398615E-2</v>
      </c>
      <c r="E17">
        <f t="shared" si="2"/>
        <v>3.4871548043818312E-3</v>
      </c>
    </row>
    <row r="18" spans="1:5" x14ac:dyDescent="0.25">
      <c r="A18">
        <v>-75</v>
      </c>
      <c r="B18">
        <v>1910</v>
      </c>
      <c r="C18">
        <f t="shared" si="0"/>
        <v>3.7795587216780446E-2</v>
      </c>
      <c r="D18">
        <f t="shared" si="1"/>
        <v>3.4724627921869075E-2</v>
      </c>
      <c r="E18">
        <f t="shared" si="2"/>
        <v>3.0709592949113712E-3</v>
      </c>
    </row>
    <row r="19" spans="1:5" x14ac:dyDescent="0.25">
      <c r="A19">
        <v>-74</v>
      </c>
      <c r="B19">
        <v>1922</v>
      </c>
      <c r="C19">
        <f t="shared" si="0"/>
        <v>3.8033046403482734E-2</v>
      </c>
      <c r="D19">
        <f t="shared" si="1"/>
        <v>3.5160315286035283E-2</v>
      </c>
      <c r="E19">
        <f t="shared" si="2"/>
        <v>2.872731117447451E-3</v>
      </c>
    </row>
    <row r="20" spans="1:5" x14ac:dyDescent="0.25">
      <c r="A20">
        <v>-73</v>
      </c>
      <c r="B20">
        <v>2086</v>
      </c>
      <c r="C20">
        <f t="shared" si="0"/>
        <v>4.1278321955080639E-2</v>
      </c>
      <c r="D20">
        <f t="shared" si="1"/>
        <v>3.5616724376570097E-2</v>
      </c>
      <c r="E20">
        <f t="shared" si="2"/>
        <v>5.6615975785105424E-3</v>
      </c>
    </row>
    <row r="21" spans="1:5" x14ac:dyDescent="0.25">
      <c r="A21">
        <v>-72</v>
      </c>
      <c r="B21">
        <v>2144</v>
      </c>
      <c r="C21">
        <f t="shared" si="0"/>
        <v>4.2426041357475019E-2</v>
      </c>
      <c r="D21">
        <f t="shared" si="1"/>
        <v>3.6095183066863032E-2</v>
      </c>
      <c r="E21">
        <f t="shared" si="2"/>
        <v>6.3308582906119876E-3</v>
      </c>
    </row>
    <row r="22" spans="1:5" x14ac:dyDescent="0.25">
      <c r="A22">
        <v>-71</v>
      </c>
      <c r="B22">
        <v>2144</v>
      </c>
      <c r="C22">
        <f t="shared" si="0"/>
        <v>4.2426041357475019E-2</v>
      </c>
      <c r="D22">
        <f t="shared" si="1"/>
        <v>3.6597126697974436E-2</v>
      </c>
      <c r="E22">
        <f t="shared" si="2"/>
        <v>5.8289146595005836E-3</v>
      </c>
    </row>
    <row r="23" spans="1:5" x14ac:dyDescent="0.25">
      <c r="A23">
        <v>-70</v>
      </c>
      <c r="B23">
        <v>2144</v>
      </c>
      <c r="C23">
        <f t="shared" si="0"/>
        <v>4.2426041357475019E-2</v>
      </c>
      <c r="D23">
        <f t="shared" si="1"/>
        <v>3.712410862180502E-2</v>
      </c>
      <c r="E23">
        <f t="shared" si="2"/>
        <v>5.3019327356699994E-3</v>
      </c>
    </row>
    <row r="24" spans="1:5" x14ac:dyDescent="0.25">
      <c r="A24">
        <v>-69</v>
      </c>
      <c r="B24">
        <v>2193</v>
      </c>
      <c r="C24">
        <f t="shared" si="0"/>
        <v>4.3395666369842684E-2</v>
      </c>
      <c r="D24">
        <f t="shared" si="1"/>
        <v>3.7677811962909022E-2</v>
      </c>
      <c r="E24">
        <f t="shared" si="2"/>
        <v>5.7178544069336618E-3</v>
      </c>
    </row>
    <row r="25" spans="1:5" x14ac:dyDescent="0.25">
      <c r="A25">
        <v>-68</v>
      </c>
      <c r="B25">
        <v>2193</v>
      </c>
      <c r="C25">
        <f t="shared" si="0"/>
        <v>4.3395666369842684E-2</v>
      </c>
      <c r="D25">
        <f t="shared" si="1"/>
        <v>3.826006276145643E-2</v>
      </c>
      <c r="E25">
        <f t="shared" si="2"/>
        <v>5.1356036083862536E-3</v>
      </c>
    </row>
    <row r="26" spans="1:5" x14ac:dyDescent="0.25">
      <c r="A26">
        <v>-67</v>
      </c>
      <c r="B26">
        <v>2193</v>
      </c>
      <c r="C26">
        <f t="shared" si="0"/>
        <v>4.3395666369842684E-2</v>
      </c>
      <c r="D26">
        <f t="shared" si="1"/>
        <v>3.8872844684446517E-2</v>
      </c>
      <c r="E26">
        <f t="shared" si="2"/>
        <v>4.5228216853961667E-3</v>
      </c>
    </row>
    <row r="27" spans="1:5" x14ac:dyDescent="0.25">
      <c r="A27">
        <v>-66</v>
      </c>
      <c r="B27">
        <v>2193</v>
      </c>
      <c r="C27">
        <f t="shared" si="0"/>
        <v>4.3395666369842684E-2</v>
      </c>
      <c r="D27">
        <f t="shared" si="1"/>
        <v>3.9518315521041986E-2</v>
      </c>
      <c r="E27">
        <f t="shared" si="2"/>
        <v>3.877350848800698E-3</v>
      </c>
    </row>
    <row r="28" spans="1:5" x14ac:dyDescent="0.25">
      <c r="A28">
        <v>-65</v>
      </c>
      <c r="B28">
        <v>2193</v>
      </c>
      <c r="C28">
        <f t="shared" si="0"/>
        <v>4.3395666369842684E-2</v>
      </c>
      <c r="D28">
        <f t="shared" si="1"/>
        <v>4.0198825711614247E-2</v>
      </c>
      <c r="E28">
        <f t="shared" si="2"/>
        <v>3.1968406582284364E-3</v>
      </c>
    </row>
    <row r="29" spans="1:5" x14ac:dyDescent="0.25">
      <c r="A29">
        <v>-64</v>
      </c>
      <c r="B29">
        <v>2238</v>
      </c>
      <c r="C29">
        <f t="shared" si="0"/>
        <v>4.4286138319976256E-2</v>
      </c>
      <c r="D29">
        <f t="shared" si="1"/>
        <v>4.0916939199710844E-2</v>
      </c>
      <c r="E29">
        <f t="shared" si="2"/>
        <v>3.369199120265412E-3</v>
      </c>
    </row>
    <row r="30" spans="1:5" x14ac:dyDescent="0.25">
      <c r="A30">
        <v>-63</v>
      </c>
      <c r="B30">
        <v>2344</v>
      </c>
      <c r="C30">
        <f t="shared" si="0"/>
        <v>4.6383694469179775E-2</v>
      </c>
      <c r="D30">
        <f t="shared" si="1"/>
        <v>4.1675456942818295E-2</v>
      </c>
      <c r="E30">
        <f t="shared" si="2"/>
        <v>4.7082375263614792E-3</v>
      </c>
    </row>
    <row r="31" spans="1:5" x14ac:dyDescent="0.25">
      <c r="A31">
        <v>-62</v>
      </c>
      <c r="B31">
        <v>2460</v>
      </c>
      <c r="C31">
        <f t="shared" si="0"/>
        <v>4.8679133273968535E-2</v>
      </c>
      <c r="D31">
        <f t="shared" si="1"/>
        <v>4.247744347288325E-2</v>
      </c>
      <c r="E31">
        <f t="shared" si="2"/>
        <v>6.2016898010852847E-3</v>
      </c>
    </row>
    <row r="32" spans="1:5" x14ac:dyDescent="0.25">
      <c r="A32">
        <v>-61</v>
      </c>
      <c r="B32">
        <v>2460</v>
      </c>
      <c r="C32">
        <f t="shared" si="0"/>
        <v>4.8679133273968535E-2</v>
      </c>
      <c r="D32">
        <f t="shared" si="1"/>
        <v>4.3326256962756937E-2</v>
      </c>
      <c r="E32">
        <f t="shared" si="2"/>
        <v>5.3528763112115976E-3</v>
      </c>
    </row>
    <row r="33" spans="1:5" x14ac:dyDescent="0.25">
      <c r="A33">
        <v>-60</v>
      </c>
      <c r="B33">
        <v>2512</v>
      </c>
      <c r="C33">
        <f t="shared" si="0"/>
        <v>4.9708123083011771E-2</v>
      </c>
      <c r="D33">
        <f t="shared" si="1"/>
        <v>4.4225583332093914E-2</v>
      </c>
      <c r="E33">
        <f t="shared" si="2"/>
        <v>5.4825397509178572E-3</v>
      </c>
    </row>
    <row r="34" spans="1:5" x14ac:dyDescent="0.25">
      <c r="A34">
        <v>-59</v>
      </c>
      <c r="B34">
        <v>2512</v>
      </c>
      <c r="C34">
        <f t="shared" si="0"/>
        <v>4.9708123083011771E-2</v>
      </c>
      <c r="D34">
        <f t="shared" si="1"/>
        <v>4.5179475018277543E-2</v>
      </c>
      <c r="E34">
        <f t="shared" si="2"/>
        <v>4.5286480647342281E-3</v>
      </c>
    </row>
    <row r="35" spans="1:5" x14ac:dyDescent="0.25">
      <c r="A35">
        <v>-58</v>
      </c>
      <c r="B35">
        <v>2512</v>
      </c>
      <c r="C35">
        <f t="shared" ref="C35:C66" si="3">B35/MAX(B:B)</f>
        <v>4.9708123083011771E-2</v>
      </c>
      <c r="D35">
        <f t="shared" si="1"/>
        <v>4.6192395147735127E-2</v>
      </c>
      <c r="E35">
        <f t="shared" si="2"/>
        <v>3.5157279352766441E-3</v>
      </c>
    </row>
    <row r="36" spans="1:5" x14ac:dyDescent="0.25">
      <c r="A36">
        <v>-57</v>
      </c>
      <c r="B36">
        <v>2609</v>
      </c>
      <c r="C36">
        <f t="shared" si="3"/>
        <v>5.162758484218858E-2</v>
      </c>
      <c r="D36">
        <f t="shared" si="1"/>
        <v>4.7269267974326498E-2</v>
      </c>
      <c r="E36">
        <f t="shared" si="2"/>
        <v>4.3583168678620818E-3</v>
      </c>
    </row>
    <row r="37" spans="1:5" x14ac:dyDescent="0.25">
      <c r="A37">
        <v>-56</v>
      </c>
      <c r="B37">
        <v>2721</v>
      </c>
      <c r="C37">
        <f t="shared" si="3"/>
        <v>5.3843870584743249E-2</v>
      </c>
      <c r="D37">
        <f t="shared" si="1"/>
        <v>4.8415536608999193E-2</v>
      </c>
      <c r="E37">
        <f t="shared" si="2"/>
        <v>5.4283339757440555E-3</v>
      </c>
    </row>
    <row r="38" spans="1:5" x14ac:dyDescent="0.25">
      <c r="A38">
        <v>-55</v>
      </c>
      <c r="B38">
        <v>2721</v>
      </c>
      <c r="C38">
        <f t="shared" si="3"/>
        <v>5.3843870584743249E-2</v>
      </c>
      <c r="D38">
        <f t="shared" si="1"/>
        <v>4.9637229254359927E-2</v>
      </c>
      <c r="E38">
        <f t="shared" si="2"/>
        <v>4.2066413303833219E-3</v>
      </c>
    </row>
    <row r="39" spans="1:5" x14ac:dyDescent="0.25">
      <c r="A39">
        <v>-54</v>
      </c>
      <c r="B39">
        <v>2721</v>
      </c>
      <c r="C39">
        <f t="shared" si="3"/>
        <v>5.3843870584743249E-2</v>
      </c>
      <c r="D39">
        <f t="shared" si="1"/>
        <v>5.0941035386352307E-2</v>
      </c>
      <c r="E39">
        <f t="shared" si="2"/>
        <v>2.902835198390942E-3</v>
      </c>
    </row>
    <row r="40" spans="1:5" x14ac:dyDescent="0.25">
      <c r="A40">
        <v>-53</v>
      </c>
      <c r="B40">
        <v>2827</v>
      </c>
      <c r="C40">
        <f t="shared" si="3"/>
        <v>5.5941426733946767E-2</v>
      </c>
      <c r="D40">
        <f t="shared" si="1"/>
        <v>5.2334393601725641E-2</v>
      </c>
      <c r="E40">
        <f t="shared" si="2"/>
        <v>3.6070331322211255E-3</v>
      </c>
    </row>
    <row r="41" spans="1:5" x14ac:dyDescent="0.25">
      <c r="A41">
        <v>-52</v>
      </c>
      <c r="B41">
        <v>2978</v>
      </c>
      <c r="C41">
        <f t="shared" si="3"/>
        <v>5.8929454833283865E-2</v>
      </c>
      <c r="D41">
        <f t="shared" si="1"/>
        <v>5.3825593185484494E-2</v>
      </c>
      <c r="E41">
        <f t="shared" si="2"/>
        <v>5.1038616477993709E-3</v>
      </c>
    </row>
    <row r="42" spans="1:5" x14ac:dyDescent="0.25">
      <c r="A42">
        <v>-51</v>
      </c>
      <c r="B42">
        <v>3004</v>
      </c>
      <c r="C42">
        <f t="shared" si="3"/>
        <v>5.9443949737805479E-2</v>
      </c>
      <c r="D42">
        <f t="shared" si="1"/>
        <v>5.5423891860838924E-2</v>
      </c>
      <c r="E42">
        <f t="shared" si="2"/>
        <v>4.0200578769665554E-3</v>
      </c>
    </row>
    <row r="43" spans="1:5" x14ac:dyDescent="0.25">
      <c r="A43">
        <v>-50</v>
      </c>
      <c r="B43">
        <v>3049</v>
      </c>
      <c r="C43">
        <f t="shared" si="3"/>
        <v>6.0334421687939052E-2</v>
      </c>
      <c r="D43">
        <f t="shared" si="1"/>
        <v>5.7139652682640957E-2</v>
      </c>
      <c r="E43">
        <f t="shared" si="2"/>
        <v>3.1947690052980954E-3</v>
      </c>
    </row>
    <row r="44" spans="1:5" x14ac:dyDescent="0.25">
      <c r="A44">
        <v>-49</v>
      </c>
      <c r="B44">
        <v>3146</v>
      </c>
      <c r="C44">
        <f t="shared" si="3"/>
        <v>6.2253883447115861E-2</v>
      </c>
      <c r="D44">
        <f t="shared" si="1"/>
        <v>5.8984503645632326E-2</v>
      </c>
      <c r="E44">
        <f t="shared" si="2"/>
        <v>3.2693798014835351E-3</v>
      </c>
    </row>
    <row r="45" spans="1:5" x14ac:dyDescent="0.25">
      <c r="A45">
        <v>-48</v>
      </c>
      <c r="B45">
        <v>3267</v>
      </c>
      <c r="C45">
        <f t="shared" si="3"/>
        <v>6.4648263579697246E-2</v>
      </c>
      <c r="D45">
        <f t="shared" si="1"/>
        <v>6.0971524328406752E-2</v>
      </c>
      <c r="E45">
        <f t="shared" si="2"/>
        <v>3.6767392512904937E-3</v>
      </c>
    </row>
    <row r="46" spans="1:5" x14ac:dyDescent="0.25">
      <c r="A46">
        <v>-47</v>
      </c>
      <c r="B46">
        <v>3371</v>
      </c>
      <c r="C46">
        <f t="shared" si="3"/>
        <v>6.6706243197783718E-2</v>
      </c>
      <c r="D46">
        <f t="shared" si="1"/>
        <v>6.311546481731875E-2</v>
      </c>
      <c r="E46">
        <f t="shared" si="2"/>
        <v>3.5907783804649679E-3</v>
      </c>
    </row>
    <row r="47" spans="1:5" x14ac:dyDescent="0.25">
      <c r="A47">
        <v>-46</v>
      </c>
      <c r="B47">
        <v>3528</v>
      </c>
      <c r="C47">
        <f t="shared" si="3"/>
        <v>6.9813000890471946E-2</v>
      </c>
      <c r="D47">
        <f t="shared" si="1"/>
        <v>6.5433003295246428E-2</v>
      </c>
      <c r="E47">
        <f t="shared" si="2"/>
        <v>4.3799975952255182E-3</v>
      </c>
    </row>
    <row r="48" spans="1:5" x14ac:dyDescent="0.25">
      <c r="A48">
        <v>-45</v>
      </c>
      <c r="B48">
        <v>3541</v>
      </c>
      <c r="C48">
        <f t="shared" si="3"/>
        <v>7.007024834273276E-2</v>
      </c>
      <c r="D48">
        <f t="shared" si="1"/>
        <v>6.7943050093269938E-2</v>
      </c>
      <c r="E48">
        <f t="shared" si="2"/>
        <v>2.1271982494628222E-3</v>
      </c>
    </row>
    <row r="49" spans="1:5" x14ac:dyDescent="0.25">
      <c r="A49">
        <v>-44</v>
      </c>
      <c r="B49">
        <v>3744</v>
      </c>
      <c r="C49">
        <f t="shared" si="3"/>
        <v>7.4087266251113088E-2</v>
      </c>
      <c r="D49">
        <f t="shared" si="1"/>
        <v>7.0667107758710823E-2</v>
      </c>
      <c r="E49">
        <f t="shared" si="2"/>
        <v>3.4201584924022643E-3</v>
      </c>
    </row>
    <row r="50" spans="1:5" x14ac:dyDescent="0.25">
      <c r="A50">
        <v>-43</v>
      </c>
      <c r="B50">
        <v>3908</v>
      </c>
      <c r="C50">
        <f t="shared" si="3"/>
        <v>7.7332541802710986E-2</v>
      </c>
      <c r="D50">
        <f t="shared" si="1"/>
        <v>7.3629698878792657E-2</v>
      </c>
      <c r="E50">
        <f t="shared" si="2"/>
        <v>3.7028429239183286E-3</v>
      </c>
    </row>
    <row r="51" spans="1:5" x14ac:dyDescent="0.25">
      <c r="A51">
        <v>-42</v>
      </c>
      <c r="B51">
        <v>4020</v>
      </c>
      <c r="C51">
        <f t="shared" si="3"/>
        <v>7.9548827545265655E-2</v>
      </c>
      <c r="D51">
        <f t="shared" si="1"/>
        <v>7.6858876126774528E-2</v>
      </c>
      <c r="E51">
        <f t="shared" si="2"/>
        <v>2.6899514184911266E-3</v>
      </c>
    </row>
    <row r="52" spans="1:5" x14ac:dyDescent="0.25">
      <c r="A52">
        <v>-41</v>
      </c>
      <c r="B52">
        <v>4236</v>
      </c>
      <c r="C52">
        <f t="shared" si="3"/>
        <v>8.3823092905906796E-2</v>
      </c>
      <c r="D52">
        <f t="shared" si="1"/>
        <v>8.0386832406846215E-2</v>
      </c>
      <c r="E52">
        <f t="shared" si="2"/>
        <v>3.4362604990605811E-3</v>
      </c>
    </row>
    <row r="53" spans="1:5" x14ac:dyDescent="0.25">
      <c r="A53">
        <v>-40</v>
      </c>
      <c r="B53">
        <v>4400</v>
      </c>
      <c r="C53">
        <f t="shared" si="3"/>
        <v>8.7068368457504694E-2</v>
      </c>
      <c r="D53">
        <f t="shared" si="1"/>
        <v>8.4250633240520872E-2</v>
      </c>
      <c r="E53">
        <f t="shared" si="2"/>
        <v>2.8177352169838216E-3</v>
      </c>
    </row>
    <row r="54" spans="1:5" x14ac:dyDescent="0.25">
      <c r="A54">
        <v>-39</v>
      </c>
      <c r="B54">
        <v>4564</v>
      </c>
      <c r="C54">
        <f t="shared" si="3"/>
        <v>9.0313644009102606E-2</v>
      </c>
      <c r="D54">
        <f t="shared" si="1"/>
        <v>8.8493098877675466E-2</v>
      </c>
      <c r="E54">
        <f t="shared" si="2"/>
        <v>1.8205451314271398E-3</v>
      </c>
    </row>
    <row r="55" spans="1:5" x14ac:dyDescent="0.25">
      <c r="A55">
        <v>-38</v>
      </c>
      <c r="B55">
        <v>4825</v>
      </c>
      <c r="C55">
        <f t="shared" si="3"/>
        <v>9.5478381319877306E-2</v>
      </c>
      <c r="D55">
        <f t="shared" si="1"/>
        <v>9.3163870294427145E-2</v>
      </c>
      <c r="E55">
        <f t="shared" si="2"/>
        <v>2.3145110254501611E-3</v>
      </c>
    </row>
    <row r="56" spans="1:5" x14ac:dyDescent="0.25">
      <c r="A56">
        <v>-37</v>
      </c>
      <c r="B56">
        <v>5056</v>
      </c>
      <c r="C56">
        <f t="shared" si="3"/>
        <v>0.10004947066389631</v>
      </c>
      <c r="D56">
        <f t="shared" si="1"/>
        <v>9.832070157278601E-2</v>
      </c>
      <c r="E56">
        <f t="shared" si="2"/>
        <v>1.7287690911103049E-3</v>
      </c>
    </row>
    <row r="57" spans="1:5" x14ac:dyDescent="0.25">
      <c r="A57">
        <v>-36</v>
      </c>
      <c r="B57">
        <v>5317</v>
      </c>
      <c r="C57">
        <f t="shared" si="3"/>
        <v>0.10521420797467101</v>
      </c>
      <c r="D57">
        <f t="shared" si="1"/>
        <v>0.10403103150369584</v>
      </c>
      <c r="E57">
        <f t="shared" si="2"/>
        <v>1.1831764709751696E-3</v>
      </c>
    </row>
    <row r="58" spans="1:5" x14ac:dyDescent="0.25">
      <c r="A58">
        <v>-35</v>
      </c>
      <c r="B58">
        <v>5548</v>
      </c>
      <c r="C58">
        <f t="shared" si="3"/>
        <v>0.10978529731869002</v>
      </c>
      <c r="D58">
        <f t="shared" si="1"/>
        <v>0.11037389999835436</v>
      </c>
      <c r="E58">
        <f t="shared" si="2"/>
        <v>5.8860267966433233E-4</v>
      </c>
    </row>
    <row r="59" spans="1:5" x14ac:dyDescent="0.25">
      <c r="A59">
        <v>-34</v>
      </c>
      <c r="B59">
        <v>5909</v>
      </c>
      <c r="C59">
        <f t="shared" si="3"/>
        <v>0.1169288611853171</v>
      </c>
      <c r="D59">
        <f t="shared" si="1"/>
        <v>0.11744229038018725</v>
      </c>
      <c r="E59">
        <f t="shared" si="2"/>
        <v>5.134291948701436E-4</v>
      </c>
    </row>
    <row r="60" spans="1:5" x14ac:dyDescent="0.25">
      <c r="A60">
        <v>-33</v>
      </c>
      <c r="B60">
        <v>6260</v>
      </c>
      <c r="C60">
        <f t="shared" si="3"/>
        <v>0.12387454239635896</v>
      </c>
      <c r="D60">
        <f t="shared" si="1"/>
        <v>0.12534599704896399</v>
      </c>
      <c r="E60">
        <f t="shared" si="2"/>
        <v>1.4714546526050226E-3</v>
      </c>
    </row>
    <row r="61" spans="1:5" x14ac:dyDescent="0.25">
      <c r="A61">
        <v>-32</v>
      </c>
      <c r="B61">
        <v>6717</v>
      </c>
      <c r="C61">
        <f t="shared" si="3"/>
        <v>0.13291777975660432</v>
      </c>
      <c r="D61">
        <f t="shared" si="1"/>
        <v>0.13421513913411215</v>
      </c>
      <c r="E61">
        <f t="shared" si="2"/>
        <v>1.2973593775078285E-3</v>
      </c>
    </row>
    <row r="62" spans="1:5" x14ac:dyDescent="0.25">
      <c r="A62">
        <v>-31</v>
      </c>
      <c r="B62">
        <v>7209</v>
      </c>
      <c r="C62">
        <f t="shared" si="3"/>
        <v>0.14265360641139804</v>
      </c>
      <c r="D62">
        <f t="shared" si="1"/>
        <v>0.14420446345991106</v>
      </c>
      <c r="E62">
        <f t="shared" si="2"/>
        <v>1.5508570485130158E-3</v>
      </c>
    </row>
    <row r="63" spans="1:5" x14ac:dyDescent="0.25">
      <c r="A63">
        <v>-30</v>
      </c>
      <c r="B63">
        <v>8056</v>
      </c>
      <c r="C63">
        <f t="shared" si="3"/>
        <v>0.1594142673394677</v>
      </c>
      <c r="D63">
        <f t="shared" si="1"/>
        <v>0.15549860148191436</v>
      </c>
      <c r="E63">
        <f t="shared" si="2"/>
        <v>3.9156658575533465E-3</v>
      </c>
    </row>
    <row r="64" spans="1:5" x14ac:dyDescent="0.25">
      <c r="A64">
        <v>-29</v>
      </c>
      <c r="B64">
        <v>8548</v>
      </c>
      <c r="C64">
        <f t="shared" si="3"/>
        <v>0.1691500939942614</v>
      </c>
      <c r="D64">
        <f t="shared" si="1"/>
        <v>0.16831845834435349</v>
      </c>
      <c r="E64">
        <f t="shared" si="2"/>
        <v>8.3163564990790251E-4</v>
      </c>
    </row>
    <row r="65" spans="1:5" x14ac:dyDescent="0.25">
      <c r="A65">
        <v>-28</v>
      </c>
      <c r="B65">
        <v>9449</v>
      </c>
      <c r="C65">
        <f t="shared" si="3"/>
        <v>0.18697932126249134</v>
      </c>
      <c r="D65">
        <f t="shared" si="1"/>
        <v>0.18292890473555418</v>
      </c>
      <c r="E65">
        <f t="shared" si="2"/>
        <v>4.0504165269371617E-3</v>
      </c>
    </row>
    <row r="66" spans="1:5" x14ac:dyDescent="0.25">
      <c r="A66">
        <v>-27</v>
      </c>
      <c r="B66">
        <v>10398</v>
      </c>
      <c r="C66">
        <f t="shared" si="3"/>
        <v>0.20575838527753043</v>
      </c>
      <c r="D66">
        <f t="shared" si="1"/>
        <v>0.19964788843281506</v>
      </c>
      <c r="E66">
        <f t="shared" si="2"/>
        <v>6.110496844715374E-3</v>
      </c>
    </row>
    <row r="67" spans="1:5" x14ac:dyDescent="0.25">
      <c r="A67">
        <v>-26</v>
      </c>
      <c r="B67">
        <v>11882</v>
      </c>
      <c r="C67">
        <f t="shared" ref="C67:C98" si="4">B67/MAX(B:B)</f>
        <v>0.23512417136637973</v>
      </c>
      <c r="D67">
        <f t="shared" si="1"/>
        <v>0.2188569348634819</v>
      </c>
      <c r="E67">
        <f t="shared" si="2"/>
        <v>1.6267236502897825E-2</v>
      </c>
    </row>
    <row r="68" spans="1:5" x14ac:dyDescent="0.25">
      <c r="A68">
        <v>-25</v>
      </c>
      <c r="B68">
        <v>13650</v>
      </c>
      <c r="C68">
        <f t="shared" si="4"/>
        <v>0.27010982487384982</v>
      </c>
      <c r="D68">
        <f t="shared" ref="D68:D131" si="5">$R$6*$R$5^2/($R$5^2+($R$4-A68)^2)+$R$7</f>
        <v>0.2410126780360895</v>
      </c>
      <c r="E68">
        <f t="shared" ref="E68:E131" si="6">ABS(D68-C68)</f>
        <v>2.9097146837760324E-2</v>
      </c>
    </row>
    <row r="69" spans="1:5" x14ac:dyDescent="0.25">
      <c r="A69">
        <v>-24</v>
      </c>
      <c r="B69">
        <v>16002</v>
      </c>
      <c r="C69">
        <f t="shared" si="4"/>
        <v>0.31665182546749776</v>
      </c>
      <c r="D69">
        <f t="shared" si="5"/>
        <v>0.26665840072523894</v>
      </c>
      <c r="E69">
        <f t="shared" si="6"/>
        <v>4.9993424742258818E-2</v>
      </c>
    </row>
    <row r="70" spans="1:5" x14ac:dyDescent="0.25">
      <c r="A70">
        <v>-23</v>
      </c>
      <c r="B70">
        <v>19262</v>
      </c>
      <c r="C70">
        <f t="shared" si="4"/>
        <v>0.38116157118828536</v>
      </c>
      <c r="D70">
        <f t="shared" si="5"/>
        <v>0.29643330032786092</v>
      </c>
      <c r="E70">
        <f t="shared" si="6"/>
        <v>8.4728270860424448E-2</v>
      </c>
    </row>
    <row r="71" spans="1:5" x14ac:dyDescent="0.25">
      <c r="A71">
        <v>-22</v>
      </c>
      <c r="B71">
        <v>24359</v>
      </c>
      <c r="C71">
        <f t="shared" si="4"/>
        <v>0.48202236074008115</v>
      </c>
      <c r="D71">
        <f t="shared" si="5"/>
        <v>0.33107489772564247</v>
      </c>
      <c r="E71">
        <f t="shared" si="6"/>
        <v>0.15094746301443868</v>
      </c>
    </row>
    <row r="72" spans="1:5" x14ac:dyDescent="0.25">
      <c r="A72">
        <v>-21</v>
      </c>
      <c r="B72">
        <v>33162</v>
      </c>
      <c r="C72">
        <f t="shared" si="4"/>
        <v>0.65621846245176607</v>
      </c>
      <c r="D72">
        <f t="shared" si="5"/>
        <v>0.37140600701714122</v>
      </c>
      <c r="E72">
        <f t="shared" si="6"/>
        <v>0.28481245543462486</v>
      </c>
    </row>
    <row r="73" spans="1:5" x14ac:dyDescent="0.25">
      <c r="A73">
        <v>-20</v>
      </c>
      <c r="B73">
        <v>44119</v>
      </c>
      <c r="C73">
        <f t="shared" si="4"/>
        <v>0.87303848817651131</v>
      </c>
      <c r="D73">
        <f t="shared" si="5"/>
        <v>0.41829112191596768</v>
      </c>
      <c r="E73">
        <f t="shared" si="6"/>
        <v>0.45474736626054363</v>
      </c>
    </row>
    <row r="74" spans="1:5" x14ac:dyDescent="0.25">
      <c r="A74">
        <v>-19</v>
      </c>
      <c r="B74">
        <v>45100</v>
      </c>
      <c r="C74">
        <f t="shared" si="4"/>
        <v>0.89245077668942319</v>
      </c>
      <c r="D74">
        <f t="shared" si="5"/>
        <v>0.47253724376228895</v>
      </c>
      <c r="E74">
        <f t="shared" si="6"/>
        <v>0.41991353292713424</v>
      </c>
    </row>
    <row r="75" spans="1:5" x14ac:dyDescent="0.25">
      <c r="A75">
        <v>-18</v>
      </c>
      <c r="B75">
        <v>46014</v>
      </c>
      <c r="C75">
        <f t="shared" si="4"/>
        <v>0.91053725140991393</v>
      </c>
      <c r="D75">
        <f t="shared" si="5"/>
        <v>0.53470178801451829</v>
      </c>
      <c r="E75">
        <f t="shared" si="6"/>
        <v>0.37583546339539564</v>
      </c>
    </row>
    <row r="76" spans="1:5" x14ac:dyDescent="0.25">
      <c r="A76">
        <v>-17</v>
      </c>
      <c r="B76">
        <v>47069</v>
      </c>
      <c r="C76">
        <f t="shared" si="4"/>
        <v>0.93141387157415656</v>
      </c>
      <c r="D76">
        <f t="shared" si="5"/>
        <v>0.6047606440296458</v>
      </c>
      <c r="E76">
        <f t="shared" si="6"/>
        <v>0.32665322754451076</v>
      </c>
    </row>
    <row r="77" spans="1:5" x14ac:dyDescent="0.25">
      <c r="A77">
        <v>-16</v>
      </c>
      <c r="B77">
        <v>48146</v>
      </c>
      <c r="C77">
        <f t="shared" si="4"/>
        <v>0.95272583358068663</v>
      </c>
      <c r="D77">
        <f t="shared" si="5"/>
        <v>0.68159909338034907</v>
      </c>
      <c r="E77">
        <f t="shared" si="6"/>
        <v>0.27112674020033756</v>
      </c>
    </row>
    <row r="78" spans="1:5" x14ac:dyDescent="0.25">
      <c r="A78">
        <v>-15</v>
      </c>
      <c r="B78">
        <v>49294</v>
      </c>
      <c r="C78">
        <f t="shared" si="4"/>
        <v>0.975442762441872</v>
      </c>
      <c r="D78">
        <f t="shared" si="5"/>
        <v>0.76235152583110155</v>
      </c>
      <c r="E78">
        <f t="shared" si="6"/>
        <v>0.21309123661077045</v>
      </c>
    </row>
    <row r="79" spans="1:5" x14ac:dyDescent="0.25">
      <c r="A79">
        <v>-14</v>
      </c>
      <c r="B79">
        <v>50535</v>
      </c>
      <c r="C79">
        <f t="shared" si="4"/>
        <v>1</v>
      </c>
      <c r="D79">
        <f t="shared" si="5"/>
        <v>0.8417779303685764</v>
      </c>
      <c r="E79">
        <f t="shared" si="6"/>
        <v>0.1582220696314236</v>
      </c>
    </row>
    <row r="80" spans="1:5" x14ac:dyDescent="0.25">
      <c r="A80">
        <v>-13</v>
      </c>
      <c r="B80">
        <v>41939</v>
      </c>
      <c r="C80">
        <f t="shared" si="4"/>
        <v>0.82990006925892945</v>
      </c>
      <c r="D80">
        <f t="shared" si="5"/>
        <v>0.9121235636601146</v>
      </c>
      <c r="E80">
        <f t="shared" si="6"/>
        <v>8.2223494401185149E-2</v>
      </c>
    </row>
    <row r="81" spans="1:5" x14ac:dyDescent="0.25">
      <c r="A81">
        <v>-12</v>
      </c>
      <c r="B81">
        <v>31810</v>
      </c>
      <c r="C81">
        <f t="shared" si="4"/>
        <v>0.62946472741664194</v>
      </c>
      <c r="D81">
        <f t="shared" si="5"/>
        <v>0.96408304120013422</v>
      </c>
      <c r="E81">
        <f t="shared" si="6"/>
        <v>0.33461831378349227</v>
      </c>
    </row>
    <row r="82" spans="1:5" x14ac:dyDescent="0.25">
      <c r="A82">
        <v>-11</v>
      </c>
      <c r="B82">
        <v>26985</v>
      </c>
      <c r="C82">
        <f t="shared" si="4"/>
        <v>0.53398634609676465</v>
      </c>
      <c r="D82">
        <f t="shared" si="5"/>
        <v>0.98917247042628909</v>
      </c>
      <c r="E82">
        <f t="shared" si="6"/>
        <v>0.45518612432952443</v>
      </c>
    </row>
    <row r="83" spans="1:5" x14ac:dyDescent="0.25">
      <c r="A83">
        <v>-10</v>
      </c>
      <c r="B83">
        <v>23897</v>
      </c>
      <c r="C83">
        <f t="shared" si="4"/>
        <v>0.47288018205204313</v>
      </c>
      <c r="D83">
        <f t="shared" si="5"/>
        <v>0.98277581059272268</v>
      </c>
      <c r="E83">
        <f t="shared" si="6"/>
        <v>0.50989562854067949</v>
      </c>
    </row>
    <row r="84" spans="1:5" x14ac:dyDescent="0.25">
      <c r="A84">
        <v>-9</v>
      </c>
      <c r="B84">
        <v>22485</v>
      </c>
      <c r="C84">
        <f t="shared" si="4"/>
        <v>0.44493915108340754</v>
      </c>
      <c r="D84">
        <f t="shared" si="5"/>
        <v>0.94610291461827156</v>
      </c>
      <c r="E84">
        <f t="shared" si="6"/>
        <v>0.50116376353486403</v>
      </c>
    </row>
    <row r="85" spans="1:5" x14ac:dyDescent="0.25">
      <c r="A85">
        <v>-8</v>
      </c>
      <c r="B85">
        <v>21557</v>
      </c>
      <c r="C85">
        <f t="shared" si="4"/>
        <v>0.42657564064509745</v>
      </c>
      <c r="D85">
        <f t="shared" si="5"/>
        <v>0.88565727199569533</v>
      </c>
      <c r="E85">
        <f t="shared" si="6"/>
        <v>0.45908163135059787</v>
      </c>
    </row>
    <row r="86" spans="1:5" x14ac:dyDescent="0.25">
      <c r="A86">
        <v>-7</v>
      </c>
      <c r="B86">
        <v>20783</v>
      </c>
      <c r="C86">
        <f t="shared" si="4"/>
        <v>0.41125952310280006</v>
      </c>
      <c r="D86">
        <f t="shared" si="5"/>
        <v>0.81061110212759979</v>
      </c>
      <c r="E86">
        <f t="shared" si="6"/>
        <v>0.39935157902479973</v>
      </c>
    </row>
    <row r="87" spans="1:5" x14ac:dyDescent="0.25">
      <c r="A87">
        <v>-6</v>
      </c>
      <c r="B87">
        <v>20460</v>
      </c>
      <c r="C87">
        <f t="shared" si="4"/>
        <v>0.40486791332739686</v>
      </c>
      <c r="D87">
        <f t="shared" si="5"/>
        <v>0.72985770883702838</v>
      </c>
      <c r="E87">
        <f t="shared" si="6"/>
        <v>0.32498979550963153</v>
      </c>
    </row>
    <row r="88" spans="1:5" x14ac:dyDescent="0.25">
      <c r="A88">
        <v>-5</v>
      </c>
      <c r="B88">
        <v>20678</v>
      </c>
      <c r="C88">
        <f t="shared" si="4"/>
        <v>0.40918175521915506</v>
      </c>
      <c r="D88">
        <f t="shared" si="5"/>
        <v>0.65018612958909316</v>
      </c>
      <c r="E88">
        <f t="shared" si="6"/>
        <v>0.2410043743699381</v>
      </c>
    </row>
    <row r="89" spans="1:5" x14ac:dyDescent="0.25">
      <c r="A89">
        <v>-4</v>
      </c>
      <c r="B89">
        <v>20798</v>
      </c>
      <c r="C89">
        <f t="shared" si="4"/>
        <v>0.41155634708617789</v>
      </c>
      <c r="D89">
        <f t="shared" si="5"/>
        <v>0.57582948772394693</v>
      </c>
      <c r="E89">
        <f t="shared" si="6"/>
        <v>0.16427314063776904</v>
      </c>
    </row>
    <row r="90" spans="1:5" x14ac:dyDescent="0.25">
      <c r="A90">
        <v>-3</v>
      </c>
      <c r="B90">
        <v>21207</v>
      </c>
      <c r="C90">
        <f t="shared" si="4"/>
        <v>0.41964974769961411</v>
      </c>
      <c r="D90">
        <f t="shared" si="5"/>
        <v>0.50886921580941291</v>
      </c>
      <c r="E90">
        <f t="shared" si="6"/>
        <v>8.9219468109798805E-2</v>
      </c>
    </row>
    <row r="91" spans="1:5" x14ac:dyDescent="0.25">
      <c r="A91">
        <v>-2</v>
      </c>
      <c r="B91">
        <v>20394</v>
      </c>
      <c r="C91">
        <f t="shared" si="4"/>
        <v>0.40356188780053426</v>
      </c>
      <c r="D91">
        <f t="shared" si="5"/>
        <v>0.44991111078934676</v>
      </c>
      <c r="E91">
        <f t="shared" si="6"/>
        <v>4.63492229888125E-2</v>
      </c>
    </row>
    <row r="92" spans="1:5" x14ac:dyDescent="0.25">
      <c r="A92">
        <v>-1</v>
      </c>
      <c r="B92">
        <v>18843</v>
      </c>
      <c r="C92">
        <f t="shared" si="4"/>
        <v>0.37287028791926385</v>
      </c>
      <c r="D92">
        <f t="shared" si="5"/>
        <v>0.39869596194003382</v>
      </c>
      <c r="E92">
        <f t="shared" si="6"/>
        <v>2.5825674020769962E-2</v>
      </c>
    </row>
    <row r="93" spans="1:5" x14ac:dyDescent="0.25">
      <c r="A93">
        <v>0</v>
      </c>
      <c r="B93">
        <v>16314</v>
      </c>
      <c r="C93">
        <f t="shared" si="4"/>
        <v>0.32282576432175719</v>
      </c>
      <c r="D93">
        <f t="shared" si="5"/>
        <v>0.35453560789151534</v>
      </c>
      <c r="E93">
        <f t="shared" si="6"/>
        <v>3.1709843569758145E-2</v>
      </c>
    </row>
    <row r="94" spans="1:5" x14ac:dyDescent="0.25">
      <c r="A94">
        <v>1</v>
      </c>
      <c r="B94">
        <v>13302</v>
      </c>
      <c r="C94">
        <f t="shared" si="4"/>
        <v>0.2632235084594835</v>
      </c>
      <c r="D94">
        <f t="shared" si="5"/>
        <v>0.31658318801740937</v>
      </c>
      <c r="E94">
        <f t="shared" si="6"/>
        <v>5.3359679557925865E-2</v>
      </c>
    </row>
    <row r="95" spans="1:5" x14ac:dyDescent="0.25">
      <c r="A95">
        <v>2</v>
      </c>
      <c r="B95">
        <v>8648</v>
      </c>
      <c r="C95">
        <f t="shared" si="4"/>
        <v>0.17112892055011378</v>
      </c>
      <c r="D95">
        <f t="shared" si="5"/>
        <v>0.28398278852737752</v>
      </c>
      <c r="E95">
        <f t="shared" si="6"/>
        <v>0.11285386797726374</v>
      </c>
    </row>
    <row r="96" spans="1:5" x14ac:dyDescent="0.25">
      <c r="A96">
        <v>3</v>
      </c>
      <c r="B96">
        <v>4051</v>
      </c>
      <c r="C96">
        <f t="shared" si="4"/>
        <v>8.0162263777579901E-2</v>
      </c>
      <c r="D96">
        <f t="shared" si="5"/>
        <v>0.25594262933777162</v>
      </c>
      <c r="E96">
        <f t="shared" si="6"/>
        <v>0.17578036556019172</v>
      </c>
    </row>
    <row r="97" spans="1:5" x14ac:dyDescent="0.25">
      <c r="A97">
        <v>4</v>
      </c>
      <c r="B97">
        <v>3631</v>
      </c>
      <c r="C97">
        <f t="shared" si="4"/>
        <v>7.1851192242999906E-2</v>
      </c>
      <c r="D97">
        <f t="shared" si="5"/>
        <v>0.23176407445342195</v>
      </c>
      <c r="E97">
        <f t="shared" si="6"/>
        <v>0.15991288221042205</v>
      </c>
    </row>
    <row r="98" spans="1:5" x14ac:dyDescent="0.25">
      <c r="A98">
        <v>5</v>
      </c>
      <c r="B98">
        <v>3448</v>
      </c>
      <c r="C98">
        <f t="shared" si="4"/>
        <v>6.822993964579005E-2</v>
      </c>
      <c r="D98">
        <f t="shared" si="5"/>
        <v>0.21084710476666596</v>
      </c>
      <c r="E98">
        <f t="shared" si="6"/>
        <v>0.14261716512087591</v>
      </c>
    </row>
    <row r="99" spans="1:5" x14ac:dyDescent="0.25">
      <c r="A99">
        <v>6</v>
      </c>
      <c r="B99">
        <v>3448</v>
      </c>
      <c r="C99">
        <f t="shared" ref="C99:C130" si="7">B99/MAX(B:B)</f>
        <v>6.822993964579005E-2</v>
      </c>
      <c r="D99">
        <f t="shared" si="5"/>
        <v>0.19268440803788306</v>
      </c>
      <c r="E99">
        <f t="shared" si="6"/>
        <v>0.12445446839209301</v>
      </c>
    </row>
    <row r="100" spans="1:5" x14ac:dyDescent="0.25">
      <c r="A100">
        <v>7</v>
      </c>
      <c r="B100">
        <v>3364</v>
      </c>
      <c r="C100">
        <f t="shared" si="7"/>
        <v>6.6567725338874048E-2</v>
      </c>
      <c r="D100">
        <f t="shared" si="5"/>
        <v>0.17685081194027136</v>
      </c>
      <c r="E100">
        <f t="shared" si="6"/>
        <v>0.11028308660139731</v>
      </c>
    </row>
    <row r="101" spans="1:5" x14ac:dyDescent="0.25">
      <c r="A101">
        <v>8</v>
      </c>
      <c r="B101">
        <v>2985</v>
      </c>
      <c r="C101">
        <f t="shared" si="7"/>
        <v>5.9067972692193528E-2</v>
      </c>
      <c r="D101">
        <f t="shared" si="5"/>
        <v>0.16299156181449093</v>
      </c>
      <c r="E101">
        <f t="shared" si="6"/>
        <v>0.10392358912229741</v>
      </c>
    </row>
    <row r="102" spans="1:5" x14ac:dyDescent="0.25">
      <c r="A102">
        <v>9</v>
      </c>
      <c r="B102">
        <v>2834</v>
      </c>
      <c r="C102">
        <f t="shared" si="7"/>
        <v>5.6079944592856437E-2</v>
      </c>
      <c r="D102">
        <f t="shared" si="5"/>
        <v>0.15081112638632305</v>
      </c>
      <c r="E102">
        <f t="shared" si="6"/>
        <v>9.4731181793466609E-2</v>
      </c>
    </row>
    <row r="103" spans="1:5" x14ac:dyDescent="0.25">
      <c r="A103">
        <v>10</v>
      </c>
      <c r="B103">
        <v>2834</v>
      </c>
      <c r="C103">
        <f t="shared" si="7"/>
        <v>5.6079944592856437E-2</v>
      </c>
      <c r="D103">
        <f t="shared" si="5"/>
        <v>0.14006323357529332</v>
      </c>
      <c r="E103">
        <f t="shared" si="6"/>
        <v>8.3983288982436885E-2</v>
      </c>
    </row>
    <row r="104" spans="1:5" x14ac:dyDescent="0.25">
      <c r="A104">
        <v>11</v>
      </c>
      <c r="B104">
        <v>2834</v>
      </c>
      <c r="C104">
        <f t="shared" si="7"/>
        <v>5.6079944592856437E-2</v>
      </c>
      <c r="D104">
        <f t="shared" si="5"/>
        <v>0.1305423342817536</v>
      </c>
      <c r="E104">
        <f t="shared" si="6"/>
        <v>7.4462389688897165E-2</v>
      </c>
    </row>
    <row r="105" spans="1:5" x14ac:dyDescent="0.25">
      <c r="A105">
        <v>12</v>
      </c>
      <c r="B105">
        <v>2730</v>
      </c>
      <c r="C105">
        <f t="shared" si="7"/>
        <v>5.4021964974769965E-2</v>
      </c>
      <c r="D105">
        <f t="shared" si="5"/>
        <v>0.12207645014519702</v>
      </c>
      <c r="E105">
        <f t="shared" si="6"/>
        <v>6.8054485170427059E-2</v>
      </c>
    </row>
    <row r="106" spans="1:5" x14ac:dyDescent="0.25">
      <c r="A106">
        <v>13</v>
      </c>
      <c r="B106">
        <v>2624</v>
      </c>
      <c r="C106">
        <f t="shared" si="7"/>
        <v>5.192440882556644E-2</v>
      </c>
      <c r="D106">
        <f t="shared" si="5"/>
        <v>0.11452125892471457</v>
      </c>
      <c r="E106">
        <f t="shared" si="6"/>
        <v>6.259685009914813E-2</v>
      </c>
    </row>
    <row r="107" spans="1:5" x14ac:dyDescent="0.25">
      <c r="A107">
        <v>14</v>
      </c>
      <c r="B107">
        <v>2460</v>
      </c>
      <c r="C107">
        <f t="shared" si="7"/>
        <v>4.8679133273968535E-2</v>
      </c>
      <c r="D107">
        <f t="shared" si="5"/>
        <v>0.10775524006103855</v>
      </c>
      <c r="E107">
        <f t="shared" si="6"/>
        <v>5.9076106787070017E-2</v>
      </c>
    </row>
    <row r="108" spans="1:5" x14ac:dyDescent="0.25">
      <c r="A108">
        <v>15</v>
      </c>
      <c r="B108">
        <v>2382</v>
      </c>
      <c r="C108">
        <f t="shared" si="7"/>
        <v>4.7135648560403684E-2</v>
      </c>
      <c r="D108">
        <f t="shared" si="5"/>
        <v>0.10167570608444781</v>
      </c>
      <c r="E108">
        <f t="shared" si="6"/>
        <v>5.454005752404413E-2</v>
      </c>
    </row>
    <row r="109" spans="1:5" x14ac:dyDescent="0.25">
      <c r="A109">
        <v>16</v>
      </c>
      <c r="B109">
        <v>2390</v>
      </c>
      <c r="C109">
        <f t="shared" si="7"/>
        <v>4.7293954684871874E-2</v>
      </c>
      <c r="D109">
        <f t="shared" si="5"/>
        <v>9.6195563271760501E-2</v>
      </c>
      <c r="E109">
        <f t="shared" si="6"/>
        <v>4.8901608586888627E-2</v>
      </c>
    </row>
    <row r="110" spans="1:5" x14ac:dyDescent="0.25">
      <c r="A110">
        <v>17</v>
      </c>
      <c r="B110">
        <v>2390</v>
      </c>
      <c r="C110">
        <f t="shared" si="7"/>
        <v>4.7293954684871874E-2</v>
      </c>
      <c r="D110">
        <f t="shared" si="5"/>
        <v>9.1240667368756675E-2</v>
      </c>
      <c r="E110">
        <f t="shared" si="6"/>
        <v>4.3946712683884802E-2</v>
      </c>
    </row>
    <row r="111" spans="1:5" x14ac:dyDescent="0.25">
      <c r="A111">
        <v>18</v>
      </c>
      <c r="B111">
        <v>2347</v>
      </c>
      <c r="C111">
        <f t="shared" si="7"/>
        <v>4.6443059265855346E-2</v>
      </c>
      <c r="D111">
        <f t="shared" si="5"/>
        <v>8.6747662492151892E-2</v>
      </c>
      <c r="E111">
        <f t="shared" si="6"/>
        <v>4.0304603226296545E-2</v>
      </c>
    </row>
    <row r="112" spans="1:5" x14ac:dyDescent="0.25">
      <c r="A112">
        <v>19</v>
      </c>
      <c r="B112">
        <v>2258</v>
      </c>
      <c r="C112">
        <f t="shared" si="7"/>
        <v>4.4681903631146727E-2</v>
      </c>
      <c r="D112">
        <f t="shared" si="5"/>
        <v>8.2662211438142022E-2</v>
      </c>
      <c r="E112">
        <f t="shared" si="6"/>
        <v>3.7980307806995295E-2</v>
      </c>
    </row>
    <row r="113" spans="1:5" x14ac:dyDescent="0.25">
      <c r="A113">
        <v>20</v>
      </c>
      <c r="B113">
        <v>2258</v>
      </c>
      <c r="C113">
        <f t="shared" si="7"/>
        <v>4.4681903631146727E-2</v>
      </c>
      <c r="D113">
        <f t="shared" si="5"/>
        <v>7.8937542867176691E-2</v>
      </c>
      <c r="E113">
        <f t="shared" si="6"/>
        <v>3.4255639236029964E-2</v>
      </c>
    </row>
    <row r="114" spans="1:5" x14ac:dyDescent="0.25">
      <c r="A114">
        <v>21</v>
      </c>
      <c r="B114">
        <v>2132</v>
      </c>
      <c r="C114">
        <f t="shared" si="7"/>
        <v>4.2188582170772732E-2</v>
      </c>
      <c r="D114">
        <f t="shared" si="5"/>
        <v>7.5533255189042359E-2</v>
      </c>
      <c r="E114">
        <f t="shared" si="6"/>
        <v>3.3344673018269627E-2</v>
      </c>
    </row>
    <row r="115" spans="1:5" x14ac:dyDescent="0.25">
      <c r="A115">
        <v>22</v>
      </c>
      <c r="B115">
        <v>2132</v>
      </c>
      <c r="C115">
        <f t="shared" si="7"/>
        <v>4.2188582170772732E-2</v>
      </c>
      <c r="D115">
        <f t="shared" si="5"/>
        <v>7.2414328711420478E-2</v>
      </c>
      <c r="E115">
        <f t="shared" si="6"/>
        <v>3.0225746540647747E-2</v>
      </c>
    </row>
    <row r="116" spans="1:5" x14ac:dyDescent="0.25">
      <c r="A116">
        <v>23</v>
      </c>
      <c r="B116">
        <v>1980</v>
      </c>
      <c r="C116">
        <f t="shared" si="7"/>
        <v>3.9180765805877114E-2</v>
      </c>
      <c r="D116">
        <f t="shared" si="5"/>
        <v>6.9550307110721327E-2</v>
      </c>
      <c r="E116">
        <f t="shared" si="6"/>
        <v>3.0369541304844212E-2</v>
      </c>
    </row>
    <row r="117" spans="1:5" x14ac:dyDescent="0.25">
      <c r="A117">
        <v>24</v>
      </c>
      <c r="B117">
        <v>1980</v>
      </c>
      <c r="C117">
        <f t="shared" si="7"/>
        <v>3.9180765805877114E-2</v>
      </c>
      <c r="D117">
        <f t="shared" si="5"/>
        <v>6.6914616914299133E-2</v>
      </c>
      <c r="E117">
        <f t="shared" si="6"/>
        <v>2.7733851108422018E-2</v>
      </c>
    </row>
    <row r="118" spans="1:5" x14ac:dyDescent="0.25">
      <c r="A118">
        <v>25</v>
      </c>
      <c r="B118">
        <v>1877</v>
      </c>
      <c r="C118">
        <f t="shared" si="7"/>
        <v>3.7142574453349161E-2</v>
      </c>
      <c r="D118">
        <f t="shared" si="5"/>
        <v>6.4483999791755425E-2</v>
      </c>
      <c r="E118">
        <f t="shared" si="6"/>
        <v>2.7341425338406264E-2</v>
      </c>
    </row>
    <row r="119" spans="1:5" x14ac:dyDescent="0.25">
      <c r="A119">
        <v>26</v>
      </c>
      <c r="B119">
        <v>1877</v>
      </c>
      <c r="C119">
        <f t="shared" si="7"/>
        <v>3.7142574453349161E-2</v>
      </c>
      <c r="D119">
        <f t="shared" si="5"/>
        <v>6.2238037334886746E-2</v>
      </c>
      <c r="E119">
        <f t="shared" si="6"/>
        <v>2.5095462881537585E-2</v>
      </c>
    </row>
    <row r="120" spans="1:5" x14ac:dyDescent="0.25">
      <c r="A120">
        <v>27</v>
      </c>
      <c r="B120">
        <v>1810</v>
      </c>
      <c r="C120">
        <f t="shared" si="7"/>
        <v>3.5816760660928072E-2</v>
      </c>
      <c r="D120">
        <f t="shared" si="5"/>
        <v>6.0158751905930716E-2</v>
      </c>
      <c r="E120">
        <f t="shared" si="6"/>
        <v>2.4341991245002643E-2</v>
      </c>
    </row>
    <row r="121" spans="1:5" x14ac:dyDescent="0.25">
      <c r="A121">
        <v>28</v>
      </c>
      <c r="B121">
        <v>1798</v>
      </c>
      <c r="C121">
        <f t="shared" si="7"/>
        <v>3.5579301474225784E-2</v>
      </c>
      <c r="D121">
        <f t="shared" si="5"/>
        <v>5.8230270251558337E-2</v>
      </c>
      <c r="E121">
        <f t="shared" si="6"/>
        <v>2.2650968777332553E-2</v>
      </c>
    </row>
    <row r="122" spans="1:5" x14ac:dyDescent="0.25">
      <c r="A122">
        <v>29</v>
      </c>
      <c r="B122">
        <v>1798</v>
      </c>
      <c r="C122">
        <f t="shared" si="7"/>
        <v>3.5579301474225784E-2</v>
      </c>
      <c r="D122">
        <f t="shared" si="5"/>
        <v>5.6438539075876766E-2</v>
      </c>
      <c r="E122">
        <f t="shared" si="6"/>
        <v>2.0859237601650982E-2</v>
      </c>
    </row>
    <row r="123" spans="1:5" x14ac:dyDescent="0.25">
      <c r="A123">
        <v>30</v>
      </c>
      <c r="B123">
        <v>1798</v>
      </c>
      <c r="C123">
        <f t="shared" si="7"/>
        <v>3.5579301474225784E-2</v>
      </c>
      <c r="D123">
        <f t="shared" si="5"/>
        <v>5.4771083767399302E-2</v>
      </c>
      <c r="E123">
        <f t="shared" si="6"/>
        <v>1.9191782293173518E-2</v>
      </c>
    </row>
    <row r="124" spans="1:5" x14ac:dyDescent="0.25">
      <c r="A124">
        <v>31</v>
      </c>
      <c r="B124">
        <v>1710</v>
      </c>
      <c r="C124">
        <f t="shared" si="7"/>
        <v>3.3837934105075691E-2</v>
      </c>
      <c r="D124">
        <f t="shared" si="5"/>
        <v>5.3216803083976007E-2</v>
      </c>
      <c r="E124">
        <f t="shared" si="6"/>
        <v>1.9378868978900315E-2</v>
      </c>
    </row>
    <row r="125" spans="1:5" x14ac:dyDescent="0.25">
      <c r="A125">
        <v>32</v>
      </c>
      <c r="B125">
        <v>1750</v>
      </c>
      <c r="C125">
        <f t="shared" si="7"/>
        <v>3.462946472741664E-2</v>
      </c>
      <c r="D125">
        <f t="shared" si="5"/>
        <v>5.1765793896366416E-2</v>
      </c>
      <c r="E125">
        <f t="shared" si="6"/>
        <v>1.7136329168949777E-2</v>
      </c>
    </row>
    <row r="126" spans="1:5" x14ac:dyDescent="0.25">
      <c r="A126">
        <v>33</v>
      </c>
      <c r="B126">
        <v>1750</v>
      </c>
      <c r="C126">
        <f t="shared" si="7"/>
        <v>3.462946472741664E-2</v>
      </c>
      <c r="D126">
        <f t="shared" si="5"/>
        <v>5.0409201138964882E-2</v>
      </c>
      <c r="E126">
        <f t="shared" si="6"/>
        <v>1.5779736411548242E-2</v>
      </c>
    </row>
    <row r="127" spans="1:5" x14ac:dyDescent="0.25">
      <c r="A127">
        <v>34</v>
      </c>
      <c r="B127">
        <v>1640</v>
      </c>
      <c r="C127">
        <f t="shared" si="7"/>
        <v>3.2452755515979023E-2</v>
      </c>
      <c r="D127">
        <f t="shared" si="5"/>
        <v>4.9139088965343358E-2</v>
      </c>
      <c r="E127">
        <f t="shared" si="6"/>
        <v>1.6686333449364335E-2</v>
      </c>
    </row>
    <row r="128" spans="1:5" x14ac:dyDescent="0.25">
      <c r="A128">
        <v>35</v>
      </c>
      <c r="B128">
        <v>1640</v>
      </c>
      <c r="C128">
        <f t="shared" si="7"/>
        <v>3.2452755515979023E-2</v>
      </c>
      <c r="D128">
        <f t="shared" si="5"/>
        <v>4.7948329796456537E-2</v>
      </c>
      <c r="E128">
        <f t="shared" si="6"/>
        <v>1.5495574280477514E-2</v>
      </c>
    </row>
    <row r="129" spans="1:5" x14ac:dyDescent="0.25">
      <c r="A129">
        <v>36</v>
      </c>
      <c r="B129">
        <v>1640</v>
      </c>
      <c r="C129">
        <f t="shared" si="7"/>
        <v>3.2452755515979023E-2</v>
      </c>
      <c r="D129">
        <f t="shared" si="5"/>
        <v>4.6830508512005917E-2</v>
      </c>
      <c r="E129">
        <f t="shared" si="6"/>
        <v>1.4377752996026893E-2</v>
      </c>
    </row>
    <row r="130" spans="1:5" x14ac:dyDescent="0.25">
      <c r="A130">
        <v>37</v>
      </c>
      <c r="B130">
        <v>1640</v>
      </c>
      <c r="C130">
        <f t="shared" si="7"/>
        <v>3.2452755515979023E-2</v>
      </c>
      <c r="D130">
        <f t="shared" si="5"/>
        <v>4.5779839495533589E-2</v>
      </c>
      <c r="E130">
        <f t="shared" si="6"/>
        <v>1.3327083979554566E-2</v>
      </c>
    </row>
    <row r="131" spans="1:5" x14ac:dyDescent="0.25">
      <c r="A131">
        <v>38</v>
      </c>
      <c r="B131">
        <v>1499</v>
      </c>
      <c r="C131">
        <f t="shared" ref="C131:C162" si="8">B131/MAX(B:B)</f>
        <v>2.9662610072227168E-2</v>
      </c>
      <c r="D131">
        <f t="shared" si="5"/>
        <v>4.4791094621153965E-2</v>
      </c>
      <c r="E131">
        <f t="shared" si="6"/>
        <v>1.5128484548926797E-2</v>
      </c>
    </row>
    <row r="132" spans="1:5" x14ac:dyDescent="0.25">
      <c r="A132">
        <v>39</v>
      </c>
      <c r="B132">
        <v>1499</v>
      </c>
      <c r="C132">
        <f t="shared" si="8"/>
        <v>2.9662610072227168E-2</v>
      </c>
      <c r="D132">
        <f t="shared" ref="D132:D183" si="9">$R$6*$R$5^2/($R$5^2+($R$4-A132)^2)+$R$7</f>
        <v>4.3859540580243564E-2</v>
      </c>
      <c r="E132">
        <f t="shared" ref="E132:E183" si="10">ABS(D132-C132)</f>
        <v>1.4196930508016396E-2</v>
      </c>
    </row>
    <row r="133" spans="1:5" x14ac:dyDescent="0.25">
      <c r="A133">
        <v>40</v>
      </c>
      <c r="B133">
        <v>1499</v>
      </c>
      <c r="C133">
        <f t="shared" si="8"/>
        <v>2.9662610072227168E-2</v>
      </c>
      <c r="D133">
        <f t="shared" si="9"/>
        <v>4.2980884202529365E-2</v>
      </c>
      <c r="E133">
        <f t="shared" si="10"/>
        <v>1.3318274130302198E-2</v>
      </c>
    </row>
    <row r="134" spans="1:5" x14ac:dyDescent="0.25">
      <c r="A134">
        <v>41</v>
      </c>
      <c r="B134">
        <v>1499</v>
      </c>
      <c r="C134">
        <f t="shared" si="8"/>
        <v>2.9662610072227168E-2</v>
      </c>
      <c r="D134">
        <f t="shared" si="9"/>
        <v>4.2151224637964252E-2</v>
      </c>
      <c r="E134">
        <f t="shared" si="10"/>
        <v>1.2488614565737084E-2</v>
      </c>
    </row>
    <row r="135" spans="1:5" x14ac:dyDescent="0.25">
      <c r="A135">
        <v>42</v>
      </c>
      <c r="B135">
        <v>1499</v>
      </c>
      <c r="C135">
        <f t="shared" si="8"/>
        <v>2.9662610072227168E-2</v>
      </c>
      <c r="D135">
        <f t="shared" si="9"/>
        <v>4.1367011441683837E-2</v>
      </c>
      <c r="E135">
        <f t="shared" si="10"/>
        <v>1.170440136945667E-2</v>
      </c>
    </row>
    <row r="136" spans="1:5" x14ac:dyDescent="0.25">
      <c r="A136">
        <v>43</v>
      </c>
      <c r="B136">
        <v>1499</v>
      </c>
      <c r="C136">
        <f t="shared" si="8"/>
        <v>2.9662610072227168E-2</v>
      </c>
      <c r="D136">
        <f t="shared" si="9"/>
        <v>4.0625007750749065E-2</v>
      </c>
      <c r="E136">
        <f t="shared" si="10"/>
        <v>1.0962397678521897E-2</v>
      </c>
    </row>
    <row r="137" spans="1:5" x14ac:dyDescent="0.25">
      <c r="A137">
        <v>44</v>
      </c>
      <c r="B137">
        <v>1454</v>
      </c>
      <c r="C137">
        <f t="shared" si="8"/>
        <v>2.8772138122093598E-2</v>
      </c>
      <c r="D137">
        <f t="shared" si="9"/>
        <v>3.9922257863581861E-2</v>
      </c>
      <c r="E137">
        <f t="shared" si="10"/>
        <v>1.1150119741488263E-2</v>
      </c>
    </row>
    <row r="138" spans="1:5" x14ac:dyDescent="0.25">
      <c r="A138">
        <v>45</v>
      </c>
      <c r="B138">
        <v>1454</v>
      </c>
      <c r="C138">
        <f t="shared" si="8"/>
        <v>2.8772138122093598E-2</v>
      </c>
      <c r="D138">
        <f t="shared" si="9"/>
        <v>3.9256058635281962E-2</v>
      </c>
      <c r="E138">
        <f t="shared" si="10"/>
        <v>1.0483920513188364E-2</v>
      </c>
    </row>
    <row r="139" spans="1:5" x14ac:dyDescent="0.25">
      <c r="A139">
        <v>46</v>
      </c>
      <c r="B139">
        <v>1454</v>
      </c>
      <c r="C139">
        <f t="shared" si="8"/>
        <v>2.8772138122093598E-2</v>
      </c>
      <c r="D139">
        <f t="shared" si="9"/>
        <v>3.8623934187848985E-2</v>
      </c>
      <c r="E139">
        <f t="shared" si="10"/>
        <v>9.8517960657553867E-3</v>
      </c>
    </row>
    <row r="140" spans="1:5" x14ac:dyDescent="0.25">
      <c r="A140">
        <v>47</v>
      </c>
      <c r="B140">
        <v>1418</v>
      </c>
      <c r="C140">
        <f t="shared" si="8"/>
        <v>2.8059760561986741E-2</v>
      </c>
      <c r="D140">
        <f t="shared" si="9"/>
        <v>3.8023613506561471E-2</v>
      </c>
      <c r="E140">
        <f t="shared" si="10"/>
        <v>9.9638529445747297E-3</v>
      </c>
    </row>
    <row r="141" spans="1:5" x14ac:dyDescent="0.25">
      <c r="A141">
        <v>48</v>
      </c>
      <c r="B141">
        <v>1418</v>
      </c>
      <c r="C141">
        <f t="shared" si="8"/>
        <v>2.8059760561986741E-2</v>
      </c>
      <c r="D141">
        <f t="shared" si="9"/>
        <v>3.7453010554697359E-2</v>
      </c>
      <c r="E141">
        <f t="shared" si="10"/>
        <v>9.3932499927106179E-3</v>
      </c>
    </row>
    <row r="142" spans="1:5" x14ac:dyDescent="0.25">
      <c r="A142">
        <v>49</v>
      </c>
      <c r="B142">
        <v>1418</v>
      </c>
      <c r="C142">
        <f t="shared" si="8"/>
        <v>2.8059760561986741E-2</v>
      </c>
      <c r="D142">
        <f t="shared" si="9"/>
        <v>3.6910206590315353E-2</v>
      </c>
      <c r="E142">
        <f t="shared" si="10"/>
        <v>8.8504460283286117E-3</v>
      </c>
    </row>
    <row r="143" spans="1:5" x14ac:dyDescent="0.25">
      <c r="A143">
        <v>50</v>
      </c>
      <c r="B143">
        <v>1418</v>
      </c>
      <c r="C143">
        <f t="shared" si="8"/>
        <v>2.8059760561986741E-2</v>
      </c>
      <c r="D143">
        <f t="shared" si="9"/>
        <v>3.6393434412510299E-2</v>
      </c>
      <c r="E143">
        <f t="shared" si="10"/>
        <v>8.3336738505235576E-3</v>
      </c>
    </row>
    <row r="144" spans="1:5" x14ac:dyDescent="0.25">
      <c r="A144">
        <v>51</v>
      </c>
      <c r="B144">
        <v>1418</v>
      </c>
      <c r="C144">
        <f t="shared" si="8"/>
        <v>2.8059760561986741E-2</v>
      </c>
      <c r="D144">
        <f t="shared" si="9"/>
        <v>3.590106430169171E-2</v>
      </c>
      <c r="E144">
        <f t="shared" si="10"/>
        <v>7.8413037397049683E-3</v>
      </c>
    </row>
    <row r="145" spans="1:5" x14ac:dyDescent="0.25">
      <c r="A145">
        <v>52</v>
      </c>
      <c r="B145">
        <v>1405</v>
      </c>
      <c r="C145">
        <f t="shared" si="8"/>
        <v>2.7802513109725934E-2</v>
      </c>
      <c r="D145">
        <f t="shared" si="9"/>
        <v>3.5431591450070112E-2</v>
      </c>
      <c r="E145">
        <f t="shared" si="10"/>
        <v>7.6290783403441774E-3</v>
      </c>
    </row>
    <row r="146" spans="1:5" x14ac:dyDescent="0.25">
      <c r="A146">
        <v>53</v>
      </c>
      <c r="B146">
        <v>1405</v>
      </c>
      <c r="C146">
        <f t="shared" si="8"/>
        <v>2.7802513109725934E-2</v>
      </c>
      <c r="D146">
        <f t="shared" si="9"/>
        <v>3.4983624705549166E-2</v>
      </c>
      <c r="E146">
        <f t="shared" si="10"/>
        <v>7.1811115958232315E-3</v>
      </c>
    </row>
    <row r="147" spans="1:5" x14ac:dyDescent="0.25">
      <c r="A147">
        <v>54</v>
      </c>
      <c r="B147">
        <v>1405</v>
      </c>
      <c r="C147">
        <f t="shared" si="8"/>
        <v>2.7802513109725934E-2</v>
      </c>
      <c r="D147">
        <f t="shared" si="9"/>
        <v>3.4555876475338587E-2</v>
      </c>
      <c r="E147">
        <f t="shared" si="10"/>
        <v>6.7533633656126531E-3</v>
      </c>
    </row>
    <row r="148" spans="1:5" x14ac:dyDescent="0.25">
      <c r="A148">
        <v>55</v>
      </c>
      <c r="B148">
        <v>1299</v>
      </c>
      <c r="C148">
        <f t="shared" si="8"/>
        <v>2.5704956960522409E-2</v>
      </c>
      <c r="D148">
        <f t="shared" si="9"/>
        <v>3.4147153655429897E-2</v>
      </c>
      <c r="E148">
        <f t="shared" si="10"/>
        <v>8.4421966949074882E-3</v>
      </c>
    </row>
    <row r="149" spans="1:5" x14ac:dyDescent="0.25">
      <c r="A149">
        <v>56</v>
      </c>
      <c r="B149">
        <v>1299</v>
      </c>
      <c r="C149">
        <f t="shared" si="8"/>
        <v>2.5704956960522409E-2</v>
      </c>
      <c r="D149">
        <f t="shared" si="9"/>
        <v>3.3756349469118152E-2</v>
      </c>
      <c r="E149">
        <f t="shared" si="10"/>
        <v>8.0513925085957429E-3</v>
      </c>
    </row>
    <row r="150" spans="1:5" x14ac:dyDescent="0.25">
      <c r="A150">
        <v>57</v>
      </c>
      <c r="B150">
        <v>1299</v>
      </c>
      <c r="C150">
        <f t="shared" si="8"/>
        <v>2.5704956960522409E-2</v>
      </c>
      <c r="D150">
        <f t="shared" si="9"/>
        <v>3.3382436112430525E-2</v>
      </c>
      <c r="E150">
        <f t="shared" si="10"/>
        <v>7.6774791519081155E-3</v>
      </c>
    </row>
    <row r="151" spans="1:5" x14ac:dyDescent="0.25">
      <c r="A151">
        <v>58</v>
      </c>
      <c r="B151">
        <v>1299</v>
      </c>
      <c r="C151">
        <f t="shared" si="8"/>
        <v>2.5704956960522409E-2</v>
      </c>
      <c r="D151">
        <f t="shared" si="9"/>
        <v>3.3024458116989841E-2</v>
      </c>
      <c r="E151">
        <f t="shared" si="10"/>
        <v>7.3195011564674319E-3</v>
      </c>
    </row>
    <row r="152" spans="1:5" x14ac:dyDescent="0.25">
      <c r="A152">
        <v>59</v>
      </c>
      <c r="B152">
        <v>1299</v>
      </c>
      <c r="C152">
        <f t="shared" si="8"/>
        <v>2.5704956960522409E-2</v>
      </c>
      <c r="D152">
        <f t="shared" si="9"/>
        <v>3.268152635179631E-2</v>
      </c>
      <c r="E152">
        <f t="shared" si="10"/>
        <v>6.9765693912739006E-3</v>
      </c>
    </row>
    <row r="153" spans="1:5" x14ac:dyDescent="0.25">
      <c r="A153">
        <v>60</v>
      </c>
      <c r="B153">
        <v>1299</v>
      </c>
      <c r="C153">
        <f t="shared" si="8"/>
        <v>2.5704956960522409E-2</v>
      </c>
      <c r="D153">
        <f t="shared" si="9"/>
        <v>3.2352812594901546E-2</v>
      </c>
      <c r="E153">
        <f t="shared" si="10"/>
        <v>6.6478556343791372E-3</v>
      </c>
    </row>
    <row r="154" spans="1:5" x14ac:dyDescent="0.25">
      <c r="A154">
        <v>61</v>
      </c>
      <c r="B154">
        <v>1312</v>
      </c>
      <c r="C154">
        <f t="shared" si="8"/>
        <v>2.596220441278322E-2</v>
      </c>
      <c r="D154">
        <f t="shared" si="9"/>
        <v>3.2037544614189596E-2</v>
      </c>
      <c r="E154">
        <f t="shared" si="10"/>
        <v>6.0753402014063762E-3</v>
      </c>
    </row>
    <row r="155" spans="1:5" x14ac:dyDescent="0.25">
      <c r="A155">
        <v>62</v>
      </c>
      <c r="B155">
        <v>1312</v>
      </c>
      <c r="C155">
        <f t="shared" si="8"/>
        <v>2.596220441278322E-2</v>
      </c>
      <c r="D155">
        <f t="shared" si="9"/>
        <v>3.1735001703645099E-2</v>
      </c>
      <c r="E155">
        <f t="shared" si="10"/>
        <v>5.7727972908618794E-3</v>
      </c>
    </row>
    <row r="156" spans="1:5" x14ac:dyDescent="0.25">
      <c r="A156">
        <v>63</v>
      </c>
      <c r="B156">
        <v>1312</v>
      </c>
      <c r="C156">
        <f t="shared" si="8"/>
        <v>2.596220441278322E-2</v>
      </c>
      <c r="D156">
        <f t="shared" si="9"/>
        <v>3.1444510627732881E-2</v>
      </c>
      <c r="E156">
        <f t="shared" si="10"/>
        <v>5.4823062149496615E-3</v>
      </c>
    </row>
    <row r="157" spans="1:5" x14ac:dyDescent="0.25">
      <c r="A157">
        <v>64</v>
      </c>
      <c r="B157">
        <v>1312</v>
      </c>
      <c r="C157">
        <f t="shared" si="8"/>
        <v>2.596220441278322E-2</v>
      </c>
      <c r="D157">
        <f t="shared" si="9"/>
        <v>3.116544193196303E-2</v>
      </c>
      <c r="E157">
        <f t="shared" si="10"/>
        <v>5.2032375191798097E-3</v>
      </c>
    </row>
    <row r="158" spans="1:5" x14ac:dyDescent="0.25">
      <c r="A158">
        <v>65</v>
      </c>
      <c r="B158">
        <v>1355</v>
      </c>
      <c r="C158">
        <f t="shared" si="8"/>
        <v>2.6813099831799744E-2</v>
      </c>
      <c r="D158">
        <f t="shared" si="9"/>
        <v>3.0897206582479998E-2</v>
      </c>
      <c r="E158">
        <f t="shared" si="10"/>
        <v>4.0841067506802546E-3</v>
      </c>
    </row>
    <row r="159" spans="1:5" x14ac:dyDescent="0.25">
      <c r="A159">
        <v>66</v>
      </c>
      <c r="B159">
        <v>1355</v>
      </c>
      <c r="C159">
        <f t="shared" si="8"/>
        <v>2.6813099831799744E-2</v>
      </c>
      <c r="D159">
        <f t="shared" si="9"/>
        <v>3.0639252901687897E-2</v>
      </c>
      <c r="E159">
        <f t="shared" si="10"/>
        <v>3.8261530698881531E-3</v>
      </c>
    </row>
    <row r="160" spans="1:5" x14ac:dyDescent="0.25">
      <c r="A160">
        <v>67</v>
      </c>
      <c r="B160">
        <v>1355</v>
      </c>
      <c r="C160">
        <f t="shared" si="8"/>
        <v>2.6813099831799744E-2</v>
      </c>
      <c r="D160">
        <f t="shared" si="9"/>
        <v>3.0391063770584544E-2</v>
      </c>
      <c r="E160">
        <f t="shared" si="10"/>
        <v>3.5779639387847999E-3</v>
      </c>
    </row>
    <row r="161" spans="1:5" x14ac:dyDescent="0.25">
      <c r="A161">
        <v>68</v>
      </c>
      <c r="B161">
        <v>1355</v>
      </c>
      <c r="C161">
        <f t="shared" si="8"/>
        <v>2.6813099831799744E-2</v>
      </c>
      <c r="D161">
        <f t="shared" si="9"/>
        <v>3.0152154071693794E-2</v>
      </c>
      <c r="E161">
        <f t="shared" si="10"/>
        <v>3.3390542398940501E-3</v>
      </c>
    </row>
    <row r="162" spans="1:5" x14ac:dyDescent="0.25">
      <c r="A162">
        <v>69</v>
      </c>
      <c r="B162">
        <v>1234</v>
      </c>
      <c r="C162">
        <f t="shared" si="8"/>
        <v>2.4418719699218362E-2</v>
      </c>
      <c r="D162">
        <f t="shared" si="9"/>
        <v>2.9922068349316371E-2</v>
      </c>
      <c r="E162">
        <f t="shared" si="10"/>
        <v>5.5033486500980083E-3</v>
      </c>
    </row>
    <row r="163" spans="1:5" x14ac:dyDescent="0.25">
      <c r="A163">
        <v>70</v>
      </c>
      <c r="B163">
        <v>1228</v>
      </c>
      <c r="C163">
        <f t="shared" ref="C163:C183" si="11">B163/MAX(B:B)</f>
        <v>2.4299990105867222E-2</v>
      </c>
      <c r="D163">
        <f t="shared" si="9"/>
        <v>2.9700378666314468E-2</v>
      </c>
      <c r="E163">
        <f t="shared" si="10"/>
        <v>5.4003885604472467E-3</v>
      </c>
    </row>
    <row r="164" spans="1:5" x14ac:dyDescent="0.25">
      <c r="A164">
        <v>71</v>
      </c>
      <c r="B164">
        <v>1228</v>
      </c>
      <c r="C164">
        <f t="shared" si="11"/>
        <v>2.4299990105867222E-2</v>
      </c>
      <c r="D164">
        <f t="shared" si="9"/>
        <v>2.9486682638848044E-2</v>
      </c>
      <c r="E164">
        <f t="shared" si="10"/>
        <v>5.1866925329808224E-3</v>
      </c>
    </row>
    <row r="165" spans="1:5" x14ac:dyDescent="0.25">
      <c r="A165">
        <v>72</v>
      </c>
      <c r="B165">
        <v>1228</v>
      </c>
      <c r="C165">
        <f t="shared" si="11"/>
        <v>2.4299990105867222E-2</v>
      </c>
      <c r="D165">
        <f t="shared" si="9"/>
        <v>2.9280601632427544E-2</v>
      </c>
      <c r="E165">
        <f t="shared" si="10"/>
        <v>4.9806115265603225E-3</v>
      </c>
    </row>
    <row r="166" spans="1:5" x14ac:dyDescent="0.25">
      <c r="A166">
        <v>73</v>
      </c>
      <c r="B166">
        <v>1228</v>
      </c>
      <c r="C166">
        <f t="shared" si="11"/>
        <v>2.4299990105867222E-2</v>
      </c>
      <c r="D166">
        <f t="shared" si="9"/>
        <v>2.9081779104371729E-2</v>
      </c>
      <c r="E166">
        <f t="shared" si="10"/>
        <v>4.7817889985045069E-3</v>
      </c>
    </row>
    <row r="167" spans="1:5" x14ac:dyDescent="0.25">
      <c r="A167">
        <v>74</v>
      </c>
      <c r="B167">
        <v>1228</v>
      </c>
      <c r="C167">
        <f t="shared" si="11"/>
        <v>2.4299990105867222E-2</v>
      </c>
      <c r="D167">
        <f t="shared" si="9"/>
        <v>2.8889879079287313E-2</v>
      </c>
      <c r="E167">
        <f t="shared" si="10"/>
        <v>4.5898889734200914E-3</v>
      </c>
    </row>
    <row r="168" spans="1:5" x14ac:dyDescent="0.25">
      <c r="A168">
        <v>75</v>
      </c>
      <c r="B168">
        <v>1228</v>
      </c>
      <c r="C168">
        <f t="shared" si="11"/>
        <v>2.4299990105867222E-2</v>
      </c>
      <c r="D168">
        <f t="shared" si="9"/>
        <v>2.8704584745543785E-2</v>
      </c>
      <c r="E168">
        <f t="shared" si="10"/>
        <v>4.404594639676563E-3</v>
      </c>
    </row>
    <row r="169" spans="1:5" x14ac:dyDescent="0.25">
      <c r="A169">
        <v>76</v>
      </c>
      <c r="B169">
        <v>1228</v>
      </c>
      <c r="C169">
        <f t="shared" si="11"/>
        <v>2.4299990105867222E-2</v>
      </c>
      <c r="D169">
        <f t="shared" si="9"/>
        <v>2.8525597161922898E-2</v>
      </c>
      <c r="E169">
        <f t="shared" si="10"/>
        <v>4.2256070560556767E-3</v>
      </c>
    </row>
    <row r="170" spans="1:5" x14ac:dyDescent="0.25">
      <c r="A170">
        <v>77</v>
      </c>
      <c r="B170">
        <v>1228</v>
      </c>
      <c r="C170">
        <f t="shared" si="11"/>
        <v>2.4299990105867222E-2</v>
      </c>
      <c r="D170">
        <f t="shared" si="9"/>
        <v>2.8352634064695615E-2</v>
      </c>
      <c r="E170">
        <f t="shared" si="10"/>
        <v>4.0526439588283933E-3</v>
      </c>
    </row>
    <row r="171" spans="1:5" x14ac:dyDescent="0.25">
      <c r="A171">
        <v>78</v>
      </c>
      <c r="B171">
        <v>1245</v>
      </c>
      <c r="C171">
        <f t="shared" si="11"/>
        <v>2.4636390620362124E-2</v>
      </c>
      <c r="D171">
        <f t="shared" si="9"/>
        <v>2.8185428766336344E-2</v>
      </c>
      <c r="E171">
        <f t="shared" si="10"/>
        <v>3.5490381459742197E-3</v>
      </c>
    </row>
    <row r="172" spans="1:5" x14ac:dyDescent="0.25">
      <c r="A172">
        <v>79</v>
      </c>
      <c r="B172">
        <v>1245</v>
      </c>
      <c r="C172">
        <f t="shared" si="11"/>
        <v>2.4636390620362124E-2</v>
      </c>
      <c r="D172">
        <f t="shared" si="9"/>
        <v>2.802372913793796E-2</v>
      </c>
      <c r="E172">
        <f t="shared" si="10"/>
        <v>3.3873385175758365E-3</v>
      </c>
    </row>
    <row r="173" spans="1:5" x14ac:dyDescent="0.25">
      <c r="A173">
        <v>80</v>
      </c>
      <c r="B173">
        <v>1245</v>
      </c>
      <c r="C173">
        <f t="shared" si="11"/>
        <v>2.4636390620362124E-2</v>
      </c>
      <c r="D173">
        <f t="shared" si="9"/>
        <v>2.7867296668154198E-2</v>
      </c>
      <c r="E173">
        <f t="shared" si="10"/>
        <v>3.2309060477920745E-3</v>
      </c>
    </row>
    <row r="174" spans="1:5" x14ac:dyDescent="0.25">
      <c r="A174">
        <v>81</v>
      </c>
      <c r="B174">
        <v>1245</v>
      </c>
      <c r="C174">
        <f t="shared" si="11"/>
        <v>2.4636390620362124E-2</v>
      </c>
      <c r="D174">
        <f t="shared" si="9"/>
        <v>2.7715905592178423E-2</v>
      </c>
      <c r="E174">
        <f t="shared" si="10"/>
        <v>3.0795149718162995E-3</v>
      </c>
    </row>
    <row r="175" spans="1:5" x14ac:dyDescent="0.25">
      <c r="A175">
        <v>82</v>
      </c>
      <c r="B175">
        <v>1245</v>
      </c>
      <c r="C175">
        <f t="shared" si="11"/>
        <v>2.4636390620362124E-2</v>
      </c>
      <c r="D175">
        <f t="shared" si="9"/>
        <v>2.7569342084879177E-2</v>
      </c>
      <c r="E175">
        <f t="shared" si="10"/>
        <v>2.9329514645170529E-3</v>
      </c>
    </row>
    <row r="176" spans="1:5" x14ac:dyDescent="0.25">
      <c r="A176">
        <v>83</v>
      </c>
      <c r="B176">
        <v>1245</v>
      </c>
      <c r="C176">
        <f t="shared" si="11"/>
        <v>2.4636390620362124E-2</v>
      </c>
      <c r="D176">
        <f t="shared" si="9"/>
        <v>2.7427403512761007E-2</v>
      </c>
      <c r="E176">
        <f t="shared" si="10"/>
        <v>2.7910128923988829E-3</v>
      </c>
    </row>
    <row r="177" spans="1:5" x14ac:dyDescent="0.25">
      <c r="A177">
        <v>84</v>
      </c>
      <c r="B177">
        <v>1245</v>
      </c>
      <c r="C177">
        <f t="shared" si="11"/>
        <v>2.4636390620362124E-2</v>
      </c>
      <c r="D177">
        <f t="shared" si="9"/>
        <v>2.7289897739911213E-2</v>
      </c>
      <c r="E177">
        <f t="shared" si="10"/>
        <v>2.6535071195490888E-3</v>
      </c>
    </row>
    <row r="178" spans="1:5" x14ac:dyDescent="0.25">
      <c r="A178">
        <v>85</v>
      </c>
      <c r="B178">
        <v>1245</v>
      </c>
      <c r="C178">
        <f t="shared" si="11"/>
        <v>2.4636390620362124E-2</v>
      </c>
      <c r="D178">
        <f t="shared" si="9"/>
        <v>2.7156642483535463E-2</v>
      </c>
      <c r="E178">
        <f t="shared" si="10"/>
        <v>2.5202518631733395E-3</v>
      </c>
    </row>
    <row r="179" spans="1:5" x14ac:dyDescent="0.25">
      <c r="A179">
        <v>86</v>
      </c>
      <c r="B179">
        <v>1272</v>
      </c>
      <c r="C179">
        <f t="shared" si="11"/>
        <v>2.5170673790442268E-2</v>
      </c>
      <c r="D179">
        <f t="shared" si="9"/>
        <v>2.7027464715083063E-2</v>
      </c>
      <c r="E179">
        <f t="shared" si="10"/>
        <v>1.856790924640795E-3</v>
      </c>
    </row>
    <row r="180" spans="1:5" x14ac:dyDescent="0.25">
      <c r="A180">
        <v>87</v>
      </c>
      <c r="B180">
        <v>1272</v>
      </c>
      <c r="C180">
        <f t="shared" si="11"/>
        <v>2.5170673790442268E-2</v>
      </c>
      <c r="D180">
        <f t="shared" si="9"/>
        <v>2.6902200103321127E-2</v>
      </c>
      <c r="E180">
        <f t="shared" si="10"/>
        <v>1.7315263128788588E-3</v>
      </c>
    </row>
    <row r="181" spans="1:5" x14ac:dyDescent="0.25">
      <c r="A181">
        <v>88</v>
      </c>
      <c r="B181">
        <v>1272</v>
      </c>
      <c r="C181">
        <f t="shared" si="11"/>
        <v>2.5170673790442268E-2</v>
      </c>
      <c r="D181">
        <f t="shared" si="9"/>
        <v>2.6780692496040009E-2</v>
      </c>
      <c r="E181">
        <f t="shared" si="10"/>
        <v>1.6100187055977412E-3</v>
      </c>
    </row>
    <row r="182" spans="1:5" x14ac:dyDescent="0.25">
      <c r="A182">
        <v>89</v>
      </c>
      <c r="B182">
        <v>1272</v>
      </c>
      <c r="C182">
        <f t="shared" si="11"/>
        <v>2.5170673790442268E-2</v>
      </c>
      <c r="D182">
        <f t="shared" si="9"/>
        <v>2.6662793437364017E-2</v>
      </c>
      <c r="E182">
        <f t="shared" si="10"/>
        <v>1.4921196469217489E-3</v>
      </c>
    </row>
    <row r="183" spans="1:5" x14ac:dyDescent="0.25">
      <c r="A183">
        <v>90</v>
      </c>
      <c r="B183">
        <v>1272</v>
      </c>
      <c r="C183">
        <f t="shared" si="11"/>
        <v>2.5170673790442268E-2</v>
      </c>
      <c r="D183">
        <f t="shared" si="9"/>
        <v>2.6548361717904961E-2</v>
      </c>
      <c r="E183">
        <f t="shared" si="10"/>
        <v>1.3776879274626924E-3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workbookViewId="0">
      <selection activeCell="R10" sqref="R10"/>
    </sheetView>
  </sheetViews>
  <sheetFormatPr defaultRowHeight="15" x14ac:dyDescent="0.25"/>
  <cols>
    <col min="18" max="18" width="11" bestFit="1" customWidth="1"/>
  </cols>
  <sheetData>
    <row r="1" spans="1:20" x14ac:dyDescent="0.25">
      <c r="A1" s="4" t="s">
        <v>11</v>
      </c>
      <c r="B1" s="4" t="s">
        <v>12</v>
      </c>
      <c r="C1" s="4" t="s">
        <v>5</v>
      </c>
      <c r="D1" s="4" t="s">
        <v>13</v>
      </c>
      <c r="E1" s="4" t="s">
        <v>14</v>
      </c>
      <c r="F1" s="4" t="s">
        <v>15</v>
      </c>
    </row>
    <row r="2" spans="1:20" x14ac:dyDescent="0.25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20" x14ac:dyDescent="0.25">
      <c r="A3">
        <v>-90</v>
      </c>
      <c r="B3">
        <v>189</v>
      </c>
      <c r="C3">
        <f t="shared" ref="C3:C34" si="0">B3/MAX(B:B)</f>
        <v>6.1940812112869928E-3</v>
      </c>
      <c r="D3">
        <f>$R$6*$R$5^2/($R$5^2+($R$4-A3)^2)+$R$7</f>
        <v>2.6401793585111643E-2</v>
      </c>
      <c r="E3">
        <f>ABS(D3-C3)</f>
        <v>2.0207712373824651E-2</v>
      </c>
      <c r="Q3" s="2" t="s">
        <v>2</v>
      </c>
    </row>
    <row r="4" spans="1:20" x14ac:dyDescent="0.25">
      <c r="A4">
        <v>-89</v>
      </c>
      <c r="B4">
        <v>189</v>
      </c>
      <c r="C4">
        <f t="shared" si="0"/>
        <v>6.1940812112869928E-3</v>
      </c>
      <c r="D4">
        <f t="shared" ref="D4:D67" si="1">$R$6*$R$5^2/($R$5^2+($R$4-A4)^2)+$R$7</f>
        <v>2.6473759680308663E-2</v>
      </c>
      <c r="E4">
        <f t="shared" ref="E4:E67" si="2">ABS(D4-C4)</f>
        <v>2.0279678469021671E-2</v>
      </c>
      <c r="Q4" s="3" t="s">
        <v>6</v>
      </c>
      <c r="R4" s="1">
        <v>12.5</v>
      </c>
    </row>
    <row r="5" spans="1:20" x14ac:dyDescent="0.25">
      <c r="A5">
        <v>-88</v>
      </c>
      <c r="B5">
        <v>189</v>
      </c>
      <c r="C5">
        <f t="shared" si="0"/>
        <v>6.1940812112869928E-3</v>
      </c>
      <c r="D5">
        <f t="shared" si="1"/>
        <v>2.6547873651893966E-2</v>
      </c>
      <c r="E5">
        <f t="shared" si="2"/>
        <v>2.0353792440606974E-2</v>
      </c>
      <c r="Q5" s="5" t="s">
        <v>24</v>
      </c>
      <c r="R5" s="1">
        <v>6.25</v>
      </c>
      <c r="S5" s="5" t="s">
        <v>3</v>
      </c>
      <c r="T5" s="1">
        <f>R5*2</f>
        <v>12.5</v>
      </c>
    </row>
    <row r="6" spans="1:20" x14ac:dyDescent="0.25">
      <c r="A6">
        <v>-87</v>
      </c>
      <c r="B6">
        <v>189</v>
      </c>
      <c r="C6">
        <f t="shared" si="0"/>
        <v>6.1940812112869928E-3</v>
      </c>
      <c r="D6">
        <f t="shared" si="1"/>
        <v>2.6624221716017991E-2</v>
      </c>
      <c r="E6">
        <f t="shared" si="2"/>
        <v>2.0430140504730999E-2</v>
      </c>
      <c r="Q6" s="3" t="s">
        <v>7</v>
      </c>
      <c r="R6" s="1">
        <v>0.98485626765112888</v>
      </c>
    </row>
    <row r="7" spans="1:20" x14ac:dyDescent="0.25">
      <c r="A7">
        <v>-86</v>
      </c>
      <c r="B7">
        <v>189</v>
      </c>
      <c r="C7">
        <f t="shared" si="0"/>
        <v>6.1940812112869928E-3</v>
      </c>
      <c r="D7">
        <f t="shared" si="1"/>
        <v>2.6702894452583451E-2</v>
      </c>
      <c r="E7">
        <f t="shared" si="2"/>
        <v>2.0508813241296459E-2</v>
      </c>
      <c r="Q7" s="3" t="s">
        <v>8</v>
      </c>
      <c r="R7" s="1">
        <v>2.2753637311400246E-2</v>
      </c>
    </row>
    <row r="8" spans="1:20" x14ac:dyDescent="0.25">
      <c r="A8">
        <v>-85</v>
      </c>
      <c r="B8">
        <v>263</v>
      </c>
      <c r="C8">
        <f t="shared" si="0"/>
        <v>8.6192770294628521E-3</v>
      </c>
      <c r="D8">
        <f t="shared" si="1"/>
        <v>2.6783987072617831E-2</v>
      </c>
      <c r="E8">
        <f t="shared" si="2"/>
        <v>1.816471004315498E-2</v>
      </c>
      <c r="Q8" s="3" t="s">
        <v>9</v>
      </c>
      <c r="R8" s="1">
        <f>SUM(E:E)</f>
        <v>1.6774900616384203</v>
      </c>
    </row>
    <row r="9" spans="1:20" x14ac:dyDescent="0.25">
      <c r="A9">
        <v>-84</v>
      </c>
      <c r="B9">
        <v>382</v>
      </c>
      <c r="C9">
        <f t="shared" si="0"/>
        <v>1.2519254088421328E-2</v>
      </c>
      <c r="D9">
        <f t="shared" si="1"/>
        <v>2.6867599704927594E-2</v>
      </c>
      <c r="E9">
        <f t="shared" si="2"/>
        <v>1.4348345616506266E-2</v>
      </c>
      <c r="Q9" s="3" t="s">
        <v>10</v>
      </c>
      <c r="R9" s="1">
        <f>RSQ(D3:D183,C3:C183)</f>
        <v>0.8320914852707475</v>
      </c>
    </row>
    <row r="10" spans="1:20" x14ac:dyDescent="0.25">
      <c r="A10">
        <v>-83</v>
      </c>
      <c r="B10">
        <v>382</v>
      </c>
      <c r="C10">
        <f t="shared" si="0"/>
        <v>1.2519254088421328E-2</v>
      </c>
      <c r="D10">
        <f t="shared" si="1"/>
        <v>2.6953837703637351E-2</v>
      </c>
      <c r="E10">
        <f t="shared" si="2"/>
        <v>1.4434583615216023E-2</v>
      </c>
    </row>
    <row r="11" spans="1:20" x14ac:dyDescent="0.25">
      <c r="A11">
        <v>-82</v>
      </c>
      <c r="B11">
        <v>508</v>
      </c>
      <c r="C11">
        <f t="shared" si="0"/>
        <v>1.6648641562612657E-2</v>
      </c>
      <c r="D11">
        <f t="shared" si="1"/>
        <v>2.704281197836856E-2</v>
      </c>
      <c r="E11">
        <f t="shared" si="2"/>
        <v>1.0394170415755903E-2</v>
      </c>
    </row>
    <row r="12" spans="1:20" x14ac:dyDescent="0.25">
      <c r="A12">
        <v>-81</v>
      </c>
      <c r="B12">
        <v>508</v>
      </c>
      <c r="C12">
        <f t="shared" si="0"/>
        <v>1.6648641562612657E-2</v>
      </c>
      <c r="D12">
        <f t="shared" si="1"/>
        <v>2.7134639348979733E-2</v>
      </c>
      <c r="E12">
        <f t="shared" si="2"/>
        <v>1.0485997786367076E-2</v>
      </c>
    </row>
    <row r="13" spans="1:20" x14ac:dyDescent="0.25">
      <c r="A13">
        <v>-80</v>
      </c>
      <c r="B13">
        <v>621</v>
      </c>
      <c r="C13">
        <f t="shared" si="0"/>
        <v>2.0351981122800119E-2</v>
      </c>
      <c r="D13">
        <f t="shared" si="1"/>
        <v>2.7229442926975274E-2</v>
      </c>
      <c r="E13">
        <f t="shared" si="2"/>
        <v>6.8774618041751549E-3</v>
      </c>
    </row>
    <row r="14" spans="1:20" x14ac:dyDescent="0.25">
      <c r="A14">
        <v>-79</v>
      </c>
      <c r="B14">
        <v>621</v>
      </c>
      <c r="C14">
        <f t="shared" si="0"/>
        <v>2.0351981122800119E-2</v>
      </c>
      <c r="D14">
        <f t="shared" si="1"/>
        <v>2.7327352525895274E-2</v>
      </c>
      <c r="E14">
        <f t="shared" si="2"/>
        <v>6.9753714030951555E-3</v>
      </c>
    </row>
    <row r="15" spans="1:20" x14ac:dyDescent="0.25">
      <c r="A15">
        <v>-78</v>
      </c>
      <c r="B15">
        <v>621</v>
      </c>
      <c r="C15">
        <f t="shared" si="0"/>
        <v>2.0351981122800119E-2</v>
      </c>
      <c r="D15">
        <f t="shared" si="1"/>
        <v>2.7428505103226381E-2</v>
      </c>
      <c r="E15">
        <f t="shared" si="2"/>
        <v>7.0765239804262622E-3</v>
      </c>
    </row>
    <row r="16" spans="1:20" x14ac:dyDescent="0.25">
      <c r="A16">
        <v>-77</v>
      </c>
      <c r="B16">
        <v>621</v>
      </c>
      <c r="C16">
        <f t="shared" si="0"/>
        <v>2.0351981122800119E-2</v>
      </c>
      <c r="D16">
        <f t="shared" si="1"/>
        <v>2.7533045236626433E-2</v>
      </c>
      <c r="E16">
        <f t="shared" si="2"/>
        <v>7.1810641138263138E-3</v>
      </c>
    </row>
    <row r="17" spans="1:5" x14ac:dyDescent="0.25">
      <c r="A17">
        <v>-76</v>
      </c>
      <c r="B17">
        <v>621</v>
      </c>
      <c r="C17">
        <f t="shared" si="0"/>
        <v>2.0351981122800119E-2</v>
      </c>
      <c r="D17">
        <f t="shared" si="1"/>
        <v>2.7641125637536734E-2</v>
      </c>
      <c r="E17">
        <f t="shared" si="2"/>
        <v>7.2891445147366153E-3</v>
      </c>
    </row>
    <row r="18" spans="1:5" x14ac:dyDescent="0.25">
      <c r="A18">
        <v>-75</v>
      </c>
      <c r="B18">
        <v>702</v>
      </c>
      <c r="C18">
        <f t="shared" si="0"/>
        <v>2.3006587356208828E-2</v>
      </c>
      <c r="D18">
        <f t="shared" si="1"/>
        <v>2.7752907705568413E-2</v>
      </c>
      <c r="E18">
        <f t="shared" si="2"/>
        <v>4.7463203493595847E-3</v>
      </c>
    </row>
    <row r="19" spans="1:5" x14ac:dyDescent="0.25">
      <c r="A19">
        <v>-74</v>
      </c>
      <c r="B19">
        <v>702</v>
      </c>
      <c r="C19">
        <f t="shared" si="0"/>
        <v>2.3006587356208828E-2</v>
      </c>
      <c r="D19">
        <f t="shared" si="1"/>
        <v>2.7868562127397748E-2</v>
      </c>
      <c r="E19">
        <f t="shared" si="2"/>
        <v>4.8619747711889198E-3</v>
      </c>
    </row>
    <row r="20" spans="1:5" x14ac:dyDescent="0.25">
      <c r="A20">
        <v>-73</v>
      </c>
      <c r="B20">
        <v>702</v>
      </c>
      <c r="C20">
        <f t="shared" si="0"/>
        <v>2.3006587356208828E-2</v>
      </c>
      <c r="D20">
        <f t="shared" si="1"/>
        <v>2.7988269524293931E-2</v>
      </c>
      <c r="E20">
        <f t="shared" si="2"/>
        <v>4.9816821680851026E-3</v>
      </c>
    </row>
    <row r="21" spans="1:5" x14ac:dyDescent="0.25">
      <c r="A21">
        <v>-72</v>
      </c>
      <c r="B21">
        <v>709</v>
      </c>
      <c r="C21">
        <f t="shared" si="0"/>
        <v>2.3235997771441679E-2</v>
      </c>
      <c r="D21">
        <f t="shared" si="1"/>
        <v>2.8112221152836625E-2</v>
      </c>
      <c r="E21">
        <f t="shared" si="2"/>
        <v>4.8762233813949458E-3</v>
      </c>
    </row>
    <row r="22" spans="1:5" x14ac:dyDescent="0.25">
      <c r="A22">
        <v>-71</v>
      </c>
      <c r="B22">
        <v>709</v>
      </c>
      <c r="C22">
        <f t="shared" si="0"/>
        <v>2.3235997771441679E-2</v>
      </c>
      <c r="D22">
        <f t="shared" si="1"/>
        <v>2.8240619663865953E-2</v>
      </c>
      <c r="E22">
        <f t="shared" si="2"/>
        <v>5.0046218924242741E-3</v>
      </c>
    </row>
    <row r="23" spans="1:5" x14ac:dyDescent="0.25">
      <c r="A23">
        <v>-70</v>
      </c>
      <c r="B23">
        <v>709</v>
      </c>
      <c r="C23">
        <f t="shared" si="0"/>
        <v>2.3235997771441679E-2</v>
      </c>
      <c r="D23">
        <f t="shared" si="1"/>
        <v>2.8373679925250559E-2</v>
      </c>
      <c r="E23">
        <f t="shared" si="2"/>
        <v>5.1376821538088799E-3</v>
      </c>
    </row>
    <row r="24" spans="1:5" x14ac:dyDescent="0.25">
      <c r="A24">
        <v>-69</v>
      </c>
      <c r="B24">
        <v>709</v>
      </c>
      <c r="C24">
        <f t="shared" si="0"/>
        <v>2.3235997771441679E-2</v>
      </c>
      <c r="D24">
        <f t="shared" si="1"/>
        <v>2.8511629914668275E-2</v>
      </c>
      <c r="E24">
        <f t="shared" si="2"/>
        <v>5.2756321432265961E-3</v>
      </c>
    </row>
    <row r="25" spans="1:5" x14ac:dyDescent="0.25">
      <c r="A25">
        <v>-68</v>
      </c>
      <c r="B25">
        <v>783</v>
      </c>
      <c r="C25">
        <f t="shared" si="0"/>
        <v>2.5661193589617541E-2</v>
      </c>
      <c r="D25">
        <f t="shared" si="1"/>
        <v>2.8654711689277086E-2</v>
      </c>
      <c r="E25">
        <f t="shared" si="2"/>
        <v>2.9935180996595451E-3</v>
      </c>
    </row>
    <row r="26" spans="1:5" x14ac:dyDescent="0.25">
      <c r="A26">
        <v>-67</v>
      </c>
      <c r="B26">
        <v>783</v>
      </c>
      <c r="C26">
        <f t="shared" si="0"/>
        <v>2.5661193589617541E-2</v>
      </c>
      <c r="D26">
        <f t="shared" si="1"/>
        <v>2.8803182439921957E-2</v>
      </c>
      <c r="E26">
        <f t="shared" si="2"/>
        <v>3.1419888503044155E-3</v>
      </c>
    </row>
    <row r="27" spans="1:5" x14ac:dyDescent="0.25">
      <c r="A27">
        <v>-66</v>
      </c>
      <c r="B27">
        <v>835</v>
      </c>
      <c r="C27">
        <f t="shared" si="0"/>
        <v>2.7365385245633009E-2</v>
      </c>
      <c r="D27">
        <f t="shared" si="1"/>
        <v>2.8957315638387028E-2</v>
      </c>
      <c r="E27">
        <f t="shared" si="2"/>
        <v>1.5919303927540186E-3</v>
      </c>
    </row>
    <row r="28" spans="1:5" x14ac:dyDescent="0.25">
      <c r="A28">
        <v>-65</v>
      </c>
      <c r="B28">
        <v>835</v>
      </c>
      <c r="C28">
        <f t="shared" si="0"/>
        <v>2.7365385245633009E-2</v>
      </c>
      <c r="D28">
        <f t="shared" si="1"/>
        <v>2.9117402287176471E-2</v>
      </c>
      <c r="E28">
        <f t="shared" si="2"/>
        <v>1.7520170415434612E-3</v>
      </c>
    </row>
    <row r="29" spans="1:5" x14ac:dyDescent="0.25">
      <c r="A29">
        <v>-64</v>
      </c>
      <c r="B29">
        <v>835</v>
      </c>
      <c r="C29">
        <f t="shared" si="0"/>
        <v>2.7365385245633009E-2</v>
      </c>
      <c r="D29">
        <f t="shared" si="1"/>
        <v>2.928375228240581E-2</v>
      </c>
      <c r="E29">
        <f t="shared" si="2"/>
        <v>1.9183670367728008E-3</v>
      </c>
    </row>
    <row r="30" spans="1:5" x14ac:dyDescent="0.25">
      <c r="A30">
        <v>-63</v>
      </c>
      <c r="B30">
        <v>835</v>
      </c>
      <c r="C30">
        <f t="shared" si="0"/>
        <v>2.7365385245633009E-2</v>
      </c>
      <c r="D30">
        <f t="shared" si="1"/>
        <v>2.945669590162725E-2</v>
      </c>
      <c r="E30">
        <f t="shared" si="2"/>
        <v>2.0913106559942406E-3</v>
      </c>
    </row>
    <row r="31" spans="1:5" x14ac:dyDescent="0.25">
      <c r="A31">
        <v>-62</v>
      </c>
      <c r="B31">
        <v>835</v>
      </c>
      <c r="C31">
        <f t="shared" si="0"/>
        <v>2.7365385245633009E-2</v>
      </c>
      <c r="D31">
        <f t="shared" si="1"/>
        <v>2.9636585429817713E-2</v>
      </c>
      <c r="E31">
        <f t="shared" si="2"/>
        <v>2.2712001841847032E-3</v>
      </c>
    </row>
    <row r="32" spans="1:5" x14ac:dyDescent="0.25">
      <c r="A32">
        <v>-61</v>
      </c>
      <c r="B32">
        <v>835</v>
      </c>
      <c r="C32">
        <f t="shared" si="0"/>
        <v>2.7365385245633009E-2</v>
      </c>
      <c r="D32">
        <f t="shared" si="1"/>
        <v>2.9823796938350952E-2</v>
      </c>
      <c r="E32">
        <f t="shared" si="2"/>
        <v>2.4584116927179427E-3</v>
      </c>
    </row>
    <row r="33" spans="1:5" x14ac:dyDescent="0.25">
      <c r="A33">
        <v>-60</v>
      </c>
      <c r="B33">
        <v>888</v>
      </c>
      <c r="C33">
        <f t="shared" si="0"/>
        <v>2.9102349818110315E-2</v>
      </c>
      <c r="D33">
        <f t="shared" si="1"/>
        <v>3.0018732233583256E-2</v>
      </c>
      <c r="E33">
        <f t="shared" si="2"/>
        <v>9.1638241547294108E-4</v>
      </c>
    </row>
    <row r="34" spans="1:5" x14ac:dyDescent="0.25">
      <c r="A34">
        <v>-59</v>
      </c>
      <c r="B34">
        <v>888</v>
      </c>
      <c r="C34">
        <f t="shared" si="0"/>
        <v>2.9102349818110315E-2</v>
      </c>
      <c r="D34">
        <f t="shared" si="1"/>
        <v>3.0221820993737946E-2</v>
      </c>
      <c r="E34">
        <f t="shared" si="2"/>
        <v>1.1194711756276308E-3</v>
      </c>
    </row>
    <row r="35" spans="1:5" x14ac:dyDescent="0.25">
      <c r="A35">
        <v>-58</v>
      </c>
      <c r="B35">
        <v>888</v>
      </c>
      <c r="C35">
        <f t="shared" ref="C35:C66" si="3">B35/MAX(B:B)</f>
        <v>2.9102349818110315E-2</v>
      </c>
      <c r="D35">
        <f t="shared" si="1"/>
        <v>3.0433523115115272E-2</v>
      </c>
      <c r="E35">
        <f t="shared" si="2"/>
        <v>1.3311732970049568E-3</v>
      </c>
    </row>
    <row r="36" spans="1:5" x14ac:dyDescent="0.25">
      <c r="A36">
        <v>-57</v>
      </c>
      <c r="B36">
        <v>888</v>
      </c>
      <c r="C36">
        <f t="shared" si="3"/>
        <v>2.9102349818110315E-2</v>
      </c>
      <c r="D36">
        <f t="shared" si="1"/>
        <v>3.0654331291324971E-2</v>
      </c>
      <c r="E36">
        <f t="shared" si="2"/>
        <v>1.5519814732146558E-3</v>
      </c>
    </row>
    <row r="37" spans="1:5" x14ac:dyDescent="0.25">
      <c r="A37">
        <v>-56</v>
      </c>
      <c r="B37">
        <v>888</v>
      </c>
      <c r="C37">
        <f t="shared" si="3"/>
        <v>2.9102349818110315E-2</v>
      </c>
      <c r="D37">
        <f t="shared" si="1"/>
        <v>3.0884773852290798E-2</v>
      </c>
      <c r="E37">
        <f t="shared" si="2"/>
        <v>1.7824240341804826E-3</v>
      </c>
    </row>
    <row r="38" spans="1:5" x14ac:dyDescent="0.25">
      <c r="A38">
        <v>-55</v>
      </c>
      <c r="B38">
        <v>888</v>
      </c>
      <c r="C38">
        <f t="shared" si="3"/>
        <v>2.9102349818110315E-2</v>
      </c>
      <c r="D38">
        <f t="shared" si="1"/>
        <v>3.1125417893269752E-2</v>
      </c>
      <c r="E38">
        <f t="shared" si="2"/>
        <v>2.0230680751594371E-3</v>
      </c>
    </row>
    <row r="39" spans="1:5" x14ac:dyDescent="0.25">
      <c r="A39">
        <v>-54</v>
      </c>
      <c r="B39">
        <v>925</v>
      </c>
      <c r="C39">
        <f t="shared" si="3"/>
        <v>3.0314947727198244E-2</v>
      </c>
      <c r="D39">
        <f t="shared" si="1"/>
        <v>3.137687272813517E-2</v>
      </c>
      <c r="E39">
        <f t="shared" si="2"/>
        <v>1.0619250009369259E-3</v>
      </c>
    </row>
    <row r="40" spans="1:5" x14ac:dyDescent="0.25">
      <c r="A40">
        <v>-53</v>
      </c>
      <c r="B40">
        <v>925</v>
      </c>
      <c r="C40">
        <f t="shared" si="3"/>
        <v>3.0314947727198244E-2</v>
      </c>
      <c r="D40">
        <f t="shared" si="1"/>
        <v>3.1639793705775153E-2</v>
      </c>
      <c r="E40">
        <f t="shared" si="2"/>
        <v>1.3248459785769086E-3</v>
      </c>
    </row>
    <row r="41" spans="1:5" x14ac:dyDescent="0.25">
      <c r="A41">
        <v>-52</v>
      </c>
      <c r="B41">
        <v>925</v>
      </c>
      <c r="C41">
        <f t="shared" si="3"/>
        <v>3.0314947727198244E-2</v>
      </c>
      <c r="D41">
        <f t="shared" si="1"/>
        <v>3.1914886433755923E-2</v>
      </c>
      <c r="E41">
        <f t="shared" si="2"/>
        <v>1.5999387065576791E-3</v>
      </c>
    </row>
    <row r="42" spans="1:5" x14ac:dyDescent="0.25">
      <c r="A42">
        <v>-51</v>
      </c>
      <c r="B42">
        <v>1005</v>
      </c>
      <c r="C42">
        <f t="shared" si="3"/>
        <v>3.2936781044145116E-2</v>
      </c>
      <c r="D42">
        <f t="shared" si="1"/>
        <v>3.220291145950905E-2</v>
      </c>
      <c r="E42">
        <f t="shared" si="2"/>
        <v>7.3386958463606683E-4</v>
      </c>
    </row>
    <row r="43" spans="1:5" x14ac:dyDescent="0.25">
      <c r="A43">
        <v>-50</v>
      </c>
      <c r="B43">
        <v>1005</v>
      </c>
      <c r="C43">
        <f t="shared" si="3"/>
        <v>3.2936781044145116E-2</v>
      </c>
      <c r="D43">
        <f t="shared" si="1"/>
        <v>3.2504689466361918E-2</v>
      </c>
      <c r="E43">
        <f t="shared" si="2"/>
        <v>4.3209157778319879E-4</v>
      </c>
    </row>
    <row r="44" spans="1:5" x14ac:dyDescent="0.25">
      <c r="A44">
        <v>-49</v>
      </c>
      <c r="B44">
        <v>1005</v>
      </c>
      <c r="C44">
        <f t="shared" si="3"/>
        <v>3.2936781044145116E-2</v>
      </c>
      <c r="D44">
        <f t="shared" si="1"/>
        <v>3.2821107049905596E-2</v>
      </c>
      <c r="E44">
        <f t="shared" si="2"/>
        <v>1.1567399423952074E-4</v>
      </c>
    </row>
    <row r="45" spans="1:5" x14ac:dyDescent="0.25">
      <c r="A45">
        <v>-48</v>
      </c>
      <c r="B45">
        <v>1005</v>
      </c>
      <c r="C45">
        <f t="shared" si="3"/>
        <v>3.2936781044145116E-2</v>
      </c>
      <c r="D45">
        <f t="shared" si="1"/>
        <v>3.3153123149680254E-2</v>
      </c>
      <c r="E45">
        <f t="shared" si="2"/>
        <v>2.163421055351375E-4</v>
      </c>
    </row>
    <row r="46" spans="1:5" x14ac:dyDescent="0.25">
      <c r="A46">
        <v>-47</v>
      </c>
      <c r="B46">
        <v>1005</v>
      </c>
      <c r="C46">
        <f t="shared" si="3"/>
        <v>3.2936781044145116E-2</v>
      </c>
      <c r="D46">
        <f t="shared" si="1"/>
        <v>3.3501776222188903E-2</v>
      </c>
      <c r="E46">
        <f t="shared" si="2"/>
        <v>5.6499517804378674E-4</v>
      </c>
    </row>
    <row r="47" spans="1:5" x14ac:dyDescent="0.25">
      <c r="A47">
        <v>-46</v>
      </c>
      <c r="B47">
        <v>1024</v>
      </c>
      <c r="C47">
        <f t="shared" si="3"/>
        <v>3.3559466456919998E-2</v>
      </c>
      <c r="D47">
        <f t="shared" si="1"/>
        <v>3.3868192254105423E-2</v>
      </c>
      <c r="E47">
        <f t="shared" si="2"/>
        <v>3.0872579718542459E-4</v>
      </c>
    </row>
    <row r="48" spans="1:5" x14ac:dyDescent="0.25">
      <c r="A48">
        <v>-45</v>
      </c>
      <c r="B48">
        <v>1024</v>
      </c>
      <c r="C48">
        <f t="shared" si="3"/>
        <v>3.3559466456919998E-2</v>
      </c>
      <c r="D48">
        <f t="shared" si="1"/>
        <v>3.4253593729559155E-2</v>
      </c>
      <c r="E48">
        <f t="shared" si="2"/>
        <v>6.9412727263915702E-4</v>
      </c>
    </row>
    <row r="49" spans="1:5" x14ac:dyDescent="0.25">
      <c r="A49">
        <v>-44</v>
      </c>
      <c r="B49">
        <v>1024</v>
      </c>
      <c r="C49">
        <f t="shared" si="3"/>
        <v>3.3559466456919998E-2</v>
      </c>
      <c r="D49">
        <f t="shared" si="1"/>
        <v>3.4659309682958932E-2</v>
      </c>
      <c r="E49">
        <f t="shared" si="2"/>
        <v>1.0998432260389338E-3</v>
      </c>
    </row>
    <row r="50" spans="1:5" x14ac:dyDescent="0.25">
      <c r="A50">
        <v>-43</v>
      </c>
      <c r="B50">
        <v>1094</v>
      </c>
      <c r="C50">
        <f t="shared" si="3"/>
        <v>3.5853570609248514E-2</v>
      </c>
      <c r="D50">
        <f t="shared" si="1"/>
        <v>3.5086786989453417E-2</v>
      </c>
      <c r="E50">
        <f t="shared" si="2"/>
        <v>7.6678361979509724E-4</v>
      </c>
    </row>
    <row r="51" spans="1:5" x14ac:dyDescent="0.25">
      <c r="A51">
        <v>-42</v>
      </c>
      <c r="B51">
        <v>1094</v>
      </c>
      <c r="C51">
        <f t="shared" si="3"/>
        <v>3.5853570609248514E-2</v>
      </c>
      <c r="D51">
        <f t="shared" si="1"/>
        <v>3.5537603069400528E-2</v>
      </c>
      <c r="E51">
        <f t="shared" si="2"/>
        <v>3.1596753984798609E-4</v>
      </c>
    </row>
    <row r="52" spans="1:5" x14ac:dyDescent="0.25">
      <c r="A52">
        <v>-41</v>
      </c>
      <c r="B52">
        <v>1094</v>
      </c>
      <c r="C52">
        <f t="shared" si="3"/>
        <v>3.5853570609248514E-2</v>
      </c>
      <c r="D52">
        <f t="shared" si="1"/>
        <v>3.6013480211853827E-2</v>
      </c>
      <c r="E52">
        <f t="shared" si="2"/>
        <v>1.5990960260531262E-4</v>
      </c>
    </row>
    <row r="53" spans="1:5" x14ac:dyDescent="0.25">
      <c r="A53">
        <v>-40</v>
      </c>
      <c r="B53">
        <v>1094</v>
      </c>
      <c r="C53">
        <f t="shared" si="3"/>
        <v>3.5853570609248514E-2</v>
      </c>
      <c r="D53">
        <f t="shared" si="1"/>
        <v>3.6516301755938098E-2</v>
      </c>
      <c r="E53">
        <f t="shared" si="2"/>
        <v>6.6273114668958383E-4</v>
      </c>
    </row>
    <row r="54" spans="1:5" x14ac:dyDescent="0.25">
      <c r="A54">
        <v>-39</v>
      </c>
      <c r="B54">
        <v>1094</v>
      </c>
      <c r="C54">
        <f t="shared" si="3"/>
        <v>3.5853570609248514E-2</v>
      </c>
      <c r="D54">
        <f t="shared" si="1"/>
        <v>3.7048130409144273E-2</v>
      </c>
      <c r="E54">
        <f t="shared" si="2"/>
        <v>1.1945597998957586E-3</v>
      </c>
    </row>
    <row r="55" spans="1:5" x14ac:dyDescent="0.25">
      <c r="A55">
        <v>-38</v>
      </c>
      <c r="B55">
        <v>1094</v>
      </c>
      <c r="C55">
        <f t="shared" si="3"/>
        <v>3.5853570609248514E-2</v>
      </c>
      <c r="D55">
        <f t="shared" si="1"/>
        <v>3.7611229029326232E-2</v>
      </c>
      <c r="E55">
        <f t="shared" si="2"/>
        <v>1.7576584200777179E-3</v>
      </c>
    </row>
    <row r="56" spans="1:5" x14ac:dyDescent="0.25">
      <c r="A56">
        <v>-37</v>
      </c>
      <c r="B56">
        <v>1220</v>
      </c>
      <c r="C56">
        <f t="shared" si="3"/>
        <v>3.9982958083439844E-2</v>
      </c>
      <c r="D56">
        <f t="shared" si="1"/>
        <v>3.8208084254129304E-2</v>
      </c>
      <c r="E56">
        <f t="shared" si="2"/>
        <v>1.7748738293105401E-3</v>
      </c>
    </row>
    <row r="57" spans="1:5" x14ac:dyDescent="0.25">
      <c r="A57">
        <v>-36</v>
      </c>
      <c r="B57">
        <v>1220</v>
      </c>
      <c r="C57">
        <f t="shared" si="3"/>
        <v>3.9982958083439844E-2</v>
      </c>
      <c r="D57">
        <f t="shared" si="1"/>
        <v>3.884143342969186E-2</v>
      </c>
      <c r="E57">
        <f t="shared" si="2"/>
        <v>1.1415246537479842E-3</v>
      </c>
    </row>
    <row r="58" spans="1:5" x14ac:dyDescent="0.25">
      <c r="A58">
        <v>-35</v>
      </c>
      <c r="B58">
        <v>1220</v>
      </c>
      <c r="C58">
        <f t="shared" si="3"/>
        <v>3.9982958083439844E-2</v>
      </c>
      <c r="D58">
        <f t="shared" si="1"/>
        <v>3.9514295372175073E-2</v>
      </c>
      <c r="E58">
        <f t="shared" si="2"/>
        <v>4.6866271126477094E-4</v>
      </c>
    </row>
    <row r="59" spans="1:5" x14ac:dyDescent="0.25">
      <c r="A59">
        <v>-34</v>
      </c>
      <c r="B59">
        <v>1220</v>
      </c>
      <c r="C59">
        <f t="shared" si="3"/>
        <v>3.9982958083439844E-2</v>
      </c>
      <c r="D59">
        <f t="shared" si="1"/>
        <v>4.0230005594014469E-2</v>
      </c>
      <c r="E59">
        <f t="shared" si="2"/>
        <v>2.4704751057462448E-4</v>
      </c>
    </row>
    <row r="60" spans="1:5" x14ac:dyDescent="0.25">
      <c r="A60">
        <v>-33</v>
      </c>
      <c r="B60">
        <v>1346</v>
      </c>
      <c r="C60">
        <f t="shared" si="3"/>
        <v>4.4112345557631175E-2</v>
      </c>
      <c r="D60">
        <f t="shared" si="1"/>
        <v>4.0992256745515494E-2</v>
      </c>
      <c r="E60">
        <f t="shared" si="2"/>
        <v>3.1200888121156803E-3</v>
      </c>
    </row>
    <row r="61" spans="1:5" x14ac:dyDescent="0.25">
      <c r="A61">
        <v>-32</v>
      </c>
      <c r="B61">
        <v>1346</v>
      </c>
      <c r="C61">
        <f t="shared" si="3"/>
        <v>4.4112345557631175E-2</v>
      </c>
      <c r="D61">
        <f t="shared" si="1"/>
        <v>4.1805145166238081E-2</v>
      </c>
      <c r="E61">
        <f t="shared" si="2"/>
        <v>2.3072003913930939E-3</v>
      </c>
    </row>
    <row r="62" spans="1:5" x14ac:dyDescent="0.25">
      <c r="A62">
        <v>-31</v>
      </c>
      <c r="B62">
        <v>1337</v>
      </c>
      <c r="C62">
        <f t="shared" si="3"/>
        <v>4.3817389309474652E-2</v>
      </c>
      <c r="D62">
        <f t="shared" si="1"/>
        <v>4.2673224615434276E-2</v>
      </c>
      <c r="E62">
        <f t="shared" si="2"/>
        <v>1.1441646940403769E-3</v>
      </c>
    </row>
    <row r="63" spans="1:5" x14ac:dyDescent="0.25">
      <c r="A63">
        <v>-30</v>
      </c>
      <c r="B63">
        <v>1454</v>
      </c>
      <c r="C63">
        <f t="shared" si="3"/>
        <v>4.7651820535509454E-2</v>
      </c>
      <c r="D63">
        <f t="shared" si="1"/>
        <v>4.3601568464049036E-2</v>
      </c>
      <c r="E63">
        <f t="shared" si="2"/>
        <v>4.0502520714604182E-3</v>
      </c>
    </row>
    <row r="64" spans="1:5" x14ac:dyDescent="0.25">
      <c r="A64">
        <v>-29</v>
      </c>
      <c r="B64">
        <v>1454</v>
      </c>
      <c r="C64">
        <f t="shared" si="3"/>
        <v>4.7651820535509454E-2</v>
      </c>
      <c r="D64">
        <f t="shared" si="1"/>
        <v>4.459584189186068E-2</v>
      </c>
      <c r="E64">
        <f t="shared" si="2"/>
        <v>3.055978643648774E-3</v>
      </c>
    </row>
    <row r="65" spans="1:5" x14ac:dyDescent="0.25">
      <c r="A65">
        <v>-28</v>
      </c>
      <c r="B65">
        <v>1454</v>
      </c>
      <c r="C65">
        <f t="shared" si="3"/>
        <v>4.7651820535509454E-2</v>
      </c>
      <c r="D65">
        <f t="shared" si="1"/>
        <v>4.5662385954146741E-2</v>
      </c>
      <c r="E65">
        <f t="shared" si="2"/>
        <v>1.9894345813627132E-3</v>
      </c>
    </row>
    <row r="66" spans="1:5" x14ac:dyDescent="0.25">
      <c r="A66">
        <v>-27</v>
      </c>
      <c r="B66">
        <v>1539</v>
      </c>
      <c r="C66">
        <f t="shared" si="3"/>
        <v>5.0437518434765509E-2</v>
      </c>
      <c r="D66">
        <f t="shared" si="1"/>
        <v>4.6808315778005254E-2</v>
      </c>
      <c r="E66">
        <f t="shared" si="2"/>
        <v>3.6292026567602553E-3</v>
      </c>
    </row>
    <row r="67" spans="1:5" x14ac:dyDescent="0.25">
      <c r="A67">
        <v>-26</v>
      </c>
      <c r="B67">
        <v>1548</v>
      </c>
      <c r="C67">
        <f t="shared" ref="C67:C98" si="4">B67/MAX(B:B)</f>
        <v>5.0732474682922031E-2</v>
      </c>
      <c r="D67">
        <f t="shared" si="1"/>
        <v>4.8041635638583005E-2</v>
      </c>
      <c r="E67">
        <f t="shared" si="2"/>
        <v>2.6908390443390259E-3</v>
      </c>
    </row>
    <row r="68" spans="1:5" x14ac:dyDescent="0.25">
      <c r="A68">
        <v>-25</v>
      </c>
      <c r="B68">
        <v>1622</v>
      </c>
      <c r="C68">
        <f t="shared" si="4"/>
        <v>5.3157670501097889E-2</v>
      </c>
      <c r="D68">
        <f t="shared" ref="D68:D131" si="5">$R$6*$R$5^2/($R$5^2+($R$4-A68)^2)+$R$7</f>
        <v>4.9371374274944271E-2</v>
      </c>
      <c r="E68">
        <f t="shared" ref="E68:E104" si="6">ABS(D68-C68)</f>
        <v>3.7862962261536182E-3</v>
      </c>
    </row>
    <row r="69" spans="1:5" x14ac:dyDescent="0.25">
      <c r="A69">
        <v>-24</v>
      </c>
      <c r="B69">
        <v>1631</v>
      </c>
      <c r="C69">
        <f t="shared" si="4"/>
        <v>5.3452626749254419E-2</v>
      </c>
      <c r="D69">
        <f t="shared" si="5"/>
        <v>5.0807744566400269E-2</v>
      </c>
      <c r="E69">
        <f t="shared" si="6"/>
        <v>2.6448821828541497E-3</v>
      </c>
    </row>
    <row r="70" spans="1:5" x14ac:dyDescent="0.25">
      <c r="A70">
        <v>-23</v>
      </c>
      <c r="B70">
        <v>1696</v>
      </c>
      <c r="C70">
        <f t="shared" si="4"/>
        <v>5.5582866319273755E-2</v>
      </c>
      <c r="D70">
        <f t="shared" si="5"/>
        <v>5.2362332644603167E-2</v>
      </c>
      <c r="E70">
        <f t="shared" si="6"/>
        <v>3.2205336746705879E-3</v>
      </c>
    </row>
    <row r="71" spans="1:5" x14ac:dyDescent="0.25">
      <c r="A71">
        <v>-22</v>
      </c>
      <c r="B71">
        <v>1737</v>
      </c>
      <c r="C71">
        <f t="shared" si="4"/>
        <v>5.6926555894209023E-2</v>
      </c>
      <c r="D71">
        <f t="shared" si="5"/>
        <v>5.4048322718993694E-2</v>
      </c>
      <c r="E71">
        <f t="shared" si="6"/>
        <v>2.8782331752153292E-3</v>
      </c>
    </row>
    <row r="72" spans="1:5" x14ac:dyDescent="0.25">
      <c r="A72">
        <v>-21</v>
      </c>
      <c r="B72">
        <v>1774</v>
      </c>
      <c r="C72">
        <f t="shared" si="4"/>
        <v>5.8139153803296956E-2</v>
      </c>
      <c r="D72">
        <f t="shared" si="5"/>
        <v>5.58807654144063E-2</v>
      </c>
      <c r="E72">
        <f t="shared" si="6"/>
        <v>2.2583883888906559E-3</v>
      </c>
    </row>
    <row r="73" spans="1:5" x14ac:dyDescent="0.25">
      <c r="A73">
        <v>-20</v>
      </c>
      <c r="B73">
        <v>1863</v>
      </c>
      <c r="C73">
        <f t="shared" si="4"/>
        <v>6.1055943368400353E-2</v>
      </c>
      <c r="D73">
        <f t="shared" si="5"/>
        <v>5.787689935316661E-2</v>
      </c>
      <c r="E73">
        <f t="shared" si="6"/>
        <v>3.1790440152337437E-3</v>
      </c>
    </row>
    <row r="74" spans="1:5" x14ac:dyDescent="0.25">
      <c r="A74">
        <v>-19</v>
      </c>
      <c r="B74">
        <v>1863</v>
      </c>
      <c r="C74">
        <f t="shared" si="4"/>
        <v>6.1055943368400353E-2</v>
      </c>
      <c r="D74">
        <f t="shared" si="5"/>
        <v>6.0056538182981088E-2</v>
      </c>
      <c r="E74">
        <f t="shared" si="6"/>
        <v>9.994051854192651E-4</v>
      </c>
    </row>
    <row r="75" spans="1:5" x14ac:dyDescent="0.25">
      <c r="A75">
        <v>-18</v>
      </c>
      <c r="B75">
        <v>1924</v>
      </c>
      <c r="C75">
        <f t="shared" si="4"/>
        <v>6.3055091272572347E-2</v>
      </c>
      <c r="D75">
        <f t="shared" si="5"/>
        <v>6.2442538419270228E-2</v>
      </c>
      <c r="E75">
        <f t="shared" si="6"/>
        <v>6.1255285330211878E-4</v>
      </c>
    </row>
    <row r="76" spans="1:5" x14ac:dyDescent="0.25">
      <c r="A76">
        <v>-17</v>
      </c>
      <c r="B76">
        <v>2013</v>
      </c>
      <c r="C76">
        <f t="shared" si="4"/>
        <v>6.5971880837675745E-2</v>
      </c>
      <c r="D76">
        <f t="shared" si="5"/>
        <v>6.5061367552788352E-2</v>
      </c>
      <c r="E76">
        <f t="shared" si="6"/>
        <v>9.1051328488739314E-4</v>
      </c>
    </row>
    <row r="77" spans="1:5" x14ac:dyDescent="0.25">
      <c r="A77">
        <v>-16</v>
      </c>
      <c r="B77">
        <v>2102</v>
      </c>
      <c r="C77">
        <f t="shared" si="4"/>
        <v>6.8888670402779142E-2</v>
      </c>
      <c r="D77">
        <f t="shared" si="5"/>
        <v>6.7943797158838429E-2</v>
      </c>
      <c r="E77">
        <f t="shared" si="6"/>
        <v>9.448732439407137E-4</v>
      </c>
    </row>
    <row r="78" spans="1:5" x14ac:dyDescent="0.25">
      <c r="A78">
        <v>-15</v>
      </c>
      <c r="B78">
        <v>2228</v>
      </c>
      <c r="C78">
        <f t="shared" si="4"/>
        <v>7.3018057876970466E-2</v>
      </c>
      <c r="D78">
        <f t="shared" si="5"/>
        <v>7.1125752618430155E-2</v>
      </c>
      <c r="E78">
        <f t="shared" si="6"/>
        <v>1.8923052585403111E-3</v>
      </c>
    </row>
    <row r="79" spans="1:5" x14ac:dyDescent="0.25">
      <c r="A79">
        <v>-14</v>
      </c>
      <c r="B79">
        <v>2354</v>
      </c>
      <c r="C79">
        <f t="shared" si="4"/>
        <v>7.7147445351161803E-2</v>
      </c>
      <c r="D79">
        <f t="shared" si="5"/>
        <v>7.4649360039834231E-2</v>
      </c>
      <c r="E79">
        <f t="shared" si="6"/>
        <v>2.4980853113275719E-3</v>
      </c>
    </row>
    <row r="80" spans="1:5" x14ac:dyDescent="0.25">
      <c r="A80">
        <v>-13</v>
      </c>
      <c r="B80">
        <v>2581</v>
      </c>
      <c r="C80">
        <f t="shared" si="4"/>
        <v>8.4586897387998558E-2</v>
      </c>
      <c r="D80">
        <f t="shared" si="5"/>
        <v>7.856424274090025E-2</v>
      </c>
      <c r="E80">
        <f t="shared" si="6"/>
        <v>6.0226546470983078E-3</v>
      </c>
    </row>
    <row r="81" spans="1:5" x14ac:dyDescent="0.25">
      <c r="A81">
        <v>-12</v>
      </c>
      <c r="B81">
        <v>2634</v>
      </c>
      <c r="C81">
        <f t="shared" si="4"/>
        <v>8.6323861960475867E-2</v>
      </c>
      <c r="D81">
        <f t="shared" si="5"/>
        <v>8.2929135139336072E-2</v>
      </c>
      <c r="E81">
        <f t="shared" si="6"/>
        <v>3.3947268211397957E-3</v>
      </c>
    </row>
    <row r="82" spans="1:5" x14ac:dyDescent="0.25">
      <c r="A82">
        <v>-11</v>
      </c>
      <c r="B82">
        <v>2733</v>
      </c>
      <c r="C82">
        <f t="shared" si="4"/>
        <v>8.9568380690197624E-2</v>
      </c>
      <c r="D82">
        <f t="shared" si="5"/>
        <v>8.78139023237621E-2</v>
      </c>
      <c r="E82">
        <f t="shared" si="6"/>
        <v>1.7544783664355246E-3</v>
      </c>
    </row>
    <row r="83" spans="1:5" x14ac:dyDescent="0.25">
      <c r="A83">
        <v>-10</v>
      </c>
      <c r="B83">
        <v>2800</v>
      </c>
      <c r="C83">
        <f t="shared" si="4"/>
        <v>9.1764166093140628E-2</v>
      </c>
      <c r="D83">
        <f t="shared" si="5"/>
        <v>9.3302080552885122E-2</v>
      </c>
      <c r="E83">
        <f t="shared" si="6"/>
        <v>1.5379144597444938E-3</v>
      </c>
    </row>
    <row r="84" spans="1:5" x14ac:dyDescent="0.25">
      <c r="A84">
        <v>-9</v>
      </c>
      <c r="B84">
        <v>2923</v>
      </c>
      <c r="C84">
        <f t="shared" si="4"/>
        <v>9.5795234817946454E-2</v>
      </c>
      <c r="D84">
        <f t="shared" si="5"/>
        <v>9.9494089534558891E-2</v>
      </c>
      <c r="E84">
        <f t="shared" si="6"/>
        <v>3.6988547166124375E-3</v>
      </c>
    </row>
    <row r="85" spans="1:5" x14ac:dyDescent="0.25">
      <c r="A85">
        <v>-8</v>
      </c>
      <c r="B85">
        <v>3236</v>
      </c>
      <c r="C85">
        <f t="shared" si="4"/>
        <v>0.10605315767050109</v>
      </c>
      <c r="D85">
        <f t="shared" si="5"/>
        <v>0.10651131417654591</v>
      </c>
      <c r="E85">
        <f t="shared" si="6"/>
        <v>4.5815650604481839E-4</v>
      </c>
    </row>
    <row r="86" spans="1:5" x14ac:dyDescent="0.25">
      <c r="A86">
        <v>-7</v>
      </c>
      <c r="B86">
        <v>3596</v>
      </c>
      <c r="C86">
        <f t="shared" si="4"/>
        <v>0.11785140759676203</v>
      </c>
      <c r="D86">
        <f t="shared" si="5"/>
        <v>0.1145013146525771</v>
      </c>
      <c r="E86">
        <f t="shared" si="6"/>
        <v>3.3500929441849375E-3</v>
      </c>
    </row>
    <row r="87" spans="1:5" x14ac:dyDescent="0.25">
      <c r="A87">
        <v>-6</v>
      </c>
      <c r="B87">
        <v>3858</v>
      </c>
      <c r="C87">
        <f t="shared" si="4"/>
        <v>0.12643791170976304</v>
      </c>
      <c r="D87">
        <f t="shared" si="5"/>
        <v>0.12364450229778863</v>
      </c>
      <c r="E87">
        <f t="shared" si="6"/>
        <v>2.7934094119744096E-3</v>
      </c>
    </row>
    <row r="88" spans="1:5" x14ac:dyDescent="0.25">
      <c r="A88">
        <v>-5</v>
      </c>
      <c r="B88">
        <v>3876</v>
      </c>
      <c r="C88">
        <f t="shared" si="4"/>
        <v>0.12702782420607611</v>
      </c>
      <c r="D88">
        <f t="shared" si="5"/>
        <v>0.1341627173624329</v>
      </c>
      <c r="E88">
        <f t="shared" si="6"/>
        <v>7.1348931563567919E-3</v>
      </c>
    </row>
    <row r="89" spans="1:5" x14ac:dyDescent="0.25">
      <c r="A89">
        <v>-4</v>
      </c>
      <c r="B89">
        <v>4492</v>
      </c>
      <c r="C89">
        <f t="shared" si="4"/>
        <v>0.14721594074656705</v>
      </c>
      <c r="D89">
        <f t="shared" si="5"/>
        <v>0.14633026194138529</v>
      </c>
      <c r="E89">
        <f t="shared" si="6"/>
        <v>8.8567880518175546E-4</v>
      </c>
    </row>
    <row r="90" spans="1:5" x14ac:dyDescent="0.25">
      <c r="A90">
        <v>-3</v>
      </c>
      <c r="B90">
        <v>4920</v>
      </c>
      <c r="C90">
        <f t="shared" si="4"/>
        <v>0.16124274899223281</v>
      </c>
      <c r="D90">
        <f t="shared" si="5"/>
        <v>0.16048806722456999</v>
      </c>
      <c r="E90">
        <f t="shared" si="6"/>
        <v>7.5468176766282924E-4</v>
      </c>
    </row>
    <row r="91" spans="1:5" x14ac:dyDescent="0.25">
      <c r="A91">
        <v>-2</v>
      </c>
      <c r="B91">
        <v>5378</v>
      </c>
      <c r="C91">
        <f t="shared" si="4"/>
        <v>0.17625274473175367</v>
      </c>
      <c r="D91">
        <f t="shared" si="5"/>
        <v>0.17706177651469818</v>
      </c>
      <c r="E91">
        <f t="shared" si="6"/>
        <v>8.0903178294450262E-4</v>
      </c>
    </row>
    <row r="92" spans="1:5" x14ac:dyDescent="0.25">
      <c r="A92">
        <v>-1</v>
      </c>
      <c r="B92">
        <v>5960</v>
      </c>
      <c r="C92">
        <f t="shared" si="4"/>
        <v>0.1953265821125422</v>
      </c>
      <c r="D92">
        <f t="shared" si="5"/>
        <v>0.19658452329896181</v>
      </c>
      <c r="E92">
        <f t="shared" si="6"/>
        <v>1.2579411864196144E-3</v>
      </c>
    </row>
    <row r="93" spans="1:5" x14ac:dyDescent="0.25">
      <c r="A93">
        <v>0</v>
      </c>
      <c r="B93">
        <v>6968</v>
      </c>
      <c r="C93">
        <f t="shared" si="4"/>
        <v>0.22836168190607281</v>
      </c>
      <c r="D93">
        <f t="shared" si="5"/>
        <v>0.219724890841626</v>
      </c>
      <c r="E93">
        <f t="shared" si="6"/>
        <v>8.6367910644468138E-3</v>
      </c>
    </row>
    <row r="94" spans="1:5" x14ac:dyDescent="0.25">
      <c r="A94">
        <v>1</v>
      </c>
      <c r="B94">
        <v>7967</v>
      </c>
      <c r="C94">
        <f t="shared" si="4"/>
        <v>0.26110182545144694</v>
      </c>
      <c r="D94">
        <f t="shared" si="5"/>
        <v>0.24731955021981161</v>
      </c>
      <c r="E94">
        <f t="shared" si="6"/>
        <v>1.3782275231635333E-2</v>
      </c>
    </row>
    <row r="95" spans="1:5" x14ac:dyDescent="0.25">
      <c r="A95">
        <v>2</v>
      </c>
      <c r="B95">
        <v>9738</v>
      </c>
      <c r="C95">
        <f t="shared" si="4"/>
        <v>0.31914266050535839</v>
      </c>
      <c r="D95">
        <f t="shared" si="5"/>
        <v>0.28040753738756413</v>
      </c>
      <c r="E95">
        <f t="shared" si="6"/>
        <v>3.8735123117794257E-2</v>
      </c>
    </row>
    <row r="96" spans="1:5" x14ac:dyDescent="0.25">
      <c r="A96">
        <v>3</v>
      </c>
      <c r="B96">
        <v>11618</v>
      </c>
      <c r="C96">
        <f t="shared" si="4"/>
        <v>0.38075574345360996</v>
      </c>
      <c r="D96">
        <f t="shared" si="5"/>
        <v>0.32025734310258219</v>
      </c>
      <c r="E96">
        <f t="shared" si="6"/>
        <v>6.049840035102777E-2</v>
      </c>
    </row>
    <row r="97" spans="1:6" x14ac:dyDescent="0.25">
      <c r="A97">
        <v>4</v>
      </c>
      <c r="B97">
        <v>14072</v>
      </c>
      <c r="C97">
        <f t="shared" si="4"/>
        <v>0.46118048045095533</v>
      </c>
      <c r="D97">
        <f t="shared" si="5"/>
        <v>0.36836574695876434</v>
      </c>
      <c r="E97">
        <f t="shared" si="6"/>
        <v>9.2814733492190993E-2</v>
      </c>
    </row>
    <row r="98" spans="1:6" x14ac:dyDescent="0.25">
      <c r="A98">
        <v>5</v>
      </c>
      <c r="B98">
        <v>17584</v>
      </c>
      <c r="C98">
        <f t="shared" si="4"/>
        <v>0.5762789630649231</v>
      </c>
      <c r="D98">
        <f t="shared" si="5"/>
        <v>0.42638325520120712</v>
      </c>
      <c r="E98">
        <f t="shared" si="6"/>
        <v>0.14989570786371598</v>
      </c>
    </row>
    <row r="99" spans="1:6" x14ac:dyDescent="0.25">
      <c r="A99">
        <v>6</v>
      </c>
      <c r="B99">
        <v>21188</v>
      </c>
      <c r="C99">
        <f t="shared" ref="C99:C130" si="7">B99/MAX(B:B)</f>
        <v>0.69439255399337985</v>
      </c>
      <c r="D99">
        <f t="shared" si="5"/>
        <v>0.4958782854912277</v>
      </c>
      <c r="E99">
        <f t="shared" si="6"/>
        <v>0.19851426850215215</v>
      </c>
    </row>
    <row r="100" spans="1:6" x14ac:dyDescent="0.25">
      <c r="A100">
        <v>7</v>
      </c>
      <c r="B100">
        <v>24327</v>
      </c>
      <c r="C100">
        <f t="shared" si="7"/>
        <v>0.79726673876708287</v>
      </c>
      <c r="D100">
        <f t="shared" si="5"/>
        <v>0.57778985668196425</v>
      </c>
      <c r="E100">
        <f t="shared" si="6"/>
        <v>0.21947688208511862</v>
      </c>
    </row>
    <row r="101" spans="1:6" x14ac:dyDescent="0.25">
      <c r="A101">
        <v>8</v>
      </c>
      <c r="B101">
        <v>26739</v>
      </c>
      <c r="C101">
        <f t="shared" si="7"/>
        <v>0.87631501327303118</v>
      </c>
      <c r="D101">
        <f t="shared" si="5"/>
        <v>0.67136814445782333</v>
      </c>
      <c r="E101">
        <f t="shared" si="6"/>
        <v>0.20494686881520785</v>
      </c>
    </row>
    <row r="102" spans="1:6" x14ac:dyDescent="0.25">
      <c r="A102">
        <v>9</v>
      </c>
      <c r="B102">
        <v>28606</v>
      </c>
      <c r="C102">
        <f t="shared" si="7"/>
        <v>0.9375020483072789</v>
      </c>
      <c r="D102">
        <f t="shared" si="5"/>
        <v>0.77249196530403785</v>
      </c>
      <c r="E102">
        <f t="shared" si="6"/>
        <v>0.16501008300324105</v>
      </c>
    </row>
    <row r="103" spans="1:6" x14ac:dyDescent="0.25">
      <c r="A103">
        <v>10</v>
      </c>
      <c r="B103">
        <v>30513</v>
      </c>
      <c r="C103">
        <f t="shared" si="7"/>
        <v>1</v>
      </c>
      <c r="D103">
        <f t="shared" si="5"/>
        <v>0.87176766114858029</v>
      </c>
      <c r="E103">
        <f t="shared" si="6"/>
        <v>0.12823233885141971</v>
      </c>
    </row>
    <row r="104" spans="1:6" x14ac:dyDescent="0.25">
      <c r="A104">
        <v>11</v>
      </c>
      <c r="B104">
        <v>30079</v>
      </c>
      <c r="C104">
        <f t="shared" si="7"/>
        <v>0.98577655425556321</v>
      </c>
      <c r="D104">
        <f t="shared" si="5"/>
        <v>0.95397174212525127</v>
      </c>
      <c r="E104">
        <f t="shared" si="6"/>
        <v>3.1804812130311944E-2</v>
      </c>
    </row>
    <row r="105" spans="1:6" x14ac:dyDescent="0.25">
      <c r="A105">
        <v>12</v>
      </c>
      <c r="B105">
        <v>18517</v>
      </c>
      <c r="C105">
        <f t="shared" si="7"/>
        <v>0.60685609412381603</v>
      </c>
      <c r="D105">
        <f t="shared" si="5"/>
        <v>1.0013469080299304</v>
      </c>
      <c r="F105">
        <f t="shared" ref="F105:F136" si="8">ABS(D105-C105)</f>
        <v>0.3944908139061144</v>
      </c>
    </row>
    <row r="106" spans="1:6" x14ac:dyDescent="0.25">
      <c r="A106">
        <v>13</v>
      </c>
      <c r="B106">
        <v>18873</v>
      </c>
      <c r="C106">
        <f t="shared" si="7"/>
        <v>0.61852325238422967</v>
      </c>
      <c r="D106">
        <f t="shared" si="5"/>
        <v>1.0013469080299304</v>
      </c>
      <c r="F106">
        <f t="shared" si="8"/>
        <v>0.38282365564570076</v>
      </c>
    </row>
    <row r="107" spans="1:6" x14ac:dyDescent="0.25">
      <c r="A107">
        <v>14</v>
      </c>
      <c r="B107">
        <v>24757</v>
      </c>
      <c r="C107">
        <f t="shared" si="7"/>
        <v>0.81135909284567231</v>
      </c>
      <c r="D107">
        <f t="shared" si="5"/>
        <v>0.95397174212525127</v>
      </c>
      <c r="F107">
        <f t="shared" si="8"/>
        <v>0.14261264927957895</v>
      </c>
    </row>
    <row r="108" spans="1:6" x14ac:dyDescent="0.25">
      <c r="A108">
        <v>15</v>
      </c>
      <c r="B108">
        <v>30160</v>
      </c>
      <c r="C108">
        <f t="shared" si="7"/>
        <v>0.98843116048897195</v>
      </c>
      <c r="D108">
        <f t="shared" si="5"/>
        <v>0.87176766114858029</v>
      </c>
      <c r="F108">
        <f t="shared" si="8"/>
        <v>0.11666349934039166</v>
      </c>
    </row>
    <row r="109" spans="1:6" x14ac:dyDescent="0.25">
      <c r="A109">
        <v>16</v>
      </c>
      <c r="B109">
        <v>25550</v>
      </c>
      <c r="C109">
        <f t="shared" si="7"/>
        <v>0.83734801559990824</v>
      </c>
      <c r="D109">
        <f t="shared" si="5"/>
        <v>0.77249196530403785</v>
      </c>
      <c r="F109">
        <f t="shared" si="8"/>
        <v>6.4856050295870382E-2</v>
      </c>
    </row>
    <row r="110" spans="1:6" x14ac:dyDescent="0.25">
      <c r="A110">
        <v>17</v>
      </c>
      <c r="B110">
        <v>17215</v>
      </c>
      <c r="C110">
        <f t="shared" si="7"/>
        <v>0.56418575689050565</v>
      </c>
      <c r="D110">
        <f t="shared" si="5"/>
        <v>0.67136814445782333</v>
      </c>
      <c r="F110">
        <f t="shared" si="8"/>
        <v>0.10718238756731768</v>
      </c>
    </row>
    <row r="111" spans="1:6" x14ac:dyDescent="0.25">
      <c r="A111">
        <v>18</v>
      </c>
      <c r="B111">
        <v>4242</v>
      </c>
      <c r="C111">
        <f t="shared" si="7"/>
        <v>0.13902271163110805</v>
      </c>
      <c r="D111">
        <f t="shared" si="5"/>
        <v>0.57778985668196425</v>
      </c>
      <c r="F111">
        <f t="shared" si="8"/>
        <v>0.43876714505085623</v>
      </c>
    </row>
    <row r="112" spans="1:6" x14ac:dyDescent="0.25">
      <c r="A112">
        <v>19</v>
      </c>
      <c r="B112">
        <v>2502</v>
      </c>
      <c r="C112">
        <f t="shared" si="7"/>
        <v>8.199783698751352E-2</v>
      </c>
      <c r="D112">
        <f t="shared" si="5"/>
        <v>0.4958782854912277</v>
      </c>
      <c r="F112">
        <f t="shared" si="8"/>
        <v>0.41388044850371419</v>
      </c>
    </row>
    <row r="113" spans="1:6" x14ac:dyDescent="0.25">
      <c r="A113">
        <v>20</v>
      </c>
      <c r="B113">
        <v>2410</v>
      </c>
      <c r="C113">
        <f t="shared" si="7"/>
        <v>7.898272867302461E-2</v>
      </c>
      <c r="D113">
        <f t="shared" si="5"/>
        <v>0.42638325520120712</v>
      </c>
      <c r="F113">
        <f t="shared" si="8"/>
        <v>0.34740052652818254</v>
      </c>
    </row>
    <row r="114" spans="1:6" x14ac:dyDescent="0.25">
      <c r="A114">
        <v>21</v>
      </c>
      <c r="B114">
        <v>2212</v>
      </c>
      <c r="C114">
        <f t="shared" si="7"/>
        <v>7.2493691213581096E-2</v>
      </c>
      <c r="D114">
        <f t="shared" si="5"/>
        <v>0.36836574695876434</v>
      </c>
      <c r="F114">
        <f t="shared" si="8"/>
        <v>0.29587205574518327</v>
      </c>
    </row>
    <row r="115" spans="1:6" x14ac:dyDescent="0.25">
      <c r="A115">
        <v>22</v>
      </c>
      <c r="B115">
        <v>2016</v>
      </c>
      <c r="C115">
        <f t="shared" si="7"/>
        <v>6.6070199587061257E-2</v>
      </c>
      <c r="D115">
        <f t="shared" si="5"/>
        <v>0.32025734310258219</v>
      </c>
      <c r="F115">
        <f t="shared" si="8"/>
        <v>0.25418714351552096</v>
      </c>
    </row>
    <row r="116" spans="1:6" x14ac:dyDescent="0.25">
      <c r="A116">
        <v>23</v>
      </c>
      <c r="B116">
        <v>1933</v>
      </c>
      <c r="C116">
        <f t="shared" si="7"/>
        <v>6.3350047520728869E-2</v>
      </c>
      <c r="D116">
        <f t="shared" si="5"/>
        <v>0.28040753738756413</v>
      </c>
      <c r="F116">
        <f t="shared" si="8"/>
        <v>0.21705748986683526</v>
      </c>
    </row>
    <row r="117" spans="1:6" x14ac:dyDescent="0.25">
      <c r="A117">
        <v>24</v>
      </c>
      <c r="B117">
        <v>1762</v>
      </c>
      <c r="C117">
        <f t="shared" si="7"/>
        <v>5.7745878805754922E-2</v>
      </c>
      <c r="D117">
        <f t="shared" si="5"/>
        <v>0.24731955021981161</v>
      </c>
      <c r="F117">
        <f t="shared" si="8"/>
        <v>0.18957367141405668</v>
      </c>
    </row>
    <row r="118" spans="1:6" x14ac:dyDescent="0.25">
      <c r="A118">
        <v>25</v>
      </c>
      <c r="B118">
        <v>1743</v>
      </c>
      <c r="C118">
        <f t="shared" si="7"/>
        <v>5.712319339298004E-2</v>
      </c>
      <c r="D118">
        <f t="shared" si="5"/>
        <v>0.219724890841626</v>
      </c>
      <c r="F118">
        <f t="shared" si="8"/>
        <v>0.16260169744864594</v>
      </c>
    </row>
    <row r="119" spans="1:6" x14ac:dyDescent="0.25">
      <c r="A119">
        <v>26</v>
      </c>
      <c r="B119">
        <v>1580</v>
      </c>
      <c r="C119">
        <f t="shared" si="7"/>
        <v>5.1781208009700784E-2</v>
      </c>
      <c r="D119">
        <f t="shared" si="5"/>
        <v>0.19658452329896181</v>
      </c>
      <c r="F119">
        <f t="shared" si="8"/>
        <v>0.14480331528926102</v>
      </c>
    </row>
    <row r="120" spans="1:6" x14ac:dyDescent="0.25">
      <c r="A120">
        <v>27</v>
      </c>
      <c r="B120">
        <v>1518</v>
      </c>
      <c r="C120">
        <f t="shared" si="7"/>
        <v>4.9749287189066953E-2</v>
      </c>
      <c r="D120">
        <f t="shared" si="5"/>
        <v>0.17706177651469818</v>
      </c>
      <c r="F120">
        <f t="shared" si="8"/>
        <v>0.12731248932563122</v>
      </c>
    </row>
    <row r="121" spans="1:6" x14ac:dyDescent="0.25">
      <c r="A121">
        <v>28</v>
      </c>
      <c r="B121">
        <v>1401</v>
      </c>
      <c r="C121">
        <f t="shared" si="7"/>
        <v>4.5914855963032151E-2</v>
      </c>
      <c r="D121">
        <f t="shared" si="5"/>
        <v>0.16048806722456999</v>
      </c>
      <c r="F121">
        <f t="shared" si="8"/>
        <v>0.11457321126153783</v>
      </c>
    </row>
    <row r="122" spans="1:6" x14ac:dyDescent="0.25">
      <c r="A122">
        <v>29</v>
      </c>
      <c r="B122">
        <v>1401</v>
      </c>
      <c r="C122">
        <f t="shared" si="7"/>
        <v>4.5914855963032151E-2</v>
      </c>
      <c r="D122">
        <f t="shared" si="5"/>
        <v>0.14633026194138529</v>
      </c>
      <c r="F122">
        <f t="shared" si="8"/>
        <v>0.10041540597835313</v>
      </c>
    </row>
    <row r="123" spans="1:6" x14ac:dyDescent="0.25">
      <c r="A123">
        <v>30</v>
      </c>
      <c r="B123">
        <v>1401</v>
      </c>
      <c r="C123">
        <f t="shared" si="7"/>
        <v>4.5914855963032151E-2</v>
      </c>
      <c r="D123">
        <f t="shared" si="5"/>
        <v>0.1341627173624329</v>
      </c>
      <c r="F123">
        <f t="shared" si="8"/>
        <v>8.8247861399400745E-2</v>
      </c>
    </row>
    <row r="124" spans="1:6" x14ac:dyDescent="0.25">
      <c r="A124">
        <v>31</v>
      </c>
      <c r="B124">
        <v>1223</v>
      </c>
      <c r="C124">
        <f t="shared" si="7"/>
        <v>4.0081276832825356E-2</v>
      </c>
      <c r="D124">
        <f t="shared" si="5"/>
        <v>0.12364450229778863</v>
      </c>
      <c r="F124">
        <f t="shared" si="8"/>
        <v>8.3563225464963281E-2</v>
      </c>
    </row>
    <row r="125" spans="1:6" x14ac:dyDescent="0.25">
      <c r="A125">
        <v>32</v>
      </c>
      <c r="B125">
        <v>1204</v>
      </c>
      <c r="C125">
        <f t="shared" si="7"/>
        <v>3.9458591420050468E-2</v>
      </c>
      <c r="D125">
        <f t="shared" si="5"/>
        <v>0.1145013146525771</v>
      </c>
      <c r="F125">
        <f t="shared" si="8"/>
        <v>7.5042723232526629E-2</v>
      </c>
    </row>
    <row r="126" spans="1:6" x14ac:dyDescent="0.25">
      <c r="A126">
        <v>33</v>
      </c>
      <c r="B126">
        <v>1204</v>
      </c>
      <c r="C126">
        <f t="shared" si="7"/>
        <v>3.9458591420050468E-2</v>
      </c>
      <c r="D126">
        <f t="shared" si="5"/>
        <v>0.10651131417654591</v>
      </c>
      <c r="F126">
        <f t="shared" si="8"/>
        <v>6.7052722756495445E-2</v>
      </c>
    </row>
    <row r="127" spans="1:6" x14ac:dyDescent="0.25">
      <c r="A127">
        <v>34</v>
      </c>
      <c r="B127">
        <v>1131</v>
      </c>
      <c r="C127">
        <f t="shared" si="7"/>
        <v>3.7066168518336447E-2</v>
      </c>
      <c r="D127">
        <f t="shared" si="5"/>
        <v>9.9494089534558891E-2</v>
      </c>
      <c r="F127">
        <f t="shared" si="8"/>
        <v>6.2427921016222444E-2</v>
      </c>
    </row>
    <row r="128" spans="1:6" x14ac:dyDescent="0.25">
      <c r="A128">
        <v>35</v>
      </c>
      <c r="B128">
        <v>1042</v>
      </c>
      <c r="C128">
        <f t="shared" si="7"/>
        <v>3.4149378953233049E-2</v>
      </c>
      <c r="D128">
        <f t="shared" si="5"/>
        <v>9.3302080552885122E-2</v>
      </c>
      <c r="F128">
        <f t="shared" si="8"/>
        <v>5.9152701599652073E-2</v>
      </c>
    </row>
    <row r="129" spans="1:6" x14ac:dyDescent="0.25">
      <c r="A129">
        <v>36</v>
      </c>
      <c r="B129">
        <v>1015</v>
      </c>
      <c r="C129">
        <f t="shared" si="7"/>
        <v>3.3264510208763476E-2</v>
      </c>
      <c r="D129">
        <f t="shared" si="5"/>
        <v>8.78139023237621E-2</v>
      </c>
      <c r="F129">
        <f t="shared" si="8"/>
        <v>5.4549392114998624E-2</v>
      </c>
    </row>
    <row r="130" spans="1:6" x14ac:dyDescent="0.25">
      <c r="A130">
        <v>37</v>
      </c>
      <c r="B130">
        <v>1015</v>
      </c>
      <c r="C130">
        <f t="shared" si="7"/>
        <v>3.3264510208763476E-2</v>
      </c>
      <c r="D130">
        <f t="shared" si="5"/>
        <v>8.2929135139336072E-2</v>
      </c>
      <c r="F130">
        <f t="shared" si="8"/>
        <v>4.9664624930572596E-2</v>
      </c>
    </row>
    <row r="131" spans="1:6" x14ac:dyDescent="0.25">
      <c r="A131">
        <v>38</v>
      </c>
      <c r="B131">
        <v>978</v>
      </c>
      <c r="C131">
        <f t="shared" ref="C131:C162" si="9">B131/MAX(B:B)</f>
        <v>3.205191229967555E-2</v>
      </c>
      <c r="D131">
        <f t="shared" si="5"/>
        <v>7.856424274090025E-2</v>
      </c>
      <c r="F131">
        <f t="shared" si="8"/>
        <v>4.65123304412247E-2</v>
      </c>
    </row>
    <row r="132" spans="1:6" x14ac:dyDescent="0.25">
      <c r="A132">
        <v>39</v>
      </c>
      <c r="B132">
        <v>978</v>
      </c>
      <c r="C132">
        <f t="shared" si="9"/>
        <v>3.205191229967555E-2</v>
      </c>
      <c r="D132">
        <f t="shared" ref="D132:D183" si="10">$R$6*$R$5^2/($R$5^2+($R$4-A132)^2)+$R$7</f>
        <v>7.4649360039834231E-2</v>
      </c>
      <c r="F132">
        <f t="shared" si="8"/>
        <v>4.2597447740158681E-2</v>
      </c>
    </row>
    <row r="133" spans="1:6" x14ac:dyDescent="0.25">
      <c r="A133">
        <v>40</v>
      </c>
      <c r="B133">
        <v>978</v>
      </c>
      <c r="C133">
        <f t="shared" si="9"/>
        <v>3.205191229967555E-2</v>
      </c>
      <c r="D133">
        <f t="shared" si="10"/>
        <v>7.1125752618430155E-2</v>
      </c>
      <c r="F133">
        <f t="shared" si="8"/>
        <v>3.9073840318754605E-2</v>
      </c>
    </row>
    <row r="134" spans="1:6" x14ac:dyDescent="0.25">
      <c r="A134">
        <v>41</v>
      </c>
      <c r="B134">
        <v>852</v>
      </c>
      <c r="C134">
        <f t="shared" si="9"/>
        <v>2.792252482548422E-2</v>
      </c>
      <c r="D134">
        <f t="shared" si="10"/>
        <v>6.7943797158838429E-2</v>
      </c>
      <c r="F134">
        <f t="shared" si="8"/>
        <v>4.0021272333354209E-2</v>
      </c>
    </row>
    <row r="135" spans="1:6" x14ac:dyDescent="0.25">
      <c r="A135">
        <v>42</v>
      </c>
      <c r="B135">
        <v>843</v>
      </c>
      <c r="C135">
        <f t="shared" si="9"/>
        <v>2.7627568577327698E-2</v>
      </c>
      <c r="D135">
        <f t="shared" si="10"/>
        <v>6.5061367552788352E-2</v>
      </c>
      <c r="F135">
        <f t="shared" si="8"/>
        <v>3.7433798975460654E-2</v>
      </c>
    </row>
    <row r="136" spans="1:6" x14ac:dyDescent="0.25">
      <c r="A136">
        <v>43</v>
      </c>
      <c r="B136">
        <v>843</v>
      </c>
      <c r="C136">
        <f t="shared" si="9"/>
        <v>2.7627568577327698E-2</v>
      </c>
      <c r="D136">
        <f t="shared" si="10"/>
        <v>6.2442538419270228E-2</v>
      </c>
      <c r="F136">
        <f t="shared" si="8"/>
        <v>3.4814969841942531E-2</v>
      </c>
    </row>
    <row r="137" spans="1:6" x14ac:dyDescent="0.25">
      <c r="A137">
        <v>44</v>
      </c>
      <c r="B137">
        <v>833</v>
      </c>
      <c r="C137">
        <f t="shared" si="9"/>
        <v>2.7299839412709338E-2</v>
      </c>
      <c r="D137">
        <f t="shared" si="10"/>
        <v>6.0056538182981088E-2</v>
      </c>
      <c r="F137">
        <f t="shared" ref="F137:F168" si="11">ABS(D137-C137)</f>
        <v>3.275669877027175E-2</v>
      </c>
    </row>
    <row r="138" spans="1:6" x14ac:dyDescent="0.25">
      <c r="A138">
        <v>45</v>
      </c>
      <c r="B138">
        <v>824</v>
      </c>
      <c r="C138">
        <f t="shared" si="9"/>
        <v>2.7004883164552813E-2</v>
      </c>
      <c r="D138">
        <f t="shared" si="10"/>
        <v>5.787689935316661E-2</v>
      </c>
      <c r="F138">
        <f t="shared" si="11"/>
        <v>3.0872016188613797E-2</v>
      </c>
    </row>
    <row r="139" spans="1:6" x14ac:dyDescent="0.25">
      <c r="A139">
        <v>46</v>
      </c>
      <c r="B139">
        <v>814</v>
      </c>
      <c r="C139">
        <f t="shared" si="9"/>
        <v>2.6677153999934453E-2</v>
      </c>
      <c r="D139">
        <f t="shared" si="10"/>
        <v>5.58807654144063E-2</v>
      </c>
      <c r="F139">
        <f t="shared" si="11"/>
        <v>2.9203611414471847E-2</v>
      </c>
    </row>
    <row r="140" spans="1:6" x14ac:dyDescent="0.25">
      <c r="A140">
        <v>47</v>
      </c>
      <c r="B140">
        <v>814</v>
      </c>
      <c r="C140">
        <f t="shared" si="9"/>
        <v>2.6677153999934453E-2</v>
      </c>
      <c r="D140">
        <f t="shared" si="10"/>
        <v>5.4048322718993694E-2</v>
      </c>
      <c r="F140">
        <f t="shared" si="11"/>
        <v>2.7371168719059241E-2</v>
      </c>
    </row>
    <row r="141" spans="1:6" x14ac:dyDescent="0.25">
      <c r="A141">
        <v>48</v>
      </c>
      <c r="B141">
        <v>814</v>
      </c>
      <c r="C141">
        <f t="shared" si="9"/>
        <v>2.6677153999934453E-2</v>
      </c>
      <c r="D141">
        <f t="shared" si="10"/>
        <v>5.2362332644603167E-2</v>
      </c>
      <c r="F141">
        <f t="shared" si="11"/>
        <v>2.5685178644668714E-2</v>
      </c>
    </row>
    <row r="142" spans="1:6" x14ac:dyDescent="0.25">
      <c r="A142">
        <v>49</v>
      </c>
      <c r="B142">
        <v>697</v>
      </c>
      <c r="C142">
        <f t="shared" si="9"/>
        <v>2.2842722773899649E-2</v>
      </c>
      <c r="D142">
        <f t="shared" si="10"/>
        <v>5.0807744566400269E-2</v>
      </c>
      <c r="F142">
        <f t="shared" si="11"/>
        <v>2.796502179250062E-2</v>
      </c>
    </row>
    <row r="143" spans="1:6" x14ac:dyDescent="0.25">
      <c r="A143">
        <v>50</v>
      </c>
      <c r="B143">
        <v>697</v>
      </c>
      <c r="C143">
        <f t="shared" si="9"/>
        <v>2.2842722773899649E-2</v>
      </c>
      <c r="D143">
        <f t="shared" si="10"/>
        <v>4.9371374274944271E-2</v>
      </c>
      <c r="F143">
        <f t="shared" si="11"/>
        <v>2.6528651501044623E-2</v>
      </c>
    </row>
    <row r="144" spans="1:6" x14ac:dyDescent="0.25">
      <c r="A144">
        <v>51</v>
      </c>
      <c r="B144">
        <v>697</v>
      </c>
      <c r="C144">
        <f t="shared" si="9"/>
        <v>2.2842722773899649E-2</v>
      </c>
      <c r="D144">
        <f t="shared" si="10"/>
        <v>4.8041635638583005E-2</v>
      </c>
      <c r="F144">
        <f t="shared" si="11"/>
        <v>2.5198912864683357E-2</v>
      </c>
    </row>
    <row r="145" spans="1:6" x14ac:dyDescent="0.25">
      <c r="A145">
        <v>52</v>
      </c>
      <c r="B145">
        <v>697</v>
      </c>
      <c r="C145">
        <f t="shared" si="9"/>
        <v>2.2842722773899649E-2</v>
      </c>
      <c r="D145">
        <f t="shared" si="10"/>
        <v>4.6808315778005254E-2</v>
      </c>
      <c r="F145">
        <f t="shared" si="11"/>
        <v>2.3965593004105605E-2</v>
      </c>
    </row>
    <row r="146" spans="1:6" x14ac:dyDescent="0.25">
      <c r="A146">
        <v>53</v>
      </c>
      <c r="B146">
        <v>697</v>
      </c>
      <c r="C146">
        <f t="shared" si="9"/>
        <v>2.2842722773899649E-2</v>
      </c>
      <c r="D146">
        <f t="shared" si="10"/>
        <v>4.5662385954146741E-2</v>
      </c>
      <c r="F146">
        <f t="shared" si="11"/>
        <v>2.2819663180247092E-2</v>
      </c>
    </row>
    <row r="147" spans="1:6" x14ac:dyDescent="0.25">
      <c r="A147">
        <v>54</v>
      </c>
      <c r="B147">
        <v>697</v>
      </c>
      <c r="C147">
        <f t="shared" si="9"/>
        <v>2.2842722773899649E-2</v>
      </c>
      <c r="D147">
        <f t="shared" si="10"/>
        <v>4.459584189186068E-2</v>
      </c>
      <c r="F147">
        <f t="shared" si="11"/>
        <v>2.1753119117961031E-2</v>
      </c>
    </row>
    <row r="148" spans="1:6" x14ac:dyDescent="0.25">
      <c r="A148">
        <v>55</v>
      </c>
      <c r="B148">
        <v>697</v>
      </c>
      <c r="C148">
        <f t="shared" si="9"/>
        <v>2.2842722773899649E-2</v>
      </c>
      <c r="D148">
        <f t="shared" si="10"/>
        <v>4.3601568464049036E-2</v>
      </c>
      <c r="F148">
        <f t="shared" si="11"/>
        <v>2.0758845690149387E-2</v>
      </c>
    </row>
    <row r="149" spans="1:6" x14ac:dyDescent="0.25">
      <c r="A149">
        <v>56</v>
      </c>
      <c r="B149">
        <v>697</v>
      </c>
      <c r="C149">
        <f t="shared" si="9"/>
        <v>2.2842722773899649E-2</v>
      </c>
      <c r="D149">
        <f t="shared" si="10"/>
        <v>4.2673224615434276E-2</v>
      </c>
      <c r="F149">
        <f t="shared" si="11"/>
        <v>1.9830501841534627E-2</v>
      </c>
    </row>
    <row r="150" spans="1:6" x14ac:dyDescent="0.25">
      <c r="A150">
        <v>57</v>
      </c>
      <c r="B150">
        <v>697</v>
      </c>
      <c r="C150">
        <f t="shared" si="9"/>
        <v>2.2842722773899649E-2</v>
      </c>
      <c r="D150">
        <f t="shared" si="10"/>
        <v>4.1805145166238081E-2</v>
      </c>
      <c r="F150">
        <f t="shared" si="11"/>
        <v>1.8962422392338432E-2</v>
      </c>
    </row>
    <row r="151" spans="1:6" x14ac:dyDescent="0.25">
      <c r="A151">
        <v>58</v>
      </c>
      <c r="B151">
        <v>697</v>
      </c>
      <c r="C151">
        <f t="shared" si="9"/>
        <v>2.2842722773899649E-2</v>
      </c>
      <c r="D151">
        <f t="shared" si="10"/>
        <v>4.0992256745515494E-2</v>
      </c>
      <c r="F151">
        <f t="shared" si="11"/>
        <v>1.8149533971615846E-2</v>
      </c>
    </row>
    <row r="152" spans="1:6" x14ac:dyDescent="0.25">
      <c r="A152">
        <v>59</v>
      </c>
      <c r="B152">
        <v>697</v>
      </c>
      <c r="C152">
        <f t="shared" si="9"/>
        <v>2.2842722773899649E-2</v>
      </c>
      <c r="D152">
        <f t="shared" si="10"/>
        <v>4.0230005594014469E-2</v>
      </c>
      <c r="F152">
        <f t="shared" si="11"/>
        <v>1.738728282011482E-2</v>
      </c>
    </row>
    <row r="153" spans="1:6" x14ac:dyDescent="0.25">
      <c r="A153">
        <v>60</v>
      </c>
      <c r="B153">
        <v>697</v>
      </c>
      <c r="C153">
        <f t="shared" si="9"/>
        <v>2.2842722773899649E-2</v>
      </c>
      <c r="D153">
        <f t="shared" si="10"/>
        <v>3.9514295372175073E-2</v>
      </c>
      <c r="F153">
        <f t="shared" si="11"/>
        <v>1.6671572598275425E-2</v>
      </c>
    </row>
    <row r="154" spans="1:6" x14ac:dyDescent="0.25">
      <c r="A154">
        <v>61</v>
      </c>
      <c r="B154">
        <v>624</v>
      </c>
      <c r="C154">
        <f t="shared" si="9"/>
        <v>2.0450299872185627E-2</v>
      </c>
      <c r="D154">
        <f t="shared" si="10"/>
        <v>3.884143342969186E-2</v>
      </c>
      <c r="F154">
        <f t="shared" si="11"/>
        <v>1.8391133557506233E-2</v>
      </c>
    </row>
    <row r="155" spans="1:6" x14ac:dyDescent="0.25">
      <c r="A155">
        <v>62</v>
      </c>
      <c r="B155">
        <v>572</v>
      </c>
      <c r="C155">
        <f t="shared" si="9"/>
        <v>1.8746108216170156E-2</v>
      </c>
      <c r="D155">
        <f t="shared" si="10"/>
        <v>3.8208084254129304E-2</v>
      </c>
      <c r="F155">
        <f t="shared" si="11"/>
        <v>1.9461976037959149E-2</v>
      </c>
    </row>
    <row r="156" spans="1:6" x14ac:dyDescent="0.25">
      <c r="A156">
        <v>63</v>
      </c>
      <c r="B156">
        <v>572</v>
      </c>
      <c r="C156">
        <f t="shared" si="9"/>
        <v>1.8746108216170156E-2</v>
      </c>
      <c r="D156">
        <f t="shared" si="10"/>
        <v>3.7611229029326232E-2</v>
      </c>
      <c r="F156">
        <f t="shared" si="11"/>
        <v>1.8865120813156076E-2</v>
      </c>
    </row>
    <row r="157" spans="1:6" x14ac:dyDescent="0.25">
      <c r="A157">
        <v>64</v>
      </c>
      <c r="B157">
        <v>572</v>
      </c>
      <c r="C157">
        <f t="shared" si="9"/>
        <v>1.8746108216170156E-2</v>
      </c>
      <c r="D157">
        <f t="shared" si="10"/>
        <v>3.7048130409144273E-2</v>
      </c>
      <c r="F157">
        <f t="shared" si="11"/>
        <v>1.8302022192974117E-2</v>
      </c>
    </row>
    <row r="158" spans="1:6" x14ac:dyDescent="0.25">
      <c r="A158">
        <v>65</v>
      </c>
      <c r="B158">
        <v>498</v>
      </c>
      <c r="C158">
        <f t="shared" si="9"/>
        <v>1.6320912397994297E-2</v>
      </c>
      <c r="D158">
        <f t="shared" si="10"/>
        <v>3.6516301755938098E-2</v>
      </c>
      <c r="F158">
        <f t="shared" si="11"/>
        <v>2.0195389357943801E-2</v>
      </c>
    </row>
    <row r="159" spans="1:6" x14ac:dyDescent="0.25">
      <c r="A159">
        <v>66</v>
      </c>
      <c r="B159">
        <v>498</v>
      </c>
      <c r="C159">
        <f t="shared" si="9"/>
        <v>1.6320912397994297E-2</v>
      </c>
      <c r="D159">
        <f t="shared" si="10"/>
        <v>3.6013480211853827E-2</v>
      </c>
      <c r="F159">
        <f t="shared" si="11"/>
        <v>1.9692567813859529E-2</v>
      </c>
    </row>
    <row r="160" spans="1:6" x14ac:dyDescent="0.25">
      <c r="A160">
        <v>67</v>
      </c>
      <c r="B160">
        <v>498</v>
      </c>
      <c r="C160">
        <f t="shared" si="9"/>
        <v>1.6320912397994297E-2</v>
      </c>
      <c r="D160">
        <f t="shared" si="10"/>
        <v>3.5537603069400528E-2</v>
      </c>
      <c r="F160">
        <f t="shared" si="11"/>
        <v>1.9216690671406231E-2</v>
      </c>
    </row>
    <row r="161" spans="1:6" x14ac:dyDescent="0.25">
      <c r="A161">
        <v>68</v>
      </c>
      <c r="B161">
        <v>489</v>
      </c>
      <c r="C161">
        <f t="shared" si="9"/>
        <v>1.6025956149837775E-2</v>
      </c>
      <c r="D161">
        <f t="shared" si="10"/>
        <v>3.5086786989453417E-2</v>
      </c>
      <c r="F161">
        <f t="shared" si="11"/>
        <v>1.9060830839615642E-2</v>
      </c>
    </row>
    <row r="162" spans="1:6" x14ac:dyDescent="0.25">
      <c r="A162">
        <v>69</v>
      </c>
      <c r="B162">
        <v>489</v>
      </c>
      <c r="C162">
        <f t="shared" si="9"/>
        <v>1.6025956149837775E-2</v>
      </c>
      <c r="D162">
        <f t="shared" si="10"/>
        <v>3.4659309682958932E-2</v>
      </c>
      <c r="F162">
        <f t="shared" si="11"/>
        <v>1.8633353533121157E-2</v>
      </c>
    </row>
    <row r="163" spans="1:6" x14ac:dyDescent="0.25">
      <c r="A163">
        <v>70</v>
      </c>
      <c r="B163">
        <v>489</v>
      </c>
      <c r="C163">
        <f t="shared" ref="C163:C183" si="12">B163/MAX(B:B)</f>
        <v>1.6025956149837775E-2</v>
      </c>
      <c r="D163">
        <f t="shared" si="10"/>
        <v>3.4253593729559155E-2</v>
      </c>
      <c r="F163">
        <f t="shared" si="11"/>
        <v>1.822763757972138E-2</v>
      </c>
    </row>
    <row r="164" spans="1:6" x14ac:dyDescent="0.25">
      <c r="A164">
        <v>71</v>
      </c>
      <c r="B164">
        <v>489</v>
      </c>
      <c r="C164">
        <f t="shared" si="12"/>
        <v>1.6025956149837775E-2</v>
      </c>
      <c r="D164">
        <f t="shared" si="10"/>
        <v>3.3868192254105423E-2</v>
      </c>
      <c r="F164">
        <f t="shared" si="11"/>
        <v>1.7842236104267648E-2</v>
      </c>
    </row>
    <row r="165" spans="1:6" x14ac:dyDescent="0.25">
      <c r="A165">
        <v>72</v>
      </c>
      <c r="B165">
        <v>489</v>
      </c>
      <c r="C165">
        <f t="shared" si="12"/>
        <v>1.6025956149837775E-2</v>
      </c>
      <c r="D165">
        <f t="shared" si="10"/>
        <v>3.3501776222188903E-2</v>
      </c>
      <c r="F165">
        <f t="shared" si="11"/>
        <v>1.7475820072351128E-2</v>
      </c>
    </row>
    <row r="166" spans="1:6" x14ac:dyDescent="0.25">
      <c r="A166">
        <v>73</v>
      </c>
      <c r="B166">
        <v>489</v>
      </c>
      <c r="C166">
        <f t="shared" si="12"/>
        <v>1.6025956149837775E-2</v>
      </c>
      <c r="D166">
        <f t="shared" si="10"/>
        <v>3.3153123149680254E-2</v>
      </c>
      <c r="F166">
        <f t="shared" si="11"/>
        <v>1.7127166999842479E-2</v>
      </c>
    </row>
    <row r="167" spans="1:6" x14ac:dyDescent="0.25">
      <c r="A167">
        <v>74</v>
      </c>
      <c r="B167">
        <v>489</v>
      </c>
      <c r="C167">
        <f t="shared" si="12"/>
        <v>1.6025956149837775E-2</v>
      </c>
      <c r="D167">
        <f t="shared" si="10"/>
        <v>3.2821107049905596E-2</v>
      </c>
      <c r="F167">
        <f t="shared" si="11"/>
        <v>1.6795150900067821E-2</v>
      </c>
    </row>
    <row r="168" spans="1:6" x14ac:dyDescent="0.25">
      <c r="A168">
        <v>75</v>
      </c>
      <c r="B168">
        <v>489</v>
      </c>
      <c r="C168">
        <f t="shared" si="12"/>
        <v>1.6025956149837775E-2</v>
      </c>
      <c r="D168">
        <f t="shared" si="10"/>
        <v>3.2504689466361918E-2</v>
      </c>
      <c r="F168">
        <f t="shared" si="11"/>
        <v>1.6478733316524143E-2</v>
      </c>
    </row>
    <row r="169" spans="1:6" x14ac:dyDescent="0.25">
      <c r="A169">
        <v>76</v>
      </c>
      <c r="B169">
        <v>482</v>
      </c>
      <c r="C169">
        <f t="shared" si="12"/>
        <v>1.5796545734604924E-2</v>
      </c>
      <c r="D169">
        <f t="shared" si="10"/>
        <v>3.220291145950905E-2</v>
      </c>
      <c r="F169">
        <f t="shared" ref="F169:F183" si="13">ABS(D169-C169)</f>
        <v>1.6406365724904125E-2</v>
      </c>
    </row>
    <row r="170" spans="1:6" x14ac:dyDescent="0.25">
      <c r="A170">
        <v>77</v>
      </c>
      <c r="B170">
        <v>482</v>
      </c>
      <c r="C170">
        <f t="shared" si="12"/>
        <v>1.5796545734604924E-2</v>
      </c>
      <c r="D170">
        <f t="shared" si="10"/>
        <v>3.1914886433755923E-2</v>
      </c>
      <c r="F170">
        <f t="shared" si="13"/>
        <v>1.6118340699150999E-2</v>
      </c>
    </row>
    <row r="171" spans="1:6" x14ac:dyDescent="0.25">
      <c r="A171">
        <v>78</v>
      </c>
      <c r="B171">
        <v>482</v>
      </c>
      <c r="C171">
        <f t="shared" si="12"/>
        <v>1.5796545734604924E-2</v>
      </c>
      <c r="D171">
        <f t="shared" si="10"/>
        <v>3.1639793705775153E-2</v>
      </c>
      <c r="F171">
        <f t="shared" si="13"/>
        <v>1.5843247971170229E-2</v>
      </c>
    </row>
    <row r="172" spans="1:6" x14ac:dyDescent="0.25">
      <c r="A172">
        <v>79</v>
      </c>
      <c r="B172">
        <v>482</v>
      </c>
      <c r="C172">
        <f t="shared" si="12"/>
        <v>1.5796545734604924E-2</v>
      </c>
      <c r="D172">
        <f t="shared" si="10"/>
        <v>3.137687272813517E-2</v>
      </c>
      <c r="F172">
        <f t="shared" si="13"/>
        <v>1.5580326993530246E-2</v>
      </c>
    </row>
    <row r="173" spans="1:6" x14ac:dyDescent="0.25">
      <c r="A173">
        <v>80</v>
      </c>
      <c r="B173">
        <v>482</v>
      </c>
      <c r="C173">
        <f t="shared" si="12"/>
        <v>1.5796545734604924E-2</v>
      </c>
      <c r="D173">
        <f t="shared" si="10"/>
        <v>3.1125417893269752E-2</v>
      </c>
      <c r="F173">
        <f t="shared" si="13"/>
        <v>1.5328872158664828E-2</v>
      </c>
    </row>
    <row r="174" spans="1:6" x14ac:dyDescent="0.25">
      <c r="A174">
        <v>81</v>
      </c>
      <c r="B174">
        <v>475</v>
      </c>
      <c r="C174">
        <f t="shared" si="12"/>
        <v>1.5567135319372071E-2</v>
      </c>
      <c r="D174">
        <f t="shared" si="10"/>
        <v>3.0884773852290798E-2</v>
      </c>
      <c r="F174">
        <f t="shared" si="13"/>
        <v>1.5317638532918726E-2</v>
      </c>
    </row>
    <row r="175" spans="1:6" x14ac:dyDescent="0.25">
      <c r="A175">
        <v>82</v>
      </c>
      <c r="B175">
        <v>475</v>
      </c>
      <c r="C175">
        <f t="shared" si="12"/>
        <v>1.5567135319372071E-2</v>
      </c>
      <c r="D175">
        <f t="shared" si="10"/>
        <v>3.0654331291324971E-2</v>
      </c>
      <c r="F175">
        <f t="shared" si="13"/>
        <v>1.50871959719529E-2</v>
      </c>
    </row>
    <row r="176" spans="1:6" x14ac:dyDescent="0.25">
      <c r="A176">
        <v>83</v>
      </c>
      <c r="B176">
        <v>445</v>
      </c>
      <c r="C176">
        <f t="shared" si="12"/>
        <v>1.4583947825516993E-2</v>
      </c>
      <c r="D176">
        <f t="shared" si="10"/>
        <v>3.0433523115115272E-2</v>
      </c>
      <c r="F176">
        <f t="shared" si="13"/>
        <v>1.5849575289598281E-2</v>
      </c>
    </row>
    <row r="177" spans="1:6" x14ac:dyDescent="0.25">
      <c r="A177">
        <v>84</v>
      </c>
      <c r="B177">
        <v>445</v>
      </c>
      <c r="C177">
        <f t="shared" si="12"/>
        <v>1.4583947825516993E-2</v>
      </c>
      <c r="D177">
        <f t="shared" si="10"/>
        <v>3.0221820993737946E-2</v>
      </c>
      <c r="F177">
        <f t="shared" si="13"/>
        <v>1.5637873168220955E-2</v>
      </c>
    </row>
    <row r="178" spans="1:6" x14ac:dyDescent="0.25">
      <c r="A178">
        <v>85</v>
      </c>
      <c r="B178">
        <v>445</v>
      </c>
      <c r="C178">
        <f t="shared" si="12"/>
        <v>1.4583947825516993E-2</v>
      </c>
      <c r="D178">
        <f t="shared" si="10"/>
        <v>3.0018732233583256E-2</v>
      </c>
      <c r="F178">
        <f t="shared" si="13"/>
        <v>1.5434784408066263E-2</v>
      </c>
    </row>
    <row r="179" spans="1:6" x14ac:dyDescent="0.25">
      <c r="A179">
        <v>86</v>
      </c>
      <c r="B179">
        <v>445</v>
      </c>
      <c r="C179">
        <f t="shared" si="12"/>
        <v>1.4583947825516993E-2</v>
      </c>
      <c r="D179">
        <f t="shared" si="10"/>
        <v>2.9823796938350952E-2</v>
      </c>
      <c r="F179">
        <f t="shared" si="13"/>
        <v>1.5239849112833959E-2</v>
      </c>
    </row>
    <row r="180" spans="1:6" x14ac:dyDescent="0.25">
      <c r="A180">
        <v>87</v>
      </c>
      <c r="B180">
        <v>445</v>
      </c>
      <c r="C180">
        <f t="shared" si="12"/>
        <v>1.4583947825516993E-2</v>
      </c>
      <c r="D180">
        <f t="shared" si="10"/>
        <v>2.9636585429817713E-2</v>
      </c>
      <c r="F180">
        <f t="shared" si="13"/>
        <v>1.5052637604300719E-2</v>
      </c>
    </row>
    <row r="181" spans="1:6" x14ac:dyDescent="0.25">
      <c r="A181">
        <v>88</v>
      </c>
      <c r="B181">
        <v>445</v>
      </c>
      <c r="C181">
        <f t="shared" si="12"/>
        <v>1.4583947825516993E-2</v>
      </c>
      <c r="D181">
        <f t="shared" si="10"/>
        <v>2.945669590162725E-2</v>
      </c>
      <c r="F181">
        <f t="shared" si="13"/>
        <v>1.4872748076110257E-2</v>
      </c>
    </row>
    <row r="182" spans="1:6" x14ac:dyDescent="0.25">
      <c r="A182">
        <v>89</v>
      </c>
      <c r="B182">
        <v>445</v>
      </c>
      <c r="C182">
        <f t="shared" si="12"/>
        <v>1.4583947825516993E-2</v>
      </c>
      <c r="D182">
        <f t="shared" si="10"/>
        <v>2.928375228240581E-2</v>
      </c>
      <c r="F182">
        <f t="shared" si="13"/>
        <v>1.4699804456888817E-2</v>
      </c>
    </row>
    <row r="183" spans="1:6" x14ac:dyDescent="0.25">
      <c r="A183">
        <v>90</v>
      </c>
      <c r="B183">
        <v>445</v>
      </c>
      <c r="C183">
        <f t="shared" si="12"/>
        <v>1.4583947825516993E-2</v>
      </c>
      <c r="D183">
        <f t="shared" si="10"/>
        <v>2.9117402287176471E-2</v>
      </c>
      <c r="F183">
        <f t="shared" si="13"/>
        <v>1.4533454461659477E-2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workbookViewId="0">
      <selection activeCell="R9" sqref="R9"/>
    </sheetView>
  </sheetViews>
  <sheetFormatPr defaultRowHeight="15" x14ac:dyDescent="0.25"/>
  <cols>
    <col min="18" max="18" width="11" bestFit="1" customWidth="1"/>
  </cols>
  <sheetData>
    <row r="1" spans="1:21" x14ac:dyDescent="0.25">
      <c r="A1" s="4" t="s">
        <v>11</v>
      </c>
      <c r="B1" s="4" t="s">
        <v>12</v>
      </c>
      <c r="C1" s="4" t="s">
        <v>5</v>
      </c>
      <c r="D1" s="4" t="s">
        <v>13</v>
      </c>
      <c r="E1" s="4" t="s">
        <v>14</v>
      </c>
      <c r="F1" s="4" t="s">
        <v>15</v>
      </c>
      <c r="G1" s="4" t="s">
        <v>16</v>
      </c>
    </row>
    <row r="2" spans="1:21" x14ac:dyDescent="0.25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</row>
    <row r="3" spans="1:21" x14ac:dyDescent="0.25">
      <c r="A3">
        <v>-90</v>
      </c>
      <c r="B3">
        <v>1640</v>
      </c>
      <c r="C3">
        <f t="shared" ref="C3:C34" si="0">B3/MAX(B:B)</f>
        <v>7.0151424416117714E-2</v>
      </c>
      <c r="D3">
        <f>$R$6*$R$5^2/($R$5^2+($R$4-A3)^2)+$R$7</f>
        <v>7.1956810905144677E-2</v>
      </c>
      <c r="E3">
        <f>ABS(D3-C3)</f>
        <v>1.8053864890269639E-3</v>
      </c>
      <c r="Q3" s="2" t="s">
        <v>2</v>
      </c>
    </row>
    <row r="4" spans="1:21" x14ac:dyDescent="0.25">
      <c r="A4">
        <v>-89</v>
      </c>
      <c r="B4">
        <v>1640</v>
      </c>
      <c r="C4">
        <f t="shared" si="0"/>
        <v>7.0151424416117714E-2</v>
      </c>
      <c r="D4">
        <f t="shared" ref="D4:D67" si="1">$R$6*$R$5^2/($R$5^2+($R$4-A4)^2)+$R$7</f>
        <v>7.2755796706435255E-2</v>
      </c>
      <c r="E4">
        <f t="shared" ref="E4:E67" si="2">ABS(D4-C4)</f>
        <v>2.6043722903175415E-3</v>
      </c>
      <c r="Q4" s="3" t="s">
        <v>6</v>
      </c>
      <c r="R4" s="1">
        <v>-11.13</v>
      </c>
      <c r="T4" s="1">
        <v>-11.13</v>
      </c>
    </row>
    <row r="5" spans="1:21" x14ac:dyDescent="0.25">
      <c r="A5">
        <v>-88</v>
      </c>
      <c r="B5">
        <v>1640</v>
      </c>
      <c r="C5">
        <f t="shared" si="0"/>
        <v>7.0151424416117714E-2</v>
      </c>
      <c r="D5">
        <f t="shared" si="1"/>
        <v>7.3584770426298102E-2</v>
      </c>
      <c r="E5">
        <f t="shared" si="2"/>
        <v>3.4333460101803881E-3</v>
      </c>
      <c r="Q5" s="5" t="s">
        <v>24</v>
      </c>
      <c r="R5" s="1">
        <v>14.33</v>
      </c>
      <c r="S5" s="1">
        <f>R5*2</f>
        <v>28.66</v>
      </c>
      <c r="T5" s="1">
        <v>14.33</v>
      </c>
      <c r="U5" s="1">
        <f>T5*2</f>
        <v>28.66</v>
      </c>
    </row>
    <row r="6" spans="1:21" x14ac:dyDescent="0.25">
      <c r="A6">
        <v>-87</v>
      </c>
      <c r="B6">
        <v>1640</v>
      </c>
      <c r="C6">
        <f t="shared" si="0"/>
        <v>7.0151424416117714E-2</v>
      </c>
      <c r="D6">
        <f t="shared" si="1"/>
        <v>7.444523285991167E-2</v>
      </c>
      <c r="E6">
        <f t="shared" si="2"/>
        <v>4.2938084437939561E-3</v>
      </c>
      <c r="Q6" s="3" t="s">
        <v>7</v>
      </c>
      <c r="R6" s="1">
        <v>1</v>
      </c>
      <c r="T6" s="1">
        <v>1</v>
      </c>
    </row>
    <row r="7" spans="1:21" x14ac:dyDescent="0.25">
      <c r="A7">
        <v>-86</v>
      </c>
      <c r="B7">
        <v>1640</v>
      </c>
      <c r="C7">
        <f t="shared" si="0"/>
        <v>7.0151424416117714E-2</v>
      </c>
      <c r="D7">
        <f t="shared" si="1"/>
        <v>7.5338778603353737E-2</v>
      </c>
      <c r="E7">
        <f t="shared" si="2"/>
        <v>5.1873541872360235E-3</v>
      </c>
      <c r="Q7" s="3" t="s">
        <v>8</v>
      </c>
      <c r="R7" s="1">
        <v>0.04</v>
      </c>
      <c r="T7" s="1">
        <v>3.6579269420795965E-2</v>
      </c>
    </row>
    <row r="8" spans="1:21" x14ac:dyDescent="0.25">
      <c r="A8">
        <v>-85</v>
      </c>
      <c r="B8">
        <v>1640</v>
      </c>
      <c r="C8">
        <f t="shared" si="0"/>
        <v>7.0151424416117714E-2</v>
      </c>
      <c r="D8">
        <f t="shared" si="1"/>
        <v>7.626710307284236E-2</v>
      </c>
      <c r="E8">
        <f t="shared" si="2"/>
        <v>6.1156786567246463E-3</v>
      </c>
      <c r="Q8" s="3" t="s">
        <v>9</v>
      </c>
      <c r="R8" s="1">
        <f>SUM(F:F)</f>
        <v>1.1523966287224821</v>
      </c>
    </row>
    <row r="9" spans="1:21" x14ac:dyDescent="0.25">
      <c r="A9">
        <v>-84</v>
      </c>
      <c r="B9">
        <v>1640</v>
      </c>
      <c r="C9">
        <f t="shared" si="0"/>
        <v>7.0151424416117714E-2</v>
      </c>
      <c r="D9">
        <f t="shared" si="1"/>
        <v>7.7232010134268392E-2</v>
      </c>
      <c r="E9">
        <f t="shared" si="2"/>
        <v>7.0805857181506782E-3</v>
      </c>
      <c r="Q9" s="3" t="s">
        <v>10</v>
      </c>
      <c r="R9" s="1">
        <f>RSQ(D3:D183,C3:C183)</f>
        <v>0.40731621592497197</v>
      </c>
    </row>
    <row r="10" spans="1:21" x14ac:dyDescent="0.25">
      <c r="A10">
        <v>-83</v>
      </c>
      <c r="B10">
        <v>1640</v>
      </c>
      <c r="C10">
        <f t="shared" si="0"/>
        <v>7.0151424416117714E-2</v>
      </c>
      <c r="D10">
        <f t="shared" si="1"/>
        <v>7.8235420403259509E-2</v>
      </c>
      <c r="E10">
        <f t="shared" si="2"/>
        <v>8.0839959871417955E-3</v>
      </c>
    </row>
    <row r="11" spans="1:21" x14ac:dyDescent="0.25">
      <c r="A11">
        <v>-82</v>
      </c>
      <c r="B11">
        <v>1640</v>
      </c>
      <c r="C11">
        <f t="shared" si="0"/>
        <v>7.0151424416117714E-2</v>
      </c>
      <c r="D11">
        <f t="shared" si="1"/>
        <v>7.9279380282636314E-2</v>
      </c>
      <c r="E11">
        <f t="shared" si="2"/>
        <v>9.1279558665186E-3</v>
      </c>
    </row>
    <row r="12" spans="1:21" x14ac:dyDescent="0.25">
      <c r="A12">
        <v>-81</v>
      </c>
      <c r="B12">
        <v>1640</v>
      </c>
      <c r="C12">
        <f t="shared" si="0"/>
        <v>7.0151424416117714E-2</v>
      </c>
      <c r="D12">
        <f t="shared" si="1"/>
        <v>8.0366071811537959E-2</v>
      </c>
      <c r="E12">
        <f t="shared" si="2"/>
        <v>1.0214647395420245E-2</v>
      </c>
    </row>
    <row r="13" spans="1:21" x14ac:dyDescent="0.25">
      <c r="A13">
        <v>-80</v>
      </c>
      <c r="B13">
        <v>1627</v>
      </c>
      <c r="C13">
        <f t="shared" si="0"/>
        <v>6.9595346051843615E-2</v>
      </c>
      <c r="D13">
        <f t="shared" si="1"/>
        <v>8.1497823408810122E-2</v>
      </c>
      <c r="E13">
        <f t="shared" si="2"/>
        <v>1.1902477356966507E-2</v>
      </c>
    </row>
    <row r="14" spans="1:21" x14ac:dyDescent="0.25">
      <c r="A14">
        <v>-79</v>
      </c>
      <c r="B14">
        <v>1627</v>
      </c>
      <c r="C14">
        <f t="shared" si="0"/>
        <v>6.9595346051843615E-2</v>
      </c>
      <c r="D14">
        <f t="shared" si="1"/>
        <v>8.2677121602578452E-2</v>
      </c>
      <c r="E14">
        <f t="shared" si="2"/>
        <v>1.3081775550734837E-2</v>
      </c>
    </row>
    <row r="15" spans="1:21" x14ac:dyDescent="0.25">
      <c r="A15">
        <v>-78</v>
      </c>
      <c r="B15">
        <v>1627</v>
      </c>
      <c r="C15">
        <f t="shared" si="0"/>
        <v>6.9595346051843615E-2</v>
      </c>
      <c r="D15">
        <f t="shared" si="1"/>
        <v>8.3906623848409786E-2</v>
      </c>
      <c r="E15">
        <f t="shared" si="2"/>
        <v>1.4311277796566171E-2</v>
      </c>
    </row>
    <row r="16" spans="1:21" x14ac:dyDescent="0.25">
      <c r="A16">
        <v>-77</v>
      </c>
      <c r="B16">
        <v>1627</v>
      </c>
      <c r="C16">
        <f t="shared" si="0"/>
        <v>6.9595346051843615E-2</v>
      </c>
      <c r="D16">
        <f t="shared" si="1"/>
        <v>8.5189172550239695E-2</v>
      </c>
      <c r="E16">
        <f t="shared" si="2"/>
        <v>1.5593826498396079E-2</v>
      </c>
    </row>
    <row r="17" spans="1:5" x14ac:dyDescent="0.25">
      <c r="A17">
        <v>-76</v>
      </c>
      <c r="B17">
        <v>1627</v>
      </c>
      <c r="C17">
        <f t="shared" si="0"/>
        <v>6.9595346051843615E-2</v>
      </c>
      <c r="D17">
        <f t="shared" si="1"/>
        <v>8.6527810411491116E-2</v>
      </c>
      <c r="E17">
        <f t="shared" si="2"/>
        <v>1.6932464359647501E-2</v>
      </c>
    </row>
    <row r="18" spans="1:5" x14ac:dyDescent="0.25">
      <c r="A18">
        <v>-75</v>
      </c>
      <c r="B18">
        <v>1627</v>
      </c>
      <c r="C18">
        <f t="shared" si="0"/>
        <v>6.9595346051843615E-2</v>
      </c>
      <c r="D18">
        <f t="shared" si="1"/>
        <v>8.7925797258718408E-2</v>
      </c>
      <c r="E18">
        <f t="shared" si="2"/>
        <v>1.8330451206874793E-2</v>
      </c>
    </row>
    <row r="19" spans="1:5" x14ac:dyDescent="0.25">
      <c r="A19">
        <v>-74</v>
      </c>
      <c r="B19">
        <v>1627</v>
      </c>
      <c r="C19">
        <f t="shared" si="0"/>
        <v>6.9595346051843615E-2</v>
      </c>
      <c r="D19">
        <f t="shared" si="1"/>
        <v>8.9386628496903486E-2</v>
      </c>
      <c r="E19">
        <f t="shared" si="2"/>
        <v>1.9791282445059871E-2</v>
      </c>
    </row>
    <row r="20" spans="1:5" x14ac:dyDescent="0.25">
      <c r="A20">
        <v>-73</v>
      </c>
      <c r="B20">
        <v>1573</v>
      </c>
      <c r="C20">
        <f t="shared" si="0"/>
        <v>6.7285482077166572E-2</v>
      </c>
      <c r="D20">
        <f t="shared" si="1"/>
        <v>9.0914055374457972E-2</v>
      </c>
      <c r="E20">
        <f t="shared" si="2"/>
        <v>2.36285732972914E-2</v>
      </c>
    </row>
    <row r="21" spans="1:5" x14ac:dyDescent="0.25">
      <c r="A21">
        <v>-72</v>
      </c>
      <c r="B21">
        <v>1573</v>
      </c>
      <c r="C21">
        <f t="shared" si="0"/>
        <v>6.7285482077166572E-2</v>
      </c>
      <c r="D21">
        <f t="shared" si="1"/>
        <v>9.2512107257327184E-2</v>
      </c>
      <c r="E21">
        <f t="shared" si="2"/>
        <v>2.5226625180160611E-2</v>
      </c>
    </row>
    <row r="22" spans="1:5" x14ac:dyDescent="0.25">
      <c r="A22">
        <v>-71</v>
      </c>
      <c r="B22">
        <v>1670</v>
      </c>
      <c r="C22">
        <f t="shared" si="0"/>
        <v>7.1434682179827194E-2</v>
      </c>
      <c r="D22">
        <f t="shared" si="1"/>
        <v>9.418511613567257E-2</v>
      </c>
      <c r="E22">
        <f t="shared" si="2"/>
        <v>2.2750433955845376E-2</v>
      </c>
    </row>
    <row r="23" spans="1:5" x14ac:dyDescent="0.25">
      <c r="A23">
        <v>-70</v>
      </c>
      <c r="B23">
        <v>1737</v>
      </c>
      <c r="C23">
        <f t="shared" si="0"/>
        <v>7.4300624518778335E-2</v>
      </c>
      <c r="D23">
        <f t="shared" si="1"/>
        <v>9.5937743613787749E-2</v>
      </c>
      <c r="E23">
        <f t="shared" si="2"/>
        <v>2.1637119095009413E-2</v>
      </c>
    </row>
    <row r="24" spans="1:5" x14ac:dyDescent="0.25">
      <c r="A24">
        <v>-69</v>
      </c>
      <c r="B24">
        <v>1683</v>
      </c>
      <c r="C24">
        <f t="shared" si="0"/>
        <v>7.1990760544101293E-2</v>
      </c>
      <c r="D24">
        <f t="shared" si="1"/>
        <v>9.7775010664589795E-2</v>
      </c>
      <c r="E24">
        <f t="shared" si="2"/>
        <v>2.5784250120488503E-2</v>
      </c>
    </row>
    <row r="25" spans="1:5" x14ac:dyDescent="0.25">
      <c r="A25">
        <v>-68</v>
      </c>
      <c r="B25">
        <v>1683</v>
      </c>
      <c r="C25">
        <f t="shared" si="0"/>
        <v>7.1990760544101293E-2</v>
      </c>
      <c r="D25">
        <f t="shared" si="1"/>
        <v>9.9702330464679384E-2</v>
      </c>
      <c r="E25">
        <f t="shared" si="2"/>
        <v>2.7711569920578091E-2</v>
      </c>
    </row>
    <row r="26" spans="1:5" x14ac:dyDescent="0.25">
      <c r="A26">
        <v>-67</v>
      </c>
      <c r="B26">
        <v>1683</v>
      </c>
      <c r="C26">
        <f t="shared" si="0"/>
        <v>7.1990760544101293E-2</v>
      </c>
      <c r="D26">
        <f t="shared" si="1"/>
        <v>0.10172554466509588</v>
      </c>
      <c r="E26">
        <f t="shared" si="2"/>
        <v>2.973478412099459E-2</v>
      </c>
    </row>
    <row r="27" spans="1:5" x14ac:dyDescent="0.25">
      <c r="A27">
        <v>-66</v>
      </c>
      <c r="B27">
        <v>1683</v>
      </c>
      <c r="C27">
        <f t="shared" si="0"/>
        <v>7.1990760544101293E-2</v>
      </c>
      <c r="D27">
        <f t="shared" si="1"/>
        <v>0.1038509634970777</v>
      </c>
      <c r="E27">
        <f t="shared" si="2"/>
        <v>3.186020295297641E-2</v>
      </c>
    </row>
    <row r="28" spans="1:5" x14ac:dyDescent="0.25">
      <c r="A28">
        <v>-65</v>
      </c>
      <c r="B28">
        <v>1683</v>
      </c>
      <c r="C28">
        <f t="shared" si="0"/>
        <v>7.1990760544101293E-2</v>
      </c>
      <c r="D28">
        <f t="shared" si="1"/>
        <v>0.10608541016201134</v>
      </c>
      <c r="E28">
        <f t="shared" si="2"/>
        <v>3.4094649617910047E-2</v>
      </c>
    </row>
    <row r="29" spans="1:5" x14ac:dyDescent="0.25">
      <c r="A29">
        <v>-64</v>
      </c>
      <c r="B29">
        <v>1683</v>
      </c>
      <c r="C29">
        <f t="shared" si="0"/>
        <v>7.1990760544101293E-2</v>
      </c>
      <c r="D29">
        <f t="shared" si="1"/>
        <v>0.10843627001100919</v>
      </c>
      <c r="E29">
        <f t="shared" si="2"/>
        <v>3.6445509466907902E-2</v>
      </c>
    </row>
    <row r="30" spans="1:5" x14ac:dyDescent="0.25">
      <c r="A30">
        <v>-63</v>
      </c>
      <c r="B30">
        <v>1640</v>
      </c>
      <c r="C30">
        <f t="shared" si="0"/>
        <v>7.0151424416117714E-2</v>
      </c>
      <c r="D30">
        <f t="shared" si="1"/>
        <v>0.11091154508295989</v>
      </c>
      <c r="E30">
        <f t="shared" si="2"/>
        <v>4.0760120666842176E-2</v>
      </c>
    </row>
    <row r="31" spans="1:5" x14ac:dyDescent="0.25">
      <c r="A31">
        <v>-62</v>
      </c>
      <c r="B31">
        <v>1640</v>
      </c>
      <c r="C31">
        <f t="shared" si="0"/>
        <v>7.0151424416117714E-2</v>
      </c>
      <c r="D31">
        <f t="shared" si="1"/>
        <v>0.11351991464125707</v>
      </c>
      <c r="E31">
        <f t="shared" si="2"/>
        <v>4.3368490225139361E-2</v>
      </c>
    </row>
    <row r="32" spans="1:5" x14ac:dyDescent="0.25">
      <c r="A32">
        <v>-61</v>
      </c>
      <c r="B32">
        <v>1640</v>
      </c>
      <c r="C32">
        <f t="shared" si="0"/>
        <v>7.0151424416117714E-2</v>
      </c>
      <c r="D32">
        <f t="shared" si="1"/>
        <v>0.11627080242959559</v>
      </c>
      <c r="E32">
        <f t="shared" si="2"/>
        <v>4.6119378013477874E-2</v>
      </c>
    </row>
    <row r="33" spans="1:5" x14ac:dyDescent="0.25">
      <c r="A33">
        <v>-60</v>
      </c>
      <c r="B33">
        <v>1592</v>
      </c>
      <c r="C33">
        <f t="shared" si="0"/>
        <v>6.8098211994182561E-2</v>
      </c>
      <c r="D33">
        <f t="shared" si="1"/>
        <v>0.11917445145710689</v>
      </c>
      <c r="E33">
        <f t="shared" si="2"/>
        <v>5.1076239462924333E-2</v>
      </c>
    </row>
    <row r="34" spans="1:5" x14ac:dyDescent="0.25">
      <c r="A34">
        <v>-59</v>
      </c>
      <c r="B34">
        <v>1592</v>
      </c>
      <c r="C34">
        <f t="shared" si="0"/>
        <v>6.8098211994182561E-2</v>
      </c>
      <c r="D34">
        <f t="shared" si="1"/>
        <v>0.12224200722355827</v>
      </c>
      <c r="E34">
        <f t="shared" si="2"/>
        <v>5.4143795229375707E-2</v>
      </c>
    </row>
    <row r="35" spans="1:5" x14ac:dyDescent="0.25">
      <c r="A35">
        <v>-58</v>
      </c>
      <c r="B35">
        <v>1708</v>
      </c>
      <c r="C35">
        <f t="shared" ref="C35:C66" si="3">B35/MAX(B:B)</f>
        <v>7.3060142013859186E-2</v>
      </c>
      <c r="D35">
        <f t="shared" si="1"/>
        <v>0.1254856104071618</v>
      </c>
      <c r="E35">
        <f t="shared" si="2"/>
        <v>5.2425468393302616E-2</v>
      </c>
    </row>
    <row r="36" spans="1:5" x14ac:dyDescent="0.25">
      <c r="A36">
        <v>-57</v>
      </c>
      <c r="B36">
        <v>1708</v>
      </c>
      <c r="C36">
        <f t="shared" si="3"/>
        <v>7.3060142013859186E-2</v>
      </c>
      <c r="D36">
        <f t="shared" si="1"/>
        <v>0.12891850016138354</v>
      </c>
      <c r="E36">
        <f t="shared" si="2"/>
        <v>5.5858358147524351E-2</v>
      </c>
    </row>
    <row r="37" spans="1:5" x14ac:dyDescent="0.25">
      <c r="A37">
        <v>-56</v>
      </c>
      <c r="B37">
        <v>1683</v>
      </c>
      <c r="C37">
        <f t="shared" si="3"/>
        <v>7.1990760544101293E-2</v>
      </c>
      <c r="D37">
        <f t="shared" si="1"/>
        <v>0.13255512930338587</v>
      </c>
      <c r="E37">
        <f t="shared" si="2"/>
        <v>6.0564368759284573E-2</v>
      </c>
    </row>
    <row r="38" spans="1:5" x14ac:dyDescent="0.25">
      <c r="A38">
        <v>-55</v>
      </c>
      <c r="B38">
        <v>1683</v>
      </c>
      <c r="C38">
        <f t="shared" si="3"/>
        <v>7.1990760544101293E-2</v>
      </c>
      <c r="D38">
        <f t="shared" si="1"/>
        <v>0.13641129282531814</v>
      </c>
      <c r="E38">
        <f t="shared" si="2"/>
        <v>6.4420532281216844E-2</v>
      </c>
    </row>
    <row r="39" spans="1:5" x14ac:dyDescent="0.25">
      <c r="A39">
        <v>-54</v>
      </c>
      <c r="B39">
        <v>1683</v>
      </c>
      <c r="C39">
        <f t="shared" si="3"/>
        <v>7.1990760544101293E-2</v>
      </c>
      <c r="D39">
        <f t="shared" si="1"/>
        <v>0.14050427131981832</v>
      </c>
      <c r="E39">
        <f t="shared" si="2"/>
        <v>6.8513510775717032E-2</v>
      </c>
    </row>
    <row r="40" spans="1:5" x14ac:dyDescent="0.25">
      <c r="A40">
        <v>-53</v>
      </c>
      <c r="B40">
        <v>1683</v>
      </c>
      <c r="C40">
        <f t="shared" si="3"/>
        <v>7.1990760544101293E-2</v>
      </c>
      <c r="D40">
        <f t="shared" si="1"/>
        <v>0.14485299108098884</v>
      </c>
      <c r="E40">
        <f t="shared" si="2"/>
        <v>7.2862230536887548E-2</v>
      </c>
    </row>
    <row r="41" spans="1:5" x14ac:dyDescent="0.25">
      <c r="A41">
        <v>-52</v>
      </c>
      <c r="B41">
        <v>1683</v>
      </c>
      <c r="C41">
        <f t="shared" si="3"/>
        <v>7.1990760544101293E-2</v>
      </c>
      <c r="D41">
        <f t="shared" si="1"/>
        <v>0.14947820281837379</v>
      </c>
      <c r="E41">
        <f t="shared" si="2"/>
        <v>7.7487442274272497E-2</v>
      </c>
    </row>
    <row r="42" spans="1:5" x14ac:dyDescent="0.25">
      <c r="A42">
        <v>-51</v>
      </c>
      <c r="B42">
        <v>1683</v>
      </c>
      <c r="C42">
        <f t="shared" si="3"/>
        <v>7.1990760544101293E-2</v>
      </c>
      <c r="D42">
        <f t="shared" si="1"/>
        <v>0.15440268109843655</v>
      </c>
      <c r="E42">
        <f t="shared" si="2"/>
        <v>8.2411920554335258E-2</v>
      </c>
    </row>
    <row r="43" spans="1:5" x14ac:dyDescent="0.25">
      <c r="A43">
        <v>-50</v>
      </c>
      <c r="B43">
        <v>1683</v>
      </c>
      <c r="C43">
        <f t="shared" si="3"/>
        <v>7.1990760544101293E-2</v>
      </c>
      <c r="D43">
        <f t="shared" si="1"/>
        <v>0.15965144679680265</v>
      </c>
      <c r="E43">
        <f t="shared" si="2"/>
        <v>8.7660686252701361E-2</v>
      </c>
    </row>
    <row r="44" spans="1:5" x14ac:dyDescent="0.25">
      <c r="A44">
        <v>-49</v>
      </c>
      <c r="B44">
        <v>1640</v>
      </c>
      <c r="C44">
        <f t="shared" si="3"/>
        <v>7.0151424416117714E-2</v>
      </c>
      <c r="D44">
        <f t="shared" si="1"/>
        <v>0.16525201499152969</v>
      </c>
      <c r="E44">
        <f t="shared" si="2"/>
        <v>9.5100590575411981E-2</v>
      </c>
    </row>
    <row r="45" spans="1:5" x14ac:dyDescent="0.25">
      <c r="A45">
        <v>-48</v>
      </c>
      <c r="B45">
        <v>1777</v>
      </c>
      <c r="C45">
        <f t="shared" si="3"/>
        <v>7.6011634870390962E-2</v>
      </c>
      <c r="D45">
        <f t="shared" si="1"/>
        <v>0.171234670832796</v>
      </c>
      <c r="E45">
        <f t="shared" si="2"/>
        <v>9.5223035962405042E-2</v>
      </c>
    </row>
    <row r="46" spans="1:5" x14ac:dyDescent="0.25">
      <c r="A46">
        <v>-47</v>
      </c>
      <c r="B46">
        <v>1777</v>
      </c>
      <c r="C46">
        <f t="shared" si="3"/>
        <v>7.6011634870390962E-2</v>
      </c>
      <c r="D46">
        <f t="shared" si="1"/>
        <v>0.17763277595837768</v>
      </c>
      <c r="E46">
        <f t="shared" si="2"/>
        <v>0.10162114108798671</v>
      </c>
    </row>
    <row r="47" spans="1:5" x14ac:dyDescent="0.25">
      <c r="A47">
        <v>-46</v>
      </c>
      <c r="B47">
        <v>1777</v>
      </c>
      <c r="C47">
        <f t="shared" si="3"/>
        <v>7.6011634870390962E-2</v>
      </c>
      <c r="D47">
        <f t="shared" si="1"/>
        <v>0.18448310794504452</v>
      </c>
      <c r="E47">
        <f t="shared" si="2"/>
        <v>0.10847147307465356</v>
      </c>
    </row>
    <row r="48" spans="1:5" x14ac:dyDescent="0.25">
      <c r="A48">
        <v>-45</v>
      </c>
      <c r="B48">
        <v>1777</v>
      </c>
      <c r="C48">
        <f t="shared" si="3"/>
        <v>7.6011634870390962E-2</v>
      </c>
      <c r="D48">
        <f t="shared" si="1"/>
        <v>0.19182623503374208</v>
      </c>
      <c r="E48">
        <f t="shared" si="2"/>
        <v>0.11581460016335111</v>
      </c>
    </row>
    <row r="49" spans="1:5" x14ac:dyDescent="0.25">
      <c r="A49">
        <v>-44</v>
      </c>
      <c r="B49">
        <v>1777</v>
      </c>
      <c r="C49">
        <f t="shared" si="3"/>
        <v>7.6011634870390962E-2</v>
      </c>
      <c r="D49">
        <f t="shared" si="1"/>
        <v>0.19970692785687946</v>
      </c>
      <c r="E49">
        <f t="shared" si="2"/>
        <v>0.1236952929864885</v>
      </c>
    </row>
    <row r="50" spans="1:5" x14ac:dyDescent="0.25">
      <c r="A50">
        <v>-43</v>
      </c>
      <c r="B50">
        <v>1777</v>
      </c>
      <c r="C50">
        <f t="shared" si="3"/>
        <v>7.6011634870390962E-2</v>
      </c>
      <c r="D50">
        <f t="shared" si="1"/>
        <v>0.20817460901139012</v>
      </c>
      <c r="E50">
        <f t="shared" si="2"/>
        <v>0.13216297414099915</v>
      </c>
    </row>
    <row r="51" spans="1:5" x14ac:dyDescent="0.25">
      <c r="A51">
        <v>-42</v>
      </c>
      <c r="B51">
        <v>1838</v>
      </c>
      <c r="C51">
        <f t="shared" si="3"/>
        <v>7.8620925656600227E-2</v>
      </c>
      <c r="D51">
        <f t="shared" si="1"/>
        <v>0.21728383989789229</v>
      </c>
      <c r="E51">
        <f t="shared" si="2"/>
        <v>0.13866291424129207</v>
      </c>
    </row>
    <row r="52" spans="1:5" x14ac:dyDescent="0.25">
      <c r="A52">
        <v>-41</v>
      </c>
      <c r="B52">
        <v>1762</v>
      </c>
      <c r="C52">
        <f t="shared" si="3"/>
        <v>7.5370005988536229E-2</v>
      </c>
      <c r="D52">
        <f t="shared" si="1"/>
        <v>0.22709484205867206</v>
      </c>
      <c r="E52">
        <f t="shared" si="2"/>
        <v>0.15172483607013582</v>
      </c>
    </row>
    <row r="53" spans="1:5" x14ac:dyDescent="0.25">
      <c r="A53">
        <v>-40</v>
      </c>
      <c r="B53">
        <v>1865</v>
      </c>
      <c r="C53">
        <f t="shared" si="3"/>
        <v>7.9775857643938741E-2</v>
      </c>
      <c r="D53">
        <f t="shared" si="1"/>
        <v>0.23767404698651118</v>
      </c>
      <c r="E53">
        <f t="shared" si="2"/>
        <v>0.15789818934257244</v>
      </c>
    </row>
    <row r="54" spans="1:5" x14ac:dyDescent="0.25">
      <c r="A54">
        <v>-39</v>
      </c>
      <c r="B54">
        <v>1804</v>
      </c>
      <c r="C54">
        <f t="shared" si="3"/>
        <v>7.7166566857729491E-2</v>
      </c>
      <c r="D54">
        <f t="shared" si="1"/>
        <v>0.24909466362307658</v>
      </c>
      <c r="E54">
        <f t="shared" si="2"/>
        <v>0.17192809676534709</v>
      </c>
    </row>
    <row r="55" spans="1:5" x14ac:dyDescent="0.25">
      <c r="A55">
        <v>-38</v>
      </c>
      <c r="B55">
        <v>1804</v>
      </c>
      <c r="C55">
        <f t="shared" si="3"/>
        <v>7.7166566857729491E-2</v>
      </c>
      <c r="D55">
        <f t="shared" si="1"/>
        <v>0.26143724595506879</v>
      </c>
      <c r="E55">
        <f t="shared" si="2"/>
        <v>0.1842706790973393</v>
      </c>
    </row>
    <row r="56" spans="1:5" x14ac:dyDescent="0.25">
      <c r="A56">
        <v>-37</v>
      </c>
      <c r="B56">
        <v>1804</v>
      </c>
      <c r="C56">
        <f t="shared" si="3"/>
        <v>7.7166566857729491E-2</v>
      </c>
      <c r="D56">
        <f t="shared" si="1"/>
        <v>0.27479023349719389</v>
      </c>
      <c r="E56">
        <f t="shared" si="2"/>
        <v>0.1976236666394644</v>
      </c>
    </row>
    <row r="57" spans="1:5" x14ac:dyDescent="0.25">
      <c r="A57">
        <v>-36</v>
      </c>
      <c r="B57">
        <v>1955</v>
      </c>
      <c r="C57">
        <f t="shared" si="3"/>
        <v>8.3625630935067155E-2</v>
      </c>
      <c r="D57">
        <f t="shared" si="1"/>
        <v>0.28925042403750717</v>
      </c>
      <c r="E57">
        <f t="shared" si="2"/>
        <v>0.20562479310244003</v>
      </c>
    </row>
    <row r="58" spans="1:5" x14ac:dyDescent="0.25">
      <c r="A58">
        <v>-35</v>
      </c>
      <c r="B58">
        <v>1955</v>
      </c>
      <c r="C58">
        <f t="shared" si="3"/>
        <v>8.3625630935067155E-2</v>
      </c>
      <c r="D58">
        <f t="shared" si="1"/>
        <v>0.3049233195437438</v>
      </c>
      <c r="E58">
        <f t="shared" si="2"/>
        <v>0.22129768860867666</v>
      </c>
    </row>
    <row r="59" spans="1:5" x14ac:dyDescent="0.25">
      <c r="A59">
        <v>-34</v>
      </c>
      <c r="B59">
        <v>4424</v>
      </c>
      <c r="C59">
        <f t="shared" si="3"/>
        <v>0.18923774488835657</v>
      </c>
      <c r="D59">
        <f t="shared" si="1"/>
        <v>0.32192326099712548</v>
      </c>
      <c r="E59">
        <f t="shared" si="2"/>
        <v>0.13268551610876891</v>
      </c>
    </row>
    <row r="60" spans="1:5" x14ac:dyDescent="0.25">
      <c r="A60">
        <v>-33</v>
      </c>
      <c r="B60">
        <v>10969</v>
      </c>
      <c r="C60">
        <f t="shared" si="3"/>
        <v>0.46920181367097269</v>
      </c>
      <c r="D60">
        <f t="shared" si="1"/>
        <v>0.34037323420987892</v>
      </c>
      <c r="E60">
        <f t="shared" si="2"/>
        <v>0.12882857946109377</v>
      </c>
    </row>
    <row r="61" spans="1:5" x14ac:dyDescent="0.25">
      <c r="A61">
        <v>-32</v>
      </c>
      <c r="B61">
        <v>14763</v>
      </c>
      <c r="C61">
        <f t="shared" si="3"/>
        <v>0.63149114552143037</v>
      </c>
      <c r="D61">
        <f t="shared" si="1"/>
        <v>0.36040418420304521</v>
      </c>
      <c r="E61">
        <f t="shared" si="2"/>
        <v>0.27108696131838517</v>
      </c>
    </row>
    <row r="62" spans="1:5" x14ac:dyDescent="0.25">
      <c r="A62">
        <v>-31</v>
      </c>
      <c r="B62">
        <v>17707</v>
      </c>
      <c r="C62">
        <f t="shared" si="3"/>
        <v>0.75742150740011982</v>
      </c>
      <c r="D62">
        <f t="shared" si="1"/>
        <v>0.38215361821683275</v>
      </c>
      <c r="E62">
        <f t="shared" si="2"/>
        <v>0.37526788918328707</v>
      </c>
    </row>
    <row r="63" spans="1:5" x14ac:dyDescent="0.25">
      <c r="A63">
        <v>-30</v>
      </c>
      <c r="B63">
        <v>20585</v>
      </c>
      <c r="C63">
        <f t="shared" si="3"/>
        <v>0.88052870219864832</v>
      </c>
      <c r="D63">
        <f t="shared" si="1"/>
        <v>0.40576320503973989</v>
      </c>
      <c r="E63">
        <f t="shared" si="2"/>
        <v>0.47476549715890842</v>
      </c>
    </row>
    <row r="64" spans="1:5" x14ac:dyDescent="0.25">
      <c r="A64">
        <v>-29</v>
      </c>
      <c r="B64">
        <v>23187</v>
      </c>
      <c r="C64">
        <f t="shared" si="3"/>
        <v>0.99182992557104965</v>
      </c>
      <c r="D64">
        <f t="shared" si="1"/>
        <v>0.43137499051813488</v>
      </c>
      <c r="E64">
        <f t="shared" si="2"/>
        <v>0.56045493505291477</v>
      </c>
    </row>
    <row r="65" spans="1:6" x14ac:dyDescent="0.25">
      <c r="A65">
        <v>-28</v>
      </c>
      <c r="B65">
        <v>23378</v>
      </c>
      <c r="C65">
        <f t="shared" si="3"/>
        <v>1</v>
      </c>
      <c r="D65">
        <f t="shared" si="1"/>
        <v>0.45912574819500451</v>
      </c>
      <c r="E65">
        <f t="shared" si="2"/>
        <v>0.54087425180499549</v>
      </c>
    </row>
    <row r="66" spans="1:6" x14ac:dyDescent="0.25">
      <c r="A66">
        <v>-27</v>
      </c>
      <c r="B66">
        <v>21856</v>
      </c>
      <c r="C66">
        <f t="shared" si="3"/>
        <v>0.93489605612113957</v>
      </c>
      <c r="D66">
        <f t="shared" si="1"/>
        <v>0.48913887794074357</v>
      </c>
      <c r="E66">
        <f t="shared" si="2"/>
        <v>0.44575717818039601</v>
      </c>
    </row>
    <row r="67" spans="1:6" x14ac:dyDescent="0.25">
      <c r="A67">
        <v>-26</v>
      </c>
      <c r="B67">
        <v>20990</v>
      </c>
      <c r="C67">
        <f t="shared" ref="C67:C98" si="4">B67/MAX(B:B)</f>
        <v>0.89785268200872614</v>
      </c>
      <c r="D67">
        <f t="shared" si="1"/>
        <v>0.52151317174788703</v>
      </c>
      <c r="E67">
        <f t="shared" si="2"/>
        <v>0.37633951026083912</v>
      </c>
    </row>
    <row r="68" spans="1:6" x14ac:dyDescent="0.25">
      <c r="A68">
        <v>-25</v>
      </c>
      <c r="B68">
        <v>20799</v>
      </c>
      <c r="C68">
        <f t="shared" si="4"/>
        <v>0.88968260757977591</v>
      </c>
      <c r="D68">
        <f t="shared" ref="D68:D131" si="5">$R$6*$R$5^2/($R$5^2+($R$4-A68)^2)+$R$7</f>
        <v>0.55630771752800556</v>
      </c>
      <c r="E68">
        <f t="shared" ref="E68:E69" si="6">ABS(D68-C68)</f>
        <v>0.33337489005177035</v>
      </c>
    </row>
    <row r="69" spans="1:6" x14ac:dyDescent="0.25">
      <c r="A69">
        <v>-24</v>
      </c>
      <c r="B69">
        <v>20433</v>
      </c>
      <c r="C69">
        <f t="shared" si="4"/>
        <v>0.87402686286252029</v>
      </c>
      <c r="D69">
        <f t="shared" si="5"/>
        <v>0.59352226419447873</v>
      </c>
      <c r="E69">
        <f t="shared" si="6"/>
        <v>0.28050459866804156</v>
      </c>
    </row>
    <row r="70" spans="1:6" x14ac:dyDescent="0.25">
      <c r="A70">
        <v>-23</v>
      </c>
      <c r="B70">
        <v>20067</v>
      </c>
      <c r="C70">
        <f t="shared" si="4"/>
        <v>0.85837111814526479</v>
      </c>
      <c r="D70">
        <f t="shared" si="5"/>
        <v>0.63307260911179286</v>
      </c>
      <c r="F70">
        <f t="shared" ref="F70:F78" si="7">ABS(D70-C70)</f>
        <v>0.22529850903347193</v>
      </c>
    </row>
    <row r="71" spans="1:6" x14ac:dyDescent="0.25">
      <c r="A71">
        <v>-22</v>
      </c>
      <c r="B71">
        <v>19868</v>
      </c>
      <c r="C71">
        <f t="shared" si="4"/>
        <v>0.84985884164599201</v>
      </c>
      <c r="D71">
        <f t="shared" si="5"/>
        <v>0.67476110783794296</v>
      </c>
      <c r="F71">
        <f t="shared" si="7"/>
        <v>0.17509773380804905</v>
      </c>
    </row>
    <row r="72" spans="1:6" x14ac:dyDescent="0.25">
      <c r="A72">
        <v>-21</v>
      </c>
      <c r="B72">
        <v>20027</v>
      </c>
      <c r="C72">
        <f t="shared" si="4"/>
        <v>0.8566601077936522</v>
      </c>
      <c r="D72">
        <f t="shared" si="5"/>
        <v>0.71824338151799183</v>
      </c>
      <c r="F72">
        <f t="shared" si="7"/>
        <v>0.13841672627566037</v>
      </c>
    </row>
    <row r="73" spans="1:6" x14ac:dyDescent="0.25">
      <c r="A73">
        <v>-20</v>
      </c>
      <c r="B73">
        <v>19844</v>
      </c>
      <c r="C73">
        <f t="shared" si="4"/>
        <v>0.8488322354350244</v>
      </c>
      <c r="D73">
        <f t="shared" si="5"/>
        <v>0.76299382661715953</v>
      </c>
      <c r="F73">
        <f t="shared" si="7"/>
        <v>8.5838408817864864E-2</v>
      </c>
    </row>
    <row r="74" spans="1:6" x14ac:dyDescent="0.25">
      <c r="A74">
        <v>-19</v>
      </c>
      <c r="B74">
        <v>20131</v>
      </c>
      <c r="C74">
        <f t="shared" si="4"/>
        <v>0.86110873470784499</v>
      </c>
      <c r="D74">
        <f t="shared" si="5"/>
        <v>0.80827463336997341</v>
      </c>
      <c r="F74">
        <f t="shared" si="7"/>
        <v>5.2834101337871586E-2</v>
      </c>
    </row>
    <row r="75" spans="1:6" x14ac:dyDescent="0.25">
      <c r="A75">
        <v>-18</v>
      </c>
      <c r="B75">
        <v>20223</v>
      </c>
      <c r="C75">
        <f t="shared" si="4"/>
        <v>0.86504405851655397</v>
      </c>
      <c r="D75">
        <f t="shared" si="5"/>
        <v>0.85311548241942659</v>
      </c>
      <c r="F75">
        <f t="shared" si="7"/>
        <v>1.1928576097127386E-2</v>
      </c>
    </row>
    <row r="76" spans="1:6" x14ac:dyDescent="0.25">
      <c r="A76">
        <v>-17</v>
      </c>
      <c r="B76">
        <v>19942</v>
      </c>
      <c r="C76">
        <f t="shared" si="4"/>
        <v>0.85302421079647528</v>
      </c>
      <c r="D76">
        <f t="shared" si="5"/>
        <v>0.89631331685889171</v>
      </c>
      <c r="F76">
        <f t="shared" si="7"/>
        <v>4.3289106062416427E-2</v>
      </c>
    </row>
    <row r="77" spans="1:6" x14ac:dyDescent="0.25">
      <c r="A77">
        <v>-16</v>
      </c>
      <c r="B77">
        <v>18346</v>
      </c>
      <c r="C77">
        <f t="shared" si="4"/>
        <v>0.78475489776713148</v>
      </c>
      <c r="D77">
        <f t="shared" si="5"/>
        <v>0.93646250116778684</v>
      </c>
      <c r="F77">
        <f t="shared" si="7"/>
        <v>0.15170760340065537</v>
      </c>
    </row>
    <row r="78" spans="1:6" x14ac:dyDescent="0.25">
      <c r="A78">
        <v>-15</v>
      </c>
      <c r="B78">
        <v>16459</v>
      </c>
      <c r="C78">
        <f t="shared" si="4"/>
        <v>0.70403798442980581</v>
      </c>
      <c r="D78">
        <f t="shared" si="5"/>
        <v>0.97202384831917099</v>
      </c>
      <c r="F78">
        <f t="shared" si="7"/>
        <v>0.26798586388936518</v>
      </c>
    </row>
    <row r="79" spans="1:6" x14ac:dyDescent="0.25">
      <c r="A79">
        <v>-14</v>
      </c>
      <c r="B79">
        <v>11217</v>
      </c>
      <c r="C79">
        <f t="shared" si="4"/>
        <v>0.47981007785097102</v>
      </c>
      <c r="D79">
        <f t="shared" si="5"/>
        <v>1.0014351703156297</v>
      </c>
    </row>
    <row r="80" spans="1:6" x14ac:dyDescent="0.25">
      <c r="A80">
        <v>-13</v>
      </c>
      <c r="B80">
        <v>11419</v>
      </c>
      <c r="C80">
        <f t="shared" si="4"/>
        <v>0.48845068012661474</v>
      </c>
      <c r="D80">
        <f t="shared" si="5"/>
        <v>1.0232560673951785</v>
      </c>
    </row>
    <row r="81" spans="1:4" x14ac:dyDescent="0.25">
      <c r="A81">
        <v>-12</v>
      </c>
      <c r="B81">
        <v>11233</v>
      </c>
      <c r="C81">
        <f t="shared" si="4"/>
        <v>0.48049448199161604</v>
      </c>
      <c r="D81">
        <f t="shared" si="5"/>
        <v>1.0363276142641302</v>
      </c>
    </row>
    <row r="82" spans="1:4" x14ac:dyDescent="0.25">
      <c r="A82">
        <v>-11</v>
      </c>
      <c r="B82">
        <v>11190</v>
      </c>
      <c r="C82">
        <f t="shared" si="4"/>
        <v>0.47865514586363245</v>
      </c>
      <c r="D82">
        <f t="shared" si="5"/>
        <v>1.0399177078169783</v>
      </c>
    </row>
    <row r="83" spans="1:4" x14ac:dyDescent="0.25">
      <c r="A83">
        <v>-10</v>
      </c>
      <c r="B83">
        <v>11263</v>
      </c>
      <c r="C83">
        <f t="shared" si="4"/>
        <v>0.48177773975532551</v>
      </c>
      <c r="D83">
        <f t="shared" si="5"/>
        <v>1.033820229613146</v>
      </c>
    </row>
    <row r="84" spans="1:4" x14ac:dyDescent="0.25">
      <c r="A84">
        <v>-9</v>
      </c>
      <c r="B84">
        <v>10804</v>
      </c>
      <c r="C84">
        <f t="shared" si="4"/>
        <v>0.4621438959705706</v>
      </c>
      <c r="D84">
        <f t="shared" si="5"/>
        <v>1.018383959276902</v>
      </c>
    </row>
    <row r="85" spans="1:4" x14ac:dyDescent="0.25">
      <c r="A85">
        <v>-8</v>
      </c>
      <c r="B85">
        <v>11115</v>
      </c>
      <c r="C85">
        <f t="shared" si="4"/>
        <v>0.47544700145435881</v>
      </c>
      <c r="D85">
        <f t="shared" si="5"/>
        <v>0.99446390308339749</v>
      </c>
    </row>
    <row r="86" spans="1:4" x14ac:dyDescent="0.25">
      <c r="A86">
        <v>-7</v>
      </c>
      <c r="B86">
        <v>11073</v>
      </c>
      <c r="C86">
        <f t="shared" si="4"/>
        <v>0.47365044058516553</v>
      </c>
      <c r="D86">
        <f t="shared" si="5"/>
        <v>0.96330730583464996</v>
      </c>
    </row>
    <row r="87" spans="1:4" x14ac:dyDescent="0.25">
      <c r="A87">
        <v>-6</v>
      </c>
      <c r="B87">
        <v>10783</v>
      </c>
      <c r="C87">
        <f t="shared" si="4"/>
        <v>0.46124561553597399</v>
      </c>
      <c r="D87">
        <f t="shared" si="5"/>
        <v>0.92640144553058767</v>
      </c>
    </row>
    <row r="88" spans="1:4" x14ac:dyDescent="0.25">
      <c r="A88">
        <v>-5</v>
      </c>
      <c r="B88">
        <v>10774</v>
      </c>
      <c r="C88">
        <f t="shared" si="4"/>
        <v>0.46086063820686113</v>
      </c>
      <c r="D88">
        <f t="shared" si="5"/>
        <v>0.88531531850466272</v>
      </c>
    </row>
    <row r="89" spans="1:4" x14ac:dyDescent="0.25">
      <c r="A89">
        <v>-4</v>
      </c>
      <c r="B89">
        <v>10925</v>
      </c>
      <c r="C89">
        <f t="shared" si="4"/>
        <v>0.46731970228419883</v>
      </c>
      <c r="D89">
        <f t="shared" si="5"/>
        <v>0.84156238167767305</v>
      </c>
    </row>
    <row r="90" spans="1:4" x14ac:dyDescent="0.25">
      <c r="A90">
        <v>-3</v>
      </c>
      <c r="B90">
        <v>10814</v>
      </c>
      <c r="C90">
        <f t="shared" si="4"/>
        <v>0.46257164855847377</v>
      </c>
      <c r="D90">
        <f t="shared" si="5"/>
        <v>0.79650056106965006</v>
      </c>
    </row>
    <row r="91" spans="1:4" x14ac:dyDescent="0.25">
      <c r="A91">
        <v>-2</v>
      </c>
      <c r="B91">
        <v>10864</v>
      </c>
      <c r="C91">
        <f t="shared" si="4"/>
        <v>0.46471041149798958</v>
      </c>
      <c r="D91">
        <f t="shared" si="5"/>
        <v>0.75127389889638518</v>
      </c>
    </row>
    <row r="92" spans="1:4" x14ac:dyDescent="0.25">
      <c r="A92">
        <v>-1</v>
      </c>
      <c r="B92">
        <v>11089</v>
      </c>
      <c r="C92">
        <f t="shared" si="4"/>
        <v>0.47433484472581061</v>
      </c>
      <c r="D92">
        <f t="shared" si="5"/>
        <v>0.70679124759957113</v>
      </c>
    </row>
    <row r="93" spans="1:4" x14ac:dyDescent="0.25">
      <c r="A93">
        <v>0</v>
      </c>
      <c r="B93">
        <v>10916</v>
      </c>
      <c r="C93">
        <f t="shared" si="4"/>
        <v>0.46693472495508598</v>
      </c>
      <c r="D93">
        <f t="shared" si="5"/>
        <v>0.66373270867593004</v>
      </c>
    </row>
    <row r="94" spans="1:4" x14ac:dyDescent="0.25">
      <c r="A94">
        <v>1</v>
      </c>
      <c r="B94">
        <v>10727</v>
      </c>
      <c r="C94">
        <f t="shared" si="4"/>
        <v>0.45885020104371632</v>
      </c>
      <c r="D94">
        <f t="shared" si="5"/>
        <v>0.62257353913264024</v>
      </c>
    </row>
    <row r="95" spans="1:4" x14ac:dyDescent="0.25">
      <c r="A95">
        <v>2</v>
      </c>
      <c r="B95">
        <v>11180</v>
      </c>
      <c r="C95">
        <f t="shared" si="4"/>
        <v>0.47822739327572933</v>
      </c>
      <c r="D95">
        <f t="shared" si="5"/>
        <v>0.58361663319618651</v>
      </c>
    </row>
    <row r="96" spans="1:4" x14ac:dyDescent="0.25">
      <c r="A96">
        <v>3</v>
      </c>
      <c r="B96">
        <v>11127</v>
      </c>
      <c r="C96">
        <f t="shared" si="4"/>
        <v>0.47596030455984256</v>
      </c>
      <c r="D96">
        <f t="shared" si="5"/>
        <v>0.54702705985938971</v>
      </c>
    </row>
    <row r="97" spans="1:7" x14ac:dyDescent="0.25">
      <c r="A97">
        <v>4</v>
      </c>
      <c r="B97">
        <v>11239</v>
      </c>
      <c r="C97">
        <f t="shared" si="4"/>
        <v>0.48075113354435794</v>
      </c>
      <c r="D97">
        <f t="shared" si="5"/>
        <v>0.51286454517026214</v>
      </c>
    </row>
    <row r="98" spans="1:7" x14ac:dyDescent="0.25">
      <c r="A98">
        <v>5</v>
      </c>
      <c r="B98">
        <v>11714</v>
      </c>
      <c r="C98">
        <f t="shared" si="4"/>
        <v>0.50106938146975788</v>
      </c>
      <c r="D98">
        <f t="shared" si="5"/>
        <v>0.48111174933806022</v>
      </c>
    </row>
    <row r="99" spans="1:7" x14ac:dyDescent="0.25">
      <c r="A99">
        <v>6</v>
      </c>
      <c r="B99">
        <v>11636</v>
      </c>
      <c r="C99">
        <f t="shared" ref="C99:C130" si="8">B99/MAX(B:B)</f>
        <v>0.49773291128411329</v>
      </c>
      <c r="D99">
        <f t="shared" si="5"/>
        <v>0.45169756637017328</v>
      </c>
    </row>
    <row r="100" spans="1:7" x14ac:dyDescent="0.25">
      <c r="A100">
        <v>7</v>
      </c>
      <c r="B100">
        <v>11840</v>
      </c>
      <c r="C100">
        <f t="shared" si="8"/>
        <v>0.50645906407733765</v>
      </c>
      <c r="D100">
        <f t="shared" si="5"/>
        <v>0.42451552282594485</v>
      </c>
      <c r="G100">
        <f t="shared" ref="G100:G131" si="9">ABS(D100-C100)</f>
        <v>8.1943541251392804E-2</v>
      </c>
    </row>
    <row r="101" spans="1:7" x14ac:dyDescent="0.25">
      <c r="A101">
        <v>8</v>
      </c>
      <c r="B101">
        <v>12108</v>
      </c>
      <c r="C101">
        <f t="shared" si="8"/>
        <v>0.51792283343314227</v>
      </c>
      <c r="D101">
        <f t="shared" si="5"/>
        <v>0.39943780021137537</v>
      </c>
      <c r="G101">
        <f t="shared" si="9"/>
        <v>0.1184850332217669</v>
      </c>
    </row>
    <row r="102" spans="1:7" x14ac:dyDescent="0.25">
      <c r="A102">
        <v>9</v>
      </c>
      <c r="B102">
        <v>13167</v>
      </c>
      <c r="C102">
        <f t="shared" si="8"/>
        <v>0.56322183249208657</v>
      </c>
      <c r="D102">
        <f t="shared" si="5"/>
        <v>0.37632558521948001</v>
      </c>
      <c r="G102">
        <f t="shared" si="9"/>
        <v>0.18689624727260656</v>
      </c>
    </row>
    <row r="103" spans="1:7" x14ac:dyDescent="0.25">
      <c r="A103">
        <v>10</v>
      </c>
      <c r="B103">
        <v>13956</v>
      </c>
      <c r="C103">
        <f t="shared" si="8"/>
        <v>0.59697151167764562</v>
      </c>
      <c r="D103">
        <f t="shared" si="5"/>
        <v>0.35503647140079447</v>
      </c>
      <c r="G103">
        <f t="shared" si="9"/>
        <v>0.24193504027685114</v>
      </c>
    </row>
    <row r="104" spans="1:7" x14ac:dyDescent="0.25">
      <c r="A104">
        <v>11</v>
      </c>
      <c r="B104">
        <v>14697</v>
      </c>
      <c r="C104">
        <f t="shared" si="8"/>
        <v>0.62866797844126954</v>
      </c>
      <c r="D104">
        <f t="shared" si="5"/>
        <v>0.33542957142844809</v>
      </c>
      <c r="G104">
        <f t="shared" si="9"/>
        <v>0.29323840701282144</v>
      </c>
    </row>
    <row r="105" spans="1:7" x14ac:dyDescent="0.25">
      <c r="A105">
        <v>12</v>
      </c>
      <c r="B105">
        <v>17076</v>
      </c>
      <c r="C105">
        <f t="shared" si="8"/>
        <v>0.73043031910343059</v>
      </c>
      <c r="D105">
        <f t="shared" si="5"/>
        <v>0.31736889977629373</v>
      </c>
      <c r="G105">
        <f t="shared" si="9"/>
        <v>0.41306141932713686</v>
      </c>
    </row>
    <row r="106" spans="1:7" x14ac:dyDescent="0.25">
      <c r="A106">
        <v>13</v>
      </c>
      <c r="B106">
        <v>20029</v>
      </c>
      <c r="C106">
        <f t="shared" si="8"/>
        <v>0.85674565831123284</v>
      </c>
      <c r="D106">
        <f t="shared" si="5"/>
        <v>0.30072547967523855</v>
      </c>
      <c r="G106">
        <f t="shared" si="9"/>
        <v>0.55602017863599429</v>
      </c>
    </row>
    <row r="107" spans="1:7" x14ac:dyDescent="0.25">
      <c r="A107">
        <v>14</v>
      </c>
      <c r="B107">
        <v>19595</v>
      </c>
      <c r="C107">
        <f t="shared" si="8"/>
        <v>0.83818119599623575</v>
      </c>
      <c r="D107">
        <f t="shared" si="5"/>
        <v>0.28537853022551524</v>
      </c>
      <c r="G107">
        <f t="shared" si="9"/>
        <v>0.55280266577072057</v>
      </c>
    </row>
    <row r="108" spans="1:7" x14ac:dyDescent="0.25">
      <c r="A108">
        <v>15</v>
      </c>
      <c r="B108">
        <v>19255</v>
      </c>
      <c r="C108">
        <f t="shared" si="8"/>
        <v>0.8236376080075285</v>
      </c>
      <c r="D108">
        <f t="shared" si="5"/>
        <v>0.27121600566045928</v>
      </c>
      <c r="G108">
        <f t="shared" si="9"/>
        <v>0.55242160234706916</v>
      </c>
    </row>
    <row r="109" spans="1:7" x14ac:dyDescent="0.25">
      <c r="A109">
        <v>16</v>
      </c>
      <c r="B109">
        <v>18847</v>
      </c>
      <c r="C109">
        <f t="shared" si="8"/>
        <v>0.80618530242107966</v>
      </c>
      <c r="D109">
        <f t="shared" si="5"/>
        <v>0.25813469036817843</v>
      </c>
      <c r="G109">
        <f t="shared" si="9"/>
        <v>0.54805061205290118</v>
      </c>
    </row>
    <row r="110" spans="1:7" x14ac:dyDescent="0.25">
      <c r="A110">
        <v>17</v>
      </c>
      <c r="B110">
        <v>18420</v>
      </c>
      <c r="C110">
        <f t="shared" si="8"/>
        <v>0.78792026691761485</v>
      </c>
      <c r="D110">
        <f t="shared" si="5"/>
        <v>0.24603999936587298</v>
      </c>
      <c r="G110">
        <f t="shared" si="9"/>
        <v>0.5418802675517419</v>
      </c>
    </row>
    <row r="111" spans="1:7" x14ac:dyDescent="0.25">
      <c r="A111">
        <v>18</v>
      </c>
      <c r="B111">
        <v>17996</v>
      </c>
      <c r="C111">
        <f t="shared" si="8"/>
        <v>0.76978355719052105</v>
      </c>
      <c r="D111">
        <f t="shared" si="5"/>
        <v>0.23484559246186895</v>
      </c>
      <c r="G111">
        <f t="shared" si="9"/>
        <v>0.53493796472865207</v>
      </c>
    </row>
    <row r="112" spans="1:7" x14ac:dyDescent="0.25">
      <c r="A112">
        <v>19</v>
      </c>
      <c r="B112">
        <v>17768</v>
      </c>
      <c r="C112">
        <f t="shared" si="8"/>
        <v>0.76003079818632902</v>
      </c>
      <c r="D112">
        <f t="shared" si="5"/>
        <v>0.22447287906257987</v>
      </c>
      <c r="G112">
        <f t="shared" si="9"/>
        <v>0.53555791912374917</v>
      </c>
    </row>
    <row r="113" spans="1:7" x14ac:dyDescent="0.25">
      <c r="A113">
        <v>20</v>
      </c>
      <c r="B113">
        <v>17315</v>
      </c>
      <c r="C113">
        <f t="shared" si="8"/>
        <v>0.74065360595431606</v>
      </c>
      <c r="D113">
        <f t="shared" si="5"/>
        <v>0.21485046735179011</v>
      </c>
      <c r="G113">
        <f t="shared" si="9"/>
        <v>0.52580313860252592</v>
      </c>
    </row>
    <row r="114" spans="1:7" x14ac:dyDescent="0.25">
      <c r="A114">
        <v>21</v>
      </c>
      <c r="B114">
        <v>16987</v>
      </c>
      <c r="C114">
        <f t="shared" si="8"/>
        <v>0.72662332107109251</v>
      </c>
      <c r="D114">
        <f t="shared" si="5"/>
        <v>0.20591359454879421</v>
      </c>
      <c r="G114">
        <f t="shared" si="9"/>
        <v>0.5207097265222983</v>
      </c>
    </row>
    <row r="115" spans="1:7" x14ac:dyDescent="0.25">
      <c r="A115">
        <v>22</v>
      </c>
      <c r="B115">
        <v>16587</v>
      </c>
      <c r="C115">
        <f t="shared" si="8"/>
        <v>0.70951321755496621</v>
      </c>
      <c r="D115">
        <f t="shared" si="5"/>
        <v>0.19760356263476192</v>
      </c>
      <c r="G115">
        <f t="shared" si="9"/>
        <v>0.51190965492020424</v>
      </c>
    </row>
    <row r="116" spans="1:7" x14ac:dyDescent="0.25">
      <c r="A116">
        <v>23</v>
      </c>
      <c r="B116">
        <v>16209</v>
      </c>
      <c r="C116">
        <f t="shared" si="8"/>
        <v>0.6933441697322269</v>
      </c>
      <c r="D116">
        <f t="shared" si="5"/>
        <v>0.18986719513229328</v>
      </c>
      <c r="G116">
        <f t="shared" si="9"/>
        <v>0.50347697459993368</v>
      </c>
    </row>
    <row r="117" spans="1:7" x14ac:dyDescent="0.25">
      <c r="A117">
        <v>24</v>
      </c>
      <c r="B117">
        <v>15580</v>
      </c>
      <c r="C117">
        <f t="shared" si="8"/>
        <v>0.66643853195311831</v>
      </c>
      <c r="D117">
        <f t="shared" si="5"/>
        <v>0.18265632431142165</v>
      </c>
      <c r="G117">
        <f t="shared" si="9"/>
        <v>0.48378220764169666</v>
      </c>
    </row>
    <row r="118" spans="1:7" x14ac:dyDescent="0.25">
      <c r="A118">
        <v>25</v>
      </c>
      <c r="B118">
        <v>15061</v>
      </c>
      <c r="C118">
        <f t="shared" si="8"/>
        <v>0.64423817264094452</v>
      </c>
      <c r="D118">
        <f t="shared" si="5"/>
        <v>0.17592731387787247</v>
      </c>
      <c r="G118">
        <f t="shared" si="9"/>
        <v>0.46831085876307205</v>
      </c>
    </row>
    <row r="119" spans="1:7" x14ac:dyDescent="0.25">
      <c r="A119">
        <v>26</v>
      </c>
      <c r="B119">
        <v>14255</v>
      </c>
      <c r="C119">
        <f t="shared" si="8"/>
        <v>0.60976131405595002</v>
      </c>
      <c r="D119">
        <f t="shared" si="5"/>
        <v>0.16964061925302615</v>
      </c>
      <c r="G119">
        <f t="shared" si="9"/>
        <v>0.44012069480292387</v>
      </c>
    </row>
    <row r="120" spans="1:7" x14ac:dyDescent="0.25">
      <c r="A120">
        <v>27</v>
      </c>
      <c r="B120">
        <v>13473</v>
      </c>
      <c r="C120">
        <f t="shared" si="8"/>
        <v>0.57631106168192314</v>
      </c>
      <c r="D120">
        <f t="shared" si="5"/>
        <v>0.16376038559205633</v>
      </c>
      <c r="G120">
        <f t="shared" si="9"/>
        <v>0.41255067608986684</v>
      </c>
    </row>
    <row r="121" spans="1:7" x14ac:dyDescent="0.25">
      <c r="A121">
        <v>28</v>
      </c>
      <c r="B121">
        <v>12539</v>
      </c>
      <c r="C121">
        <f t="shared" si="8"/>
        <v>0.53635896997176835</v>
      </c>
      <c r="D121">
        <f t="shared" si="5"/>
        <v>0.15825408242229885</v>
      </c>
      <c r="G121">
        <f t="shared" si="9"/>
        <v>0.37810488754946947</v>
      </c>
    </row>
    <row r="122" spans="1:7" x14ac:dyDescent="0.25">
      <c r="A122">
        <v>29</v>
      </c>
      <c r="B122">
        <v>11797</v>
      </c>
      <c r="C122">
        <f t="shared" si="8"/>
        <v>0.50461972794935406</v>
      </c>
      <c r="D122">
        <f t="shared" si="5"/>
        <v>0.15309217301041797</v>
      </c>
      <c r="G122">
        <f t="shared" si="9"/>
        <v>0.35152755493893606</v>
      </c>
    </row>
    <row r="123" spans="1:7" x14ac:dyDescent="0.25">
      <c r="A123">
        <v>30</v>
      </c>
      <c r="B123">
        <v>10945</v>
      </c>
      <c r="C123">
        <f t="shared" si="8"/>
        <v>0.46817520746000513</v>
      </c>
      <c r="D123">
        <f t="shared" si="5"/>
        <v>0.14824781613407684</v>
      </c>
      <c r="G123">
        <f t="shared" si="9"/>
        <v>0.31992739132592829</v>
      </c>
    </row>
    <row r="124" spans="1:7" x14ac:dyDescent="0.25">
      <c r="A124">
        <v>31</v>
      </c>
      <c r="B124">
        <v>10014</v>
      </c>
      <c r="C124">
        <f t="shared" si="8"/>
        <v>0.42835144152622123</v>
      </c>
      <c r="D124">
        <f t="shared" si="5"/>
        <v>0.14369659773351906</v>
      </c>
      <c r="G124">
        <f t="shared" si="9"/>
        <v>0.28465484379270217</v>
      </c>
    </row>
    <row r="125" spans="1:7" x14ac:dyDescent="0.25">
      <c r="A125">
        <v>32</v>
      </c>
      <c r="B125">
        <v>9019</v>
      </c>
      <c r="C125">
        <f t="shared" si="8"/>
        <v>0.38579005902985714</v>
      </c>
      <c r="D125">
        <f t="shared" si="5"/>
        <v>0.13941628987360144</v>
      </c>
      <c r="G125">
        <f t="shared" si="9"/>
        <v>0.2463737691562557</v>
      </c>
    </row>
    <row r="126" spans="1:7" x14ac:dyDescent="0.25">
      <c r="A126">
        <v>33</v>
      </c>
      <c r="B126">
        <v>8356</v>
      </c>
      <c r="C126">
        <f t="shared" si="8"/>
        <v>0.35743006245187786</v>
      </c>
      <c r="D126">
        <f t="shared" si="5"/>
        <v>0.13538663450274985</v>
      </c>
      <c r="G126">
        <f t="shared" si="9"/>
        <v>0.22204342794912801</v>
      </c>
    </row>
    <row r="127" spans="1:7" x14ac:dyDescent="0.25">
      <c r="A127">
        <v>34</v>
      </c>
      <c r="B127">
        <v>7685</v>
      </c>
      <c r="C127">
        <f t="shared" si="8"/>
        <v>0.32872786380357599</v>
      </c>
      <c r="D127">
        <f t="shared" si="5"/>
        <v>0.13158914961371784</v>
      </c>
      <c r="G127">
        <f t="shared" si="9"/>
        <v>0.19713871418985815</v>
      </c>
    </row>
    <row r="128" spans="1:7" x14ac:dyDescent="0.25">
      <c r="A128">
        <v>35</v>
      </c>
      <c r="B128">
        <v>7053</v>
      </c>
      <c r="C128">
        <f t="shared" si="8"/>
        <v>0.3016939002480965</v>
      </c>
      <c r="D128">
        <f t="shared" si="5"/>
        <v>0.12800695556531369</v>
      </c>
      <c r="G128">
        <f t="shared" si="9"/>
        <v>0.17368694468278281</v>
      </c>
    </row>
    <row r="129" spans="1:7" x14ac:dyDescent="0.25">
      <c r="A129">
        <v>36</v>
      </c>
      <c r="B129">
        <v>6554</v>
      </c>
      <c r="C129">
        <f t="shared" si="8"/>
        <v>0.28034904611172895</v>
      </c>
      <c r="D129">
        <f t="shared" si="5"/>
        <v>0.12462461949624859</v>
      </c>
      <c r="G129">
        <f t="shared" si="9"/>
        <v>0.15572442661548036</v>
      </c>
    </row>
    <row r="130" spans="1:7" x14ac:dyDescent="0.25">
      <c r="A130">
        <v>37</v>
      </c>
      <c r="B130">
        <v>6196</v>
      </c>
      <c r="C130">
        <f t="shared" si="8"/>
        <v>0.26503550346479599</v>
      </c>
      <c r="D130">
        <f t="shared" si="5"/>
        <v>0.12142801593975333</v>
      </c>
      <c r="G130">
        <f t="shared" si="9"/>
        <v>0.14360748752504265</v>
      </c>
    </row>
    <row r="131" spans="1:7" x14ac:dyDescent="0.25">
      <c r="A131">
        <v>38</v>
      </c>
      <c r="B131">
        <v>5649</v>
      </c>
      <c r="C131">
        <f t="shared" ref="C131:C162" si="10">B131/MAX(B:B)</f>
        <v>0.24163743690649328</v>
      </c>
      <c r="D131">
        <f t="shared" si="5"/>
        <v>0.11840420192265619</v>
      </c>
      <c r="G131">
        <f t="shared" si="9"/>
        <v>0.12323323498383709</v>
      </c>
    </row>
    <row r="132" spans="1:7" x14ac:dyDescent="0.25">
      <c r="A132">
        <v>39</v>
      </c>
      <c r="B132">
        <v>5291</v>
      </c>
      <c r="C132">
        <f t="shared" si="10"/>
        <v>0.22632389425956026</v>
      </c>
      <c r="D132">
        <f t="shared" ref="D132:D183" si="11">$R$6*$R$5^2/($R$5^2+($R$4-A132)^2)+$R$7</f>
        <v>0.11554130500023213</v>
      </c>
      <c r="G132">
        <f t="shared" ref="G132:G163" si="12">ABS(D132-C132)</f>
        <v>0.11078258925932813</v>
      </c>
    </row>
    <row r="133" spans="1:7" x14ac:dyDescent="0.25">
      <c r="A133">
        <v>40</v>
      </c>
      <c r="B133">
        <v>4993</v>
      </c>
      <c r="C133">
        <f t="shared" si="10"/>
        <v>0.2135768671400462</v>
      </c>
      <c r="D133">
        <f t="shared" si="11"/>
        <v>0.11282842283539893</v>
      </c>
      <c r="G133">
        <f t="shared" si="12"/>
        <v>0.10074844430464727</v>
      </c>
    </row>
    <row r="134" spans="1:7" x14ac:dyDescent="0.25">
      <c r="A134">
        <v>41</v>
      </c>
      <c r="B134">
        <v>4720</v>
      </c>
      <c r="C134">
        <f t="shared" si="10"/>
        <v>0.20189922149029002</v>
      </c>
      <c r="D134">
        <f t="shared" si="11"/>
        <v>0.11025553307624952</v>
      </c>
      <c r="G134">
        <f t="shared" si="12"/>
        <v>9.1643688414040497E-2</v>
      </c>
    </row>
    <row r="135" spans="1:7" x14ac:dyDescent="0.25">
      <c r="A135">
        <v>42</v>
      </c>
      <c r="B135">
        <v>4543</v>
      </c>
      <c r="C135">
        <f t="shared" si="10"/>
        <v>0.19432800068440415</v>
      </c>
      <c r="D135">
        <f t="shared" si="11"/>
        <v>0.10781341241891326</v>
      </c>
      <c r="G135">
        <f t="shared" si="12"/>
        <v>8.6514588265490883E-2</v>
      </c>
    </row>
    <row r="136" spans="1:7" x14ac:dyDescent="0.25">
      <c r="A136">
        <v>43</v>
      </c>
      <c r="B136">
        <v>4281</v>
      </c>
      <c r="C136">
        <f t="shared" si="10"/>
        <v>0.18312088288134143</v>
      </c>
      <c r="D136">
        <f t="shared" si="11"/>
        <v>0.10549356386340805</v>
      </c>
      <c r="G136">
        <f t="shared" si="12"/>
        <v>7.7627319017933377E-2</v>
      </c>
    </row>
    <row r="137" spans="1:7" x14ac:dyDescent="0.25">
      <c r="A137">
        <v>44</v>
      </c>
      <c r="B137">
        <v>4060</v>
      </c>
      <c r="C137">
        <f t="shared" si="10"/>
        <v>0.17366755068868167</v>
      </c>
      <c r="D137">
        <f t="shared" si="11"/>
        <v>0.10328815127893912</v>
      </c>
      <c r="G137">
        <f t="shared" si="12"/>
        <v>7.0379399409742555E-2</v>
      </c>
    </row>
    <row r="138" spans="1:7" x14ac:dyDescent="0.25">
      <c r="A138">
        <v>45</v>
      </c>
      <c r="B138">
        <v>3825</v>
      </c>
      <c r="C138">
        <f t="shared" si="10"/>
        <v>0.16361536487295747</v>
      </c>
      <c r="D138">
        <f t="shared" si="11"/>
        <v>0.10118994049272484</v>
      </c>
      <c r="G138">
        <f t="shared" si="12"/>
        <v>6.242542438023263E-2</v>
      </c>
    </row>
    <row r="139" spans="1:7" x14ac:dyDescent="0.25">
      <c r="A139">
        <v>46</v>
      </c>
      <c r="B139">
        <v>3654</v>
      </c>
      <c r="C139">
        <f t="shared" si="10"/>
        <v>0.1563007956198135</v>
      </c>
      <c r="D139">
        <f t="shared" si="11"/>
        <v>9.9192246203705786E-2</v>
      </c>
      <c r="G139">
        <f t="shared" si="12"/>
        <v>5.7108549416107712E-2</v>
      </c>
    </row>
    <row r="140" spans="1:7" x14ac:dyDescent="0.25">
      <c r="A140">
        <v>47</v>
      </c>
      <c r="B140">
        <v>3515</v>
      </c>
      <c r="C140">
        <f t="shared" si="10"/>
        <v>0.15035503464795963</v>
      </c>
      <c r="D140">
        <f t="shared" si="11"/>
        <v>9.7288884100298012E-2</v>
      </c>
      <c r="G140">
        <f t="shared" si="12"/>
        <v>5.3066150547661617E-2</v>
      </c>
    </row>
    <row r="141" spans="1:7" x14ac:dyDescent="0.25">
      <c r="A141">
        <v>48</v>
      </c>
      <c r="B141">
        <v>3346</v>
      </c>
      <c r="C141">
        <f t="shared" si="10"/>
        <v>0.14312601591239626</v>
      </c>
      <c r="D141">
        <f t="shared" si="11"/>
        <v>9.5474127630564259E-2</v>
      </c>
      <c r="G141">
        <f t="shared" si="12"/>
        <v>4.7651888281832006E-2</v>
      </c>
    </row>
    <row r="142" spans="1:7" x14ac:dyDescent="0.25">
      <c r="A142">
        <v>49</v>
      </c>
      <c r="B142">
        <v>3227</v>
      </c>
      <c r="C142">
        <f t="shared" si="10"/>
        <v>0.13803576011634872</v>
      </c>
      <c r="D142">
        <f t="shared" si="11"/>
        <v>9.3742668934644752E-2</v>
      </c>
      <c r="G142">
        <f t="shared" si="12"/>
        <v>4.4293091181703964E-2</v>
      </c>
    </row>
    <row r="143" spans="1:7" x14ac:dyDescent="0.25">
      <c r="A143">
        <v>50</v>
      </c>
      <c r="B143">
        <v>3111</v>
      </c>
      <c r="C143">
        <f t="shared" si="10"/>
        <v>0.13307383009667209</v>
      </c>
      <c r="D143">
        <f t="shared" si="11"/>
        <v>9.2089583503816547E-2</v>
      </c>
      <c r="G143">
        <f t="shared" si="12"/>
        <v>4.0984246592855544E-2</v>
      </c>
    </row>
    <row r="144" spans="1:7" x14ac:dyDescent="0.25">
      <c r="A144">
        <v>51</v>
      </c>
      <c r="B144">
        <v>2995</v>
      </c>
      <c r="C144">
        <f t="shared" si="10"/>
        <v>0.12811190007699547</v>
      </c>
      <c r="D144">
        <f t="shared" si="11"/>
        <v>9.0510298178879386E-2</v>
      </c>
      <c r="G144">
        <f t="shared" si="12"/>
        <v>3.760160189811608E-2</v>
      </c>
    </row>
    <row r="145" spans="1:7" x14ac:dyDescent="0.25">
      <c r="A145">
        <v>52</v>
      </c>
      <c r="B145">
        <v>2899</v>
      </c>
      <c r="C145">
        <f t="shared" si="10"/>
        <v>0.12400547523312516</v>
      </c>
      <c r="D145">
        <f t="shared" si="11"/>
        <v>8.9000562143377912E-2</v>
      </c>
      <c r="G145">
        <f t="shared" si="12"/>
        <v>3.500491308974725E-2</v>
      </c>
    </row>
    <row r="146" spans="1:7" x14ac:dyDescent="0.25">
      <c r="A146">
        <v>53</v>
      </c>
      <c r="B146">
        <v>2783</v>
      </c>
      <c r="C146">
        <f t="shared" si="10"/>
        <v>0.11904354521344854</v>
      </c>
      <c r="D146">
        <f t="shared" si="11"/>
        <v>8.7556420605085811E-2</v>
      </c>
      <c r="G146">
        <f t="shared" si="12"/>
        <v>3.1487124608362727E-2</v>
      </c>
    </row>
    <row r="147" spans="1:7" x14ac:dyDescent="0.25">
      <c r="A147">
        <v>54</v>
      </c>
      <c r="B147">
        <v>2676</v>
      </c>
      <c r="C147">
        <f t="shared" si="10"/>
        <v>0.11446659252288477</v>
      </c>
      <c r="D147">
        <f t="shared" si="11"/>
        <v>8.617419089275033E-2</v>
      </c>
      <c r="G147">
        <f t="shared" si="12"/>
        <v>2.8292401630134439E-2</v>
      </c>
    </row>
    <row r="148" spans="1:7" x14ac:dyDescent="0.25">
      <c r="A148">
        <v>55</v>
      </c>
      <c r="B148">
        <v>2676</v>
      </c>
      <c r="C148">
        <f t="shared" si="10"/>
        <v>0.11446659252288477</v>
      </c>
      <c r="D148">
        <f t="shared" si="11"/>
        <v>8.4850440724828946E-2</v>
      </c>
      <c r="G148">
        <f t="shared" si="12"/>
        <v>2.9616151798055823E-2</v>
      </c>
    </row>
    <row r="149" spans="1:7" x14ac:dyDescent="0.25">
      <c r="A149">
        <v>56</v>
      </c>
      <c r="B149">
        <v>2622</v>
      </c>
      <c r="C149">
        <f t="shared" si="10"/>
        <v>0.11215672854820771</v>
      </c>
      <c r="D149">
        <f t="shared" si="11"/>
        <v>8.3581968433284901E-2</v>
      </c>
      <c r="G149">
        <f t="shared" si="12"/>
        <v>2.8574760114922812E-2</v>
      </c>
    </row>
    <row r="150" spans="1:7" x14ac:dyDescent="0.25">
      <c r="A150">
        <v>57</v>
      </c>
      <c r="B150">
        <v>2485</v>
      </c>
      <c r="C150">
        <f t="shared" si="10"/>
        <v>0.10629651809393446</v>
      </c>
      <c r="D150">
        <f t="shared" si="11"/>
        <v>8.2365784948844528E-2</v>
      </c>
      <c r="G150">
        <f t="shared" si="12"/>
        <v>2.3930733145089936E-2</v>
      </c>
    </row>
    <row r="151" spans="1:7" x14ac:dyDescent="0.25">
      <c r="A151">
        <v>58</v>
      </c>
      <c r="B151">
        <v>2357</v>
      </c>
      <c r="C151">
        <f t="shared" si="10"/>
        <v>0.10082128496877406</v>
      </c>
      <c r="D151">
        <f t="shared" si="11"/>
        <v>8.1199097374803936E-2</v>
      </c>
      <c r="G151">
        <f t="shared" si="12"/>
        <v>1.9622187593970122E-2</v>
      </c>
    </row>
    <row r="152" spans="1:7" x14ac:dyDescent="0.25">
      <c r="A152">
        <v>59</v>
      </c>
      <c r="B152">
        <v>2357</v>
      </c>
      <c r="C152">
        <f t="shared" si="10"/>
        <v>0.10082128496877406</v>
      </c>
      <c r="D152">
        <f t="shared" si="11"/>
        <v>8.0079293994819001E-2</v>
      </c>
      <c r="G152">
        <f t="shared" si="12"/>
        <v>2.0741990973955057E-2</v>
      </c>
    </row>
    <row r="153" spans="1:7" x14ac:dyDescent="0.25">
      <c r="A153">
        <v>60</v>
      </c>
      <c r="B153">
        <v>2357</v>
      </c>
      <c r="C153">
        <f t="shared" si="10"/>
        <v>0.10082128496877406</v>
      </c>
      <c r="D153">
        <f t="shared" si="11"/>
        <v>7.9003930576392489E-2</v>
      </c>
      <c r="G153">
        <f t="shared" si="12"/>
        <v>2.1817354392381569E-2</v>
      </c>
    </row>
    <row r="154" spans="1:7" x14ac:dyDescent="0.25">
      <c r="A154">
        <v>61</v>
      </c>
      <c r="B154">
        <v>2330</v>
      </c>
      <c r="C154">
        <f t="shared" si="10"/>
        <v>9.9666352981435544E-2</v>
      </c>
      <c r="D154">
        <f t="shared" si="11"/>
        <v>7.7970717846229443E-2</v>
      </c>
      <c r="G154">
        <f t="shared" si="12"/>
        <v>2.1695635135206101E-2</v>
      </c>
    </row>
    <row r="155" spans="1:7" x14ac:dyDescent="0.25">
      <c r="A155">
        <v>62</v>
      </c>
      <c r="B155">
        <v>2303</v>
      </c>
      <c r="C155">
        <f t="shared" si="10"/>
        <v>9.8511420994097015E-2</v>
      </c>
      <c r="D155">
        <f t="shared" si="11"/>
        <v>7.6977510026478096E-2</v>
      </c>
      <c r="G155">
        <f t="shared" si="12"/>
        <v>2.1533910967618919E-2</v>
      </c>
    </row>
    <row r="156" spans="1:7" x14ac:dyDescent="0.25">
      <c r="A156">
        <v>63</v>
      </c>
      <c r="B156">
        <v>2029</v>
      </c>
      <c r="C156">
        <f t="shared" si="10"/>
        <v>8.6791000085550518E-2</v>
      </c>
      <c r="D156">
        <f t="shared" si="11"/>
        <v>7.6022294332297111E-2</v>
      </c>
      <c r="G156">
        <f t="shared" si="12"/>
        <v>1.0768705753253408E-2</v>
      </c>
    </row>
    <row r="157" spans="1:7" x14ac:dyDescent="0.25">
      <c r="A157">
        <v>64</v>
      </c>
      <c r="B157">
        <v>2029</v>
      </c>
      <c r="C157">
        <f t="shared" si="10"/>
        <v>8.6791000085550518E-2</v>
      </c>
      <c r="D157">
        <f t="shared" si="11"/>
        <v>7.5103181341356587E-2</v>
      </c>
      <c r="G157">
        <f t="shared" si="12"/>
        <v>1.1687818744193931E-2</v>
      </c>
    </row>
    <row r="158" spans="1:7" x14ac:dyDescent="0.25">
      <c r="A158">
        <v>65</v>
      </c>
      <c r="B158">
        <v>2029</v>
      </c>
      <c r="C158">
        <f t="shared" si="10"/>
        <v>8.6791000085550518E-2</v>
      </c>
      <c r="D158">
        <f t="shared" si="11"/>
        <v>7.4218396154934807E-2</v>
      </c>
      <c r="G158">
        <f t="shared" si="12"/>
        <v>1.2572603930615711E-2</v>
      </c>
    </row>
    <row r="159" spans="1:7" x14ac:dyDescent="0.25">
      <c r="A159">
        <v>66</v>
      </c>
      <c r="B159">
        <v>2002</v>
      </c>
      <c r="C159">
        <f t="shared" si="10"/>
        <v>8.563606809821199E-2</v>
      </c>
      <c r="D159">
        <f t="shared" si="11"/>
        <v>7.3366270278343623E-2</v>
      </c>
      <c r="G159">
        <f t="shared" si="12"/>
        <v>1.2269797819868367E-2</v>
      </c>
    </row>
    <row r="160" spans="1:7" x14ac:dyDescent="0.25">
      <c r="A160">
        <v>67</v>
      </c>
      <c r="B160">
        <v>2002</v>
      </c>
      <c r="C160">
        <f t="shared" si="10"/>
        <v>8.563606809821199E-2</v>
      </c>
      <c r="D160">
        <f t="shared" si="11"/>
        <v>7.2545234155616159E-2</v>
      </c>
      <c r="G160">
        <f t="shared" si="12"/>
        <v>1.3090833942595831E-2</v>
      </c>
    </row>
    <row r="161" spans="1:7" x14ac:dyDescent="0.25">
      <c r="A161">
        <v>68</v>
      </c>
      <c r="B161">
        <v>1941</v>
      </c>
      <c r="C161">
        <f t="shared" si="10"/>
        <v>8.3026777312002739E-2</v>
      </c>
      <c r="D161">
        <f t="shared" si="11"/>
        <v>7.1753810299819115E-2</v>
      </c>
      <c r="G161">
        <f t="shared" si="12"/>
        <v>1.1272967012183624E-2</v>
      </c>
    </row>
    <row r="162" spans="1:7" x14ac:dyDescent="0.25">
      <c r="A162">
        <v>69</v>
      </c>
      <c r="B162">
        <v>1941</v>
      </c>
      <c r="C162">
        <f t="shared" si="10"/>
        <v>8.3026777312002739E-2</v>
      </c>
      <c r="D162">
        <f t="shared" si="11"/>
        <v>7.0990606966097963E-2</v>
      </c>
      <c r="G162">
        <f t="shared" si="12"/>
        <v>1.2036170345904776E-2</v>
      </c>
    </row>
    <row r="163" spans="1:7" x14ac:dyDescent="0.25">
      <c r="A163">
        <v>70</v>
      </c>
      <c r="B163">
        <v>1941</v>
      </c>
      <c r="C163">
        <f t="shared" ref="C163:C183" si="13">B163/MAX(B:B)</f>
        <v>8.3026777312002739E-2</v>
      </c>
      <c r="D163">
        <f t="shared" si="11"/>
        <v>7.0254312319701528E-2</v>
      </c>
      <c r="G163">
        <f t="shared" si="12"/>
        <v>1.2772464992301211E-2</v>
      </c>
    </row>
    <row r="164" spans="1:7" x14ac:dyDescent="0.25">
      <c r="A164">
        <v>71</v>
      </c>
      <c r="B164">
        <v>1941</v>
      </c>
      <c r="C164">
        <f t="shared" si="13"/>
        <v>8.3026777312002739E-2</v>
      </c>
      <c r="D164">
        <f t="shared" si="11"/>
        <v>6.9543689055833885E-2</v>
      </c>
      <c r="G164">
        <f t="shared" ref="G164:G183" si="14">ABS(D164-C164)</f>
        <v>1.3483088256168854E-2</v>
      </c>
    </row>
    <row r="165" spans="1:7" x14ac:dyDescent="0.25">
      <c r="A165">
        <v>72</v>
      </c>
      <c r="B165">
        <v>1762</v>
      </c>
      <c r="C165">
        <f t="shared" si="13"/>
        <v>7.5370005988536229E-2</v>
      </c>
      <c r="D165">
        <f t="shared" si="11"/>
        <v>6.8857569432302312E-2</v>
      </c>
      <c r="G165">
        <f t="shared" si="14"/>
        <v>6.5124365562339165E-3</v>
      </c>
    </row>
    <row r="166" spans="1:7" x14ac:dyDescent="0.25">
      <c r="A166">
        <v>73</v>
      </c>
      <c r="B166">
        <v>1701</v>
      </c>
      <c r="C166">
        <f t="shared" si="13"/>
        <v>7.2760715202326978E-2</v>
      </c>
      <c r="D166">
        <f t="shared" si="11"/>
        <v>6.8194850679627925E-2</v>
      </c>
      <c r="G166">
        <f t="shared" si="14"/>
        <v>4.5658645226990535E-3</v>
      </c>
    </row>
    <row r="167" spans="1:7" x14ac:dyDescent="0.25">
      <c r="A167">
        <v>74</v>
      </c>
      <c r="B167">
        <v>1674</v>
      </c>
      <c r="C167">
        <f t="shared" si="13"/>
        <v>7.160578321498845E-2</v>
      </c>
      <c r="D167">
        <f t="shared" si="11"/>
        <v>6.7554490756603011E-2</v>
      </c>
      <c r="G167">
        <f t="shared" si="14"/>
        <v>4.0512924583854387E-3</v>
      </c>
    </row>
    <row r="168" spans="1:7" x14ac:dyDescent="0.25">
      <c r="A168">
        <v>75</v>
      </c>
      <c r="B168">
        <v>1674</v>
      </c>
      <c r="C168">
        <f t="shared" si="13"/>
        <v>7.160578321498845E-2</v>
      </c>
      <c r="D168">
        <f t="shared" si="11"/>
        <v>6.6935504422260317E-2</v>
      </c>
      <c r="G168">
        <f t="shared" si="14"/>
        <v>4.6702787927281331E-3</v>
      </c>
    </row>
    <row r="169" spans="1:7" x14ac:dyDescent="0.25">
      <c r="A169">
        <v>76</v>
      </c>
      <c r="B169">
        <v>1613</v>
      </c>
      <c r="C169">
        <f t="shared" si="13"/>
        <v>6.8996492428779199E-2</v>
      </c>
      <c r="D169">
        <f t="shared" si="11"/>
        <v>6.6336959597900008E-2</v>
      </c>
      <c r="G169">
        <f t="shared" si="14"/>
        <v>2.659532830879191E-3</v>
      </c>
    </row>
    <row r="170" spans="1:7" x14ac:dyDescent="0.25">
      <c r="A170">
        <v>77</v>
      </c>
      <c r="B170">
        <v>1613</v>
      </c>
      <c r="C170">
        <f t="shared" si="13"/>
        <v>6.8996492428779199E-2</v>
      </c>
      <c r="D170">
        <f t="shared" si="11"/>
        <v>6.5757973995232311E-2</v>
      </c>
      <c r="G170">
        <f t="shared" si="14"/>
        <v>3.2385184335468886E-3</v>
      </c>
    </row>
    <row r="171" spans="1:7" x14ac:dyDescent="0.25">
      <c r="A171">
        <v>78</v>
      </c>
      <c r="B171">
        <v>1613</v>
      </c>
      <c r="C171">
        <f t="shared" si="13"/>
        <v>6.8996492428779199E-2</v>
      </c>
      <c r="D171">
        <f t="shared" si="11"/>
        <v>6.5197711988866869E-2</v>
      </c>
      <c r="G171">
        <f t="shared" si="14"/>
        <v>3.7987804399123304E-3</v>
      </c>
    </row>
    <row r="172" spans="1:7" x14ac:dyDescent="0.25">
      <c r="A172">
        <v>79</v>
      </c>
      <c r="B172">
        <v>1613</v>
      </c>
      <c r="C172">
        <f t="shared" si="13"/>
        <v>6.8996492428779199E-2</v>
      </c>
      <c r="D172">
        <f t="shared" si="11"/>
        <v>6.4655381713338608E-2</v>
      </c>
      <c r="G172">
        <f t="shared" si="14"/>
        <v>4.3411107154405909E-3</v>
      </c>
    </row>
    <row r="173" spans="1:7" x14ac:dyDescent="0.25">
      <c r="A173">
        <v>80</v>
      </c>
      <c r="B173">
        <v>1613</v>
      </c>
      <c r="C173">
        <f t="shared" si="13"/>
        <v>6.8996492428779199E-2</v>
      </c>
      <c r="D173">
        <f t="shared" si="11"/>
        <v>6.4130232366628084E-2</v>
      </c>
      <c r="G173">
        <f t="shared" si="14"/>
        <v>4.8662600621511148E-3</v>
      </c>
    </row>
    <row r="174" spans="1:7" x14ac:dyDescent="0.25">
      <c r="A174">
        <v>81</v>
      </c>
      <c r="B174">
        <v>1537</v>
      </c>
      <c r="C174">
        <f t="shared" si="13"/>
        <v>6.5745572760715201E-2</v>
      </c>
      <c r="D174">
        <f t="shared" si="11"/>
        <v>6.3621551703729795E-2</v>
      </c>
      <c r="G174">
        <f t="shared" si="14"/>
        <v>2.1240210569854062E-3</v>
      </c>
    </row>
    <row r="175" spans="1:7" x14ac:dyDescent="0.25">
      <c r="A175">
        <v>82</v>
      </c>
      <c r="B175">
        <v>1537</v>
      </c>
      <c r="C175">
        <f t="shared" si="13"/>
        <v>6.5745572760715201E-2</v>
      </c>
      <c r="D175">
        <f t="shared" si="11"/>
        <v>6.3128663705265792E-2</v>
      </c>
      <c r="G175">
        <f t="shared" si="14"/>
        <v>2.6169090554494095E-3</v>
      </c>
    </row>
    <row r="176" spans="1:7" x14ac:dyDescent="0.25">
      <c r="A176">
        <v>83</v>
      </c>
      <c r="B176">
        <v>1537</v>
      </c>
      <c r="C176">
        <f t="shared" si="13"/>
        <v>6.5745572760715201E-2</v>
      </c>
      <c r="D176">
        <f t="shared" si="11"/>
        <v>6.2650926407446322E-2</v>
      </c>
      <c r="G176">
        <f t="shared" si="14"/>
        <v>3.0946463532688789E-3</v>
      </c>
    </row>
    <row r="177" spans="1:7" x14ac:dyDescent="0.25">
      <c r="A177">
        <v>84</v>
      </c>
      <c r="B177">
        <v>1537</v>
      </c>
      <c r="C177">
        <f t="shared" si="13"/>
        <v>6.5745572760715201E-2</v>
      </c>
      <c r="D177">
        <f t="shared" si="11"/>
        <v>6.2187729880861575E-2</v>
      </c>
      <c r="G177">
        <f t="shared" si="14"/>
        <v>3.557842879853626E-3</v>
      </c>
    </row>
    <row r="178" spans="1:7" x14ac:dyDescent="0.25">
      <c r="A178">
        <v>85</v>
      </c>
      <c r="B178">
        <v>1537</v>
      </c>
      <c r="C178">
        <f t="shared" si="13"/>
        <v>6.5745572760715201E-2</v>
      </c>
      <c r="D178">
        <f t="shared" si="11"/>
        <v>6.1738494346659102E-2</v>
      </c>
      <c r="G178">
        <f t="shared" si="14"/>
        <v>4.0070784140560992E-3</v>
      </c>
    </row>
    <row r="179" spans="1:7" x14ac:dyDescent="0.25">
      <c r="A179">
        <v>86</v>
      </c>
      <c r="B179">
        <v>1537</v>
      </c>
      <c r="C179">
        <f t="shared" si="13"/>
        <v>6.5745572760715201E-2</v>
      </c>
      <c r="D179">
        <f t="shared" si="11"/>
        <v>6.1302668419632722E-2</v>
      </c>
      <c r="G179">
        <f t="shared" si="14"/>
        <v>4.4429043410824792E-3</v>
      </c>
    </row>
    <row r="180" spans="1:7" x14ac:dyDescent="0.25">
      <c r="A180">
        <v>87</v>
      </c>
      <c r="B180">
        <v>1455</v>
      </c>
      <c r="C180">
        <f t="shared" si="13"/>
        <v>6.223800153990932E-2</v>
      </c>
      <c r="D180">
        <f t="shared" si="11"/>
        <v>6.0879727468629963E-2</v>
      </c>
      <c r="G180">
        <f t="shared" si="14"/>
        <v>1.358274071279357E-3</v>
      </c>
    </row>
    <row r="181" spans="1:7" x14ac:dyDescent="0.25">
      <c r="A181">
        <v>88</v>
      </c>
      <c r="B181">
        <v>1455</v>
      </c>
      <c r="C181">
        <f t="shared" si="13"/>
        <v>6.223800153990932E-2</v>
      </c>
      <c r="D181">
        <f t="shared" si="11"/>
        <v>6.0469172085485787E-2</v>
      </c>
      <c r="G181">
        <f t="shared" si="14"/>
        <v>1.7688294544235331E-3</v>
      </c>
    </row>
    <row r="182" spans="1:7" x14ac:dyDescent="0.25">
      <c r="A182">
        <v>89</v>
      </c>
      <c r="B182">
        <v>1455</v>
      </c>
      <c r="C182">
        <f t="shared" si="13"/>
        <v>6.223800153990932E-2</v>
      </c>
      <c r="D182">
        <f t="shared" si="11"/>
        <v>6.0070526654417929E-2</v>
      </c>
      <c r="G182">
        <f t="shared" si="14"/>
        <v>2.1674748854913911E-3</v>
      </c>
    </row>
    <row r="183" spans="1:7" x14ac:dyDescent="0.25">
      <c r="A183">
        <v>90</v>
      </c>
      <c r="B183">
        <v>1455</v>
      </c>
      <c r="C183">
        <f t="shared" si="13"/>
        <v>6.223800153990932E-2</v>
      </c>
      <c r="D183">
        <f t="shared" si="11"/>
        <v>5.968333801448146E-2</v>
      </c>
      <c r="G183">
        <f t="shared" si="14"/>
        <v>2.5546635254278596E-3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3"/>
  <sheetViews>
    <sheetView workbookViewId="0">
      <selection activeCell="M9" sqref="M9"/>
    </sheetView>
  </sheetViews>
  <sheetFormatPr defaultRowHeight="15" x14ac:dyDescent="0.25"/>
  <cols>
    <col min="20" max="20" width="11" bestFit="1" customWidth="1"/>
  </cols>
  <sheetData>
    <row r="1" spans="1:23" x14ac:dyDescent="0.25">
      <c r="A1" s="4" t="s">
        <v>11</v>
      </c>
      <c r="B1" s="4" t="s">
        <v>12</v>
      </c>
      <c r="C1" s="4" t="s">
        <v>5</v>
      </c>
      <c r="D1" s="4" t="s">
        <v>20</v>
      </c>
      <c r="E1" s="4" t="s">
        <v>14</v>
      </c>
      <c r="F1" s="4" t="s">
        <v>21</v>
      </c>
      <c r="G1" s="4" t="s">
        <v>15</v>
      </c>
      <c r="H1" s="4" t="s">
        <v>22</v>
      </c>
      <c r="I1" s="4" t="s">
        <v>16</v>
      </c>
      <c r="J1" s="4" t="s">
        <v>23</v>
      </c>
    </row>
    <row r="2" spans="1:23" x14ac:dyDescent="0.25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</row>
    <row r="3" spans="1:23" x14ac:dyDescent="0.25">
      <c r="A3">
        <v>-90</v>
      </c>
      <c r="B3">
        <v>3.0776850148577801E-3</v>
      </c>
      <c r="C3">
        <f t="shared" ref="C3:C34" si="0">B3/MAX(B:B)</f>
        <v>3.0776850148577801E-3</v>
      </c>
      <c r="D3">
        <f t="shared" ref="D3:D34" si="1">$M$6*$M$5^2/($M$5^2+($M$4-A3)^2)+$M$7</f>
        <v>-2.8488439485634997E-3</v>
      </c>
      <c r="F3">
        <f>$P$6*$P$5^2/($P$5^2+($P$4-A3)^2)+$P$7</f>
        <v>-6.7691471020738837E-4</v>
      </c>
      <c r="H3">
        <f>$S$6*$S$5^2/($S$5^2+($S$4-A3)^2)+$S$7</f>
        <v>-2.9782937345541206E-3</v>
      </c>
      <c r="L3" s="2" t="s">
        <v>17</v>
      </c>
      <c r="O3" s="2" t="s">
        <v>18</v>
      </c>
      <c r="R3" s="2" t="s">
        <v>19</v>
      </c>
      <c r="V3" s="2" t="s">
        <v>25</v>
      </c>
    </row>
    <row r="4" spans="1:23" x14ac:dyDescent="0.25">
      <c r="A4">
        <v>-89</v>
      </c>
      <c r="B4">
        <v>3.0776850148577801E-3</v>
      </c>
      <c r="C4">
        <f t="shared" si="0"/>
        <v>3.0776850148577801E-3</v>
      </c>
      <c r="D4">
        <f t="shared" si="1"/>
        <v>-2.7951420931182167E-3</v>
      </c>
      <c r="F4">
        <f t="shared" ref="F4:F67" si="2">$P$6*$P$5^2/($P$5^2+($P$4-A4)^2)+$P$7</f>
        <v>-6.5349932974627996E-4</v>
      </c>
      <c r="H4">
        <f t="shared" ref="H4:H67" si="3">$S$6*$S$5^2/($S$5^2+($S$4-A4)^2)+$S$7</f>
        <v>-2.9581849273090555E-3</v>
      </c>
      <c r="L4" s="3" t="s">
        <v>6</v>
      </c>
      <c r="M4" s="1">
        <v>-35.587304906100108</v>
      </c>
      <c r="O4" s="3" t="s">
        <v>6</v>
      </c>
      <c r="P4" s="1">
        <v>-9.9911225728990356</v>
      </c>
      <c r="R4" s="3" t="s">
        <v>6</v>
      </c>
      <c r="S4" s="1">
        <v>38.1</v>
      </c>
      <c r="V4" s="6" t="s">
        <v>26</v>
      </c>
      <c r="W4" s="7">
        <f>ABS(P4-M4)/(0.5*(N5+Q5))</f>
        <v>5.5607192367981222</v>
      </c>
    </row>
    <row r="5" spans="1:23" x14ac:dyDescent="0.25">
      <c r="A5">
        <v>-88</v>
      </c>
      <c r="B5">
        <v>3.0776850148577801E-3</v>
      </c>
      <c r="C5">
        <f t="shared" si="0"/>
        <v>3.0776850148577801E-3</v>
      </c>
      <c r="D5">
        <f t="shared" si="1"/>
        <v>-2.7383432122618477E-3</v>
      </c>
      <c r="F5">
        <f t="shared" si="2"/>
        <v>-6.2917902992684789E-4</v>
      </c>
      <c r="H5">
        <f t="shared" si="3"/>
        <v>-2.9375992382179258E-3</v>
      </c>
      <c r="L5" s="5" t="s">
        <v>24</v>
      </c>
      <c r="M5" s="1">
        <v>2.0060261842149765</v>
      </c>
      <c r="N5" s="1">
        <f>2*M5</f>
        <v>4.0120523684299529</v>
      </c>
      <c r="O5" s="5" t="s">
        <v>24</v>
      </c>
      <c r="P5" s="1">
        <v>2.5970082872645479</v>
      </c>
      <c r="Q5" s="1">
        <f>2*P5</f>
        <v>5.1940165745290958</v>
      </c>
      <c r="R5" s="5" t="s">
        <v>24</v>
      </c>
      <c r="S5" s="1">
        <v>9.25</v>
      </c>
      <c r="T5" s="1">
        <f>2*S5</f>
        <v>18.5</v>
      </c>
      <c r="V5" s="8" t="s">
        <v>27</v>
      </c>
      <c r="W5" s="7">
        <f>ABS(S4-M4)/(0.5*(N5+T5))</f>
        <v>6.5464759676409061</v>
      </c>
    </row>
    <row r="6" spans="1:23" x14ac:dyDescent="0.25">
      <c r="A6">
        <v>-87</v>
      </c>
      <c r="B6">
        <v>3.0776850148577801E-3</v>
      </c>
      <c r="C6">
        <f t="shared" si="0"/>
        <v>3.0776850148577801E-3</v>
      </c>
      <c r="D6">
        <f t="shared" si="1"/>
        <v>-2.6782046281471064E-3</v>
      </c>
      <c r="F6">
        <f t="shared" si="2"/>
        <v>-6.0390659192699589E-4</v>
      </c>
      <c r="H6">
        <f t="shared" si="3"/>
        <v>-2.9165214962206558E-3</v>
      </c>
      <c r="L6" s="3" t="s">
        <v>7</v>
      </c>
      <c r="M6" s="1">
        <v>1.0483023296938152</v>
      </c>
      <c r="O6" s="3" t="s">
        <v>7</v>
      </c>
      <c r="P6" s="1">
        <v>0.87430580646748779</v>
      </c>
      <c r="R6" s="3" t="s">
        <v>7</v>
      </c>
      <c r="S6" s="1">
        <v>0.24669726044685272</v>
      </c>
      <c r="V6" s="8" t="s">
        <v>28</v>
      </c>
      <c r="W6" s="7">
        <f>ABS(S4-P4)/(0.5*(Q5+T5))</f>
        <v>4.0593474239902969</v>
      </c>
    </row>
    <row r="7" spans="1:23" x14ac:dyDescent="0.25">
      <c r="A7">
        <v>-86</v>
      </c>
      <c r="B7">
        <v>3.0776850148577801E-3</v>
      </c>
      <c r="C7">
        <f t="shared" si="0"/>
        <v>3.0776850148577801E-3</v>
      </c>
      <c r="D7">
        <f t="shared" si="1"/>
        <v>-2.6144594320745675E-3</v>
      </c>
      <c r="F7">
        <f t="shared" si="2"/>
        <v>-5.776316776391194E-4</v>
      </c>
      <c r="H7">
        <f t="shared" si="3"/>
        <v>-2.8949359232763846E-3</v>
      </c>
      <c r="L7" s="3" t="s">
        <v>8</v>
      </c>
      <c r="M7" s="1">
        <v>-4.2717276130944427E-3</v>
      </c>
      <c r="O7" s="3" t="s">
        <v>8</v>
      </c>
      <c r="P7" s="1">
        <v>-1.5971022612422897E-3</v>
      </c>
      <c r="R7" s="3" t="s">
        <v>8</v>
      </c>
      <c r="S7" s="1">
        <v>-4.2579429377973023E-3</v>
      </c>
    </row>
    <row r="8" spans="1:23" x14ac:dyDescent="0.25">
      <c r="A8">
        <v>-85</v>
      </c>
      <c r="B8">
        <v>3.0776850148577801E-3</v>
      </c>
      <c r="C8">
        <f t="shared" si="0"/>
        <v>3.0776850148577801E-3</v>
      </c>
      <c r="D8">
        <f t="shared" si="1"/>
        <v>-2.5468135238285406E-3</v>
      </c>
      <c r="F8">
        <f t="shared" si="2"/>
        <v>-5.5030057919221663E-4</v>
      </c>
      <c r="H8">
        <f t="shared" si="3"/>
        <v>-2.8728261050438284E-3</v>
      </c>
      <c r="L8" s="3" t="s">
        <v>9</v>
      </c>
      <c r="M8" s="1">
        <f>SUM(E:E)</f>
        <v>1.7196588935954915</v>
      </c>
      <c r="O8" s="3" t="s">
        <v>9</v>
      </c>
      <c r="P8" s="1">
        <f>SUM(G:G)</f>
        <v>1.2588394407993346</v>
      </c>
      <c r="R8" s="3" t="s">
        <v>9</v>
      </c>
      <c r="S8" s="1">
        <f>SUM(J:J)</f>
        <v>1.5456933759312343</v>
      </c>
    </row>
    <row r="9" spans="1:23" x14ac:dyDescent="0.25">
      <c r="A9">
        <v>-84</v>
      </c>
      <c r="B9">
        <v>3.0776850148577801E-3</v>
      </c>
      <c r="C9">
        <f t="shared" si="0"/>
        <v>3.0776850148577801E-3</v>
      </c>
      <c r="D9">
        <f t="shared" si="1"/>
        <v>-2.4749422204662641E-3</v>
      </c>
      <c r="F9">
        <f t="shared" si="2"/>
        <v>-5.2185594470048027E-4</v>
      </c>
      <c r="H9">
        <f t="shared" si="3"/>
        <v>-2.8501749598992612E-3</v>
      </c>
      <c r="L9" s="3" t="s">
        <v>10</v>
      </c>
      <c r="M9" s="1">
        <f>RSQ(D43:D67,C43:C67)</f>
        <v>0.8776443872184303</v>
      </c>
      <c r="O9" s="3" t="s">
        <v>10</v>
      </c>
      <c r="P9" s="1">
        <f>RSQ(F68:F89,C68:C89)</f>
        <v>0.9206609358100204</v>
      </c>
      <c r="R9" s="3" t="s">
        <v>10</v>
      </c>
      <c r="S9" s="1">
        <f>RSQ(C105:C183,H105:H183)</f>
        <v>0.73012942902250888</v>
      </c>
    </row>
    <row r="10" spans="1:23" x14ac:dyDescent="0.25">
      <c r="A10">
        <v>-83</v>
      </c>
      <c r="B10">
        <v>3.0776850148577801E-3</v>
      </c>
      <c r="C10">
        <f t="shared" si="0"/>
        <v>3.0776850148577801E-3</v>
      </c>
      <c r="D10">
        <f t="shared" si="1"/>
        <v>-2.398486361534607E-3</v>
      </c>
      <c r="F10">
        <f t="shared" si="2"/>
        <v>-4.9223647762534906E-4</v>
      </c>
      <c r="H10">
        <f t="shared" si="3"/>
        <v>-2.826964706183749E-3</v>
      </c>
    </row>
    <row r="11" spans="1:23" x14ac:dyDescent="0.25">
      <c r="A11">
        <v>-82</v>
      </c>
      <c r="B11">
        <v>3.0776850148577801E-3</v>
      </c>
      <c r="C11">
        <f t="shared" si="0"/>
        <v>3.0776850148577801E-3</v>
      </c>
      <c r="D11">
        <f t="shared" si="1"/>
        <v>-2.3170478234621123E-3</v>
      </c>
      <c r="F11">
        <f t="shared" si="2"/>
        <v>-4.6137660681052879E-4</v>
      </c>
      <c r="H11">
        <f t="shared" si="3"/>
        <v>-2.8031768275632593E-3</v>
      </c>
    </row>
    <row r="12" spans="1:23" x14ac:dyDescent="0.25">
      <c r="A12">
        <v>-81</v>
      </c>
      <c r="B12">
        <v>3.0776850148577801E-3</v>
      </c>
      <c r="C12">
        <f t="shared" si="0"/>
        <v>3.0776850148577801E-3</v>
      </c>
      <c r="D12">
        <f t="shared" si="1"/>
        <v>-2.2301843385025845E-3</v>
      </c>
      <c r="F12">
        <f t="shared" si="2"/>
        <v>-4.2920612387582877E-4</v>
      </c>
      <c r="H12">
        <f t="shared" si="3"/>
        <v>-2.7787920363766257E-3</v>
      </c>
    </row>
    <row r="13" spans="1:23" x14ac:dyDescent="0.25">
      <c r="A13">
        <v>-80</v>
      </c>
      <c r="B13">
        <v>4.1389557096363303E-3</v>
      </c>
      <c r="C13">
        <f t="shared" si="0"/>
        <v>4.1389557096363303E-3</v>
      </c>
      <c r="D13">
        <f t="shared" si="1"/>
        <v>-2.137403492307878E-3</v>
      </c>
      <c r="F13">
        <f t="shared" si="2"/>
        <v>-3.956497842284828E-4</v>
      </c>
      <c r="H13">
        <f t="shared" si="3"/>
        <v>-2.7537902348369536E-3</v>
      </c>
    </row>
    <row r="14" spans="1:23" x14ac:dyDescent="0.25">
      <c r="A14">
        <v>-79</v>
      </c>
      <c r="B14">
        <v>4.1389557096363303E-3</v>
      </c>
      <c r="C14">
        <f t="shared" si="0"/>
        <v>4.1389557096363303E-3</v>
      </c>
      <c r="D14">
        <f t="shared" si="1"/>
        <v>-2.0381557479838591E-3</v>
      </c>
      <c r="F14">
        <f t="shared" si="2"/>
        <v>-3.6062686746143749E-4</v>
      </c>
      <c r="H14">
        <f t="shared" si="3"/>
        <v>-2.7281504739419178E-3</v>
      </c>
    </row>
    <row r="15" spans="1:23" x14ac:dyDescent="0.25">
      <c r="A15">
        <v>-78</v>
      </c>
      <c r="B15">
        <v>4.1389557096363303E-3</v>
      </c>
      <c r="C15">
        <f t="shared" si="0"/>
        <v>4.1389557096363303E-3</v>
      </c>
      <c r="D15">
        <f t="shared" si="1"/>
        <v>-1.931826312053294E-3</v>
      </c>
      <c r="F15">
        <f t="shared" si="2"/>
        <v>-3.2405069234678731E-4</v>
      </c>
      <c r="H15">
        <f t="shared" si="3"/>
        <v>-2.7018509099373559E-3</v>
      </c>
    </row>
    <row r="16" spans="1:23" x14ac:dyDescent="0.25">
      <c r="A16">
        <v>-77</v>
      </c>
      <c r="B16">
        <v>4.1389557096363303E-3</v>
      </c>
      <c r="C16">
        <f t="shared" si="0"/>
        <v>4.1389557096363303E-3</v>
      </c>
      <c r="D16">
        <f t="shared" si="1"/>
        <v>-1.8177256174591165E-3</v>
      </c>
      <c r="F16">
        <f t="shared" si="2"/>
        <v>-2.8582808098734369E-4</v>
      </c>
      <c r="H16">
        <f t="shared" si="3"/>
        <v>-2.6748687581666115E-3</v>
      </c>
    </row>
    <row r="17" spans="1:8" x14ac:dyDescent="0.25">
      <c r="A17">
        <v>-76</v>
      </c>
      <c r="B17">
        <v>4.1389557096363303E-3</v>
      </c>
      <c r="C17">
        <f t="shared" si="0"/>
        <v>4.1389557096363303E-3</v>
      </c>
      <c r="D17">
        <f t="shared" si="1"/>
        <v>-1.6950781484455068E-3</v>
      </c>
      <c r="F17">
        <f t="shared" si="2"/>
        <v>-2.4585876594613557E-4</v>
      </c>
      <c r="H17">
        <f t="shared" si="3"/>
        <v>-2.6471802441251071E-3</v>
      </c>
    </row>
    <row r="18" spans="1:8" x14ac:dyDescent="0.25">
      <c r="A18">
        <v>-75</v>
      </c>
      <c r="B18">
        <v>1.0683458327437299E-2</v>
      </c>
      <c r="C18">
        <f t="shared" si="0"/>
        <v>1.0683458327437299E-2</v>
      </c>
      <c r="D18">
        <f t="shared" si="1"/>
        <v>-1.5630092690523218E-3</v>
      </c>
      <c r="F18">
        <f t="shared" si="2"/>
        <v>-2.0403473331596163E-4</v>
      </c>
      <c r="H18">
        <f t="shared" si="3"/>
        <v>-2.6187605515254836E-3</v>
      </c>
    </row>
    <row r="19" spans="1:8" x14ac:dyDescent="0.25">
      <c r="A19">
        <v>-74</v>
      </c>
      <c r="B19">
        <v>1.0683458327437299E-2</v>
      </c>
      <c r="C19">
        <f t="shared" si="0"/>
        <v>1.0683458327437299E-2</v>
      </c>
      <c r="D19">
        <f t="shared" si="1"/>
        <v>-1.4205296373741281E-3</v>
      </c>
      <c r="F19">
        <f t="shared" si="2"/>
        <v>-1.6023949369913513E-4</v>
      </c>
      <c r="H19">
        <f t="shared" si="3"/>
        <v>-2.5895837671633289E-3</v>
      </c>
    </row>
    <row r="20" spans="1:8" x14ac:dyDescent="0.25">
      <c r="A20">
        <v>-73</v>
      </c>
      <c r="B20">
        <v>1.0683458327437299E-2</v>
      </c>
      <c r="C20">
        <f t="shared" si="0"/>
        <v>1.0683458327437299E-2</v>
      </c>
      <c r="D20">
        <f t="shared" si="1"/>
        <v>-1.2665166868109025E-3</v>
      </c>
      <c r="F20">
        <f t="shared" si="2"/>
        <v>-1.1434727191790691E-4</v>
      </c>
      <c r="H20">
        <f t="shared" si="3"/>
        <v>-2.5596228223567922E-3</v>
      </c>
    </row>
    <row r="21" spans="1:8" x14ac:dyDescent="0.25">
      <c r="A21">
        <v>-72</v>
      </c>
      <c r="B21">
        <v>1.0683458327437299E-2</v>
      </c>
      <c r="C21">
        <f t="shared" si="0"/>
        <v>1.0683458327437299E-2</v>
      </c>
      <c r="D21">
        <f t="shared" si="1"/>
        <v>-1.0996925268130183E-3</v>
      </c>
      <c r="F21">
        <f t="shared" si="2"/>
        <v>-6.6222104940620108E-5</v>
      </c>
      <c r="H21">
        <f t="shared" si="3"/>
        <v>-2.5288494307152158E-3</v>
      </c>
    </row>
    <row r="22" spans="1:8" x14ac:dyDescent="0.25">
      <c r="A22">
        <v>-71</v>
      </c>
      <c r="B22">
        <v>1.0683458327437299E-2</v>
      </c>
      <c r="C22">
        <f t="shared" si="0"/>
        <v>1.0683458327437299E-2</v>
      </c>
      <c r="D22">
        <f t="shared" si="1"/>
        <v>-9.1859745044681846E-4</v>
      </c>
      <c r="F22">
        <f t="shared" si="2"/>
        <v>-1.5716835953991396E-5</v>
      </c>
      <c r="H22">
        <f t="shared" si="3"/>
        <v>-2.4972340219720861E-3</v>
      </c>
    </row>
    <row r="23" spans="1:8" x14ac:dyDescent="0.25">
      <c r="A23">
        <v>-70</v>
      </c>
      <c r="B23">
        <v>1.0683458327437299E-2</v>
      </c>
      <c r="C23">
        <f t="shared" si="0"/>
        <v>1.0683458327437299E-2</v>
      </c>
      <c r="D23">
        <f t="shared" si="1"/>
        <v>-7.2155802280842373E-4</v>
      </c>
      <c r="F23">
        <f t="shared" si="2"/>
        <v>3.7328009302261753E-5</v>
      </c>
      <c r="H23">
        <f t="shared" si="3"/>
        <v>-2.4647456715960097E-3</v>
      </c>
    </row>
    <row r="24" spans="1:8" x14ac:dyDescent="0.25">
      <c r="A24">
        <v>-69</v>
      </c>
      <c r="B24">
        <v>1.0683458327437299E-2</v>
      </c>
      <c r="C24">
        <f t="shared" si="0"/>
        <v>1.0683458327437299E-2</v>
      </c>
      <c r="D24">
        <f t="shared" si="1"/>
        <v>-5.0664844702963873E-4</v>
      </c>
      <c r="F24">
        <f t="shared" si="2"/>
        <v>9.3085479944314022E-5</v>
      </c>
      <c r="H24">
        <f t="shared" si="3"/>
        <v>-2.4313520258698257E-3</v>
      </c>
    </row>
    <row r="25" spans="1:8" x14ac:dyDescent="0.25">
      <c r="A25">
        <v>-68</v>
      </c>
      <c r="B25">
        <v>1.0683458327437299E-2</v>
      </c>
      <c r="C25">
        <f t="shared" si="0"/>
        <v>1.0683458327437299E-2</v>
      </c>
      <c r="D25">
        <f t="shared" si="1"/>
        <v>-2.7164354161605519E-4</v>
      </c>
      <c r="F25">
        <f t="shared" si="2"/>
        <v>1.5174360959094952E-4</v>
      </c>
      <c r="H25">
        <f t="shared" si="3"/>
        <v>-2.3970192221022344E-3</v>
      </c>
    </row>
    <row r="26" spans="1:8" x14ac:dyDescent="0.25">
      <c r="A26">
        <v>-67</v>
      </c>
      <c r="B26">
        <v>1.0683458327437299E-2</v>
      </c>
      <c r="C26">
        <f t="shared" si="0"/>
        <v>1.0683458327437299E-2</v>
      </c>
      <c r="D26">
        <f t="shared" si="1"/>
        <v>-1.3961184101439657E-5</v>
      </c>
      <c r="F26">
        <f t="shared" si="2"/>
        <v>2.1350699966793895E-4</v>
      </c>
      <c r="H26">
        <f t="shared" si="3"/>
        <v>-2.3617118036081443E-3</v>
      </c>
    </row>
    <row r="27" spans="1:8" x14ac:dyDescent="0.25">
      <c r="A27">
        <v>-66</v>
      </c>
      <c r="B27">
        <v>1.0683458327437299E-2</v>
      </c>
      <c r="C27">
        <f t="shared" si="0"/>
        <v>1.0683458327437299E-2</v>
      </c>
      <c r="D27">
        <f t="shared" si="1"/>
        <v>2.6940856037435939E-4</v>
      </c>
      <c r="F27">
        <f t="shared" si="2"/>
        <v>2.7859860123843959E-4</v>
      </c>
      <c r="H27">
        <f t="shared" si="3"/>
        <v>-2.3253926290632029E-3</v>
      </c>
    </row>
    <row r="28" spans="1:8" x14ac:dyDescent="0.25">
      <c r="A28">
        <v>-65</v>
      </c>
      <c r="B28">
        <v>1.0683458327437299E-2</v>
      </c>
      <c r="C28">
        <f t="shared" si="0"/>
        <v>1.0683458327437299E-2</v>
      </c>
      <c r="D28">
        <f t="shared" si="1"/>
        <v>5.8199125987436554E-4</v>
      </c>
      <c r="F28">
        <f t="shared" si="2"/>
        <v>3.4726172430392193E-4</v>
      </c>
      <c r="H28">
        <f t="shared" si="3"/>
        <v>-2.2880227758042184E-3</v>
      </c>
    </row>
    <row r="29" spans="1:8" x14ac:dyDescent="0.25">
      <c r="A29">
        <v>-64</v>
      </c>
      <c r="B29">
        <v>1.0683458327437299E-2</v>
      </c>
      <c r="C29">
        <f t="shared" si="0"/>
        <v>1.0683458327437299E-2</v>
      </c>
      <c r="D29">
        <f t="shared" si="1"/>
        <v>9.2793767337277528E-4</v>
      </c>
      <c r="F29">
        <f t="shared" si="2"/>
        <v>4.1976230835175901E-4</v>
      </c>
      <c r="H29">
        <f t="shared" si="3"/>
        <v>-2.2495614366103258E-3</v>
      </c>
    </row>
    <row r="30" spans="1:8" x14ac:dyDescent="0.25">
      <c r="A30">
        <v>-63</v>
      </c>
      <c r="B30">
        <v>1.0683458327437299E-2</v>
      </c>
      <c r="C30">
        <f t="shared" si="0"/>
        <v>1.0683458327437299E-2</v>
      </c>
      <c r="D30">
        <f t="shared" si="1"/>
        <v>1.3121614066458325E-3</v>
      </c>
      <c r="F30">
        <f t="shared" si="2"/>
        <v>4.963914936695422E-4</v>
      </c>
      <c r="H30">
        <f t="shared" si="3"/>
        <v>-2.2099658094592279E-3</v>
      </c>
    </row>
    <row r="31" spans="1:8" x14ac:dyDescent="0.25">
      <c r="A31">
        <v>-62</v>
      </c>
      <c r="B31">
        <v>1.0683458327437299E-2</v>
      </c>
      <c r="C31">
        <f t="shared" si="0"/>
        <v>1.0683458327437299E-2</v>
      </c>
      <c r="D31">
        <f t="shared" si="1"/>
        <v>1.7405131966759142E-3</v>
      </c>
      <c r="F31">
        <f t="shared" si="2"/>
        <v>5.7746853979534171E-4</v>
      </c>
      <c r="H31">
        <f t="shared" si="3"/>
        <v>-2.169190979708452E-3</v>
      </c>
    </row>
    <row r="32" spans="1:8" x14ac:dyDescent="0.25">
      <c r="A32">
        <v>-61</v>
      </c>
      <c r="B32">
        <v>1.32658836847318E-2</v>
      </c>
      <c r="C32">
        <f t="shared" si="0"/>
        <v>1.32658836847318E-2</v>
      </c>
      <c r="D32">
        <f t="shared" si="1"/>
        <v>2.2200033760062495E-3</v>
      </c>
      <c r="F32">
        <f t="shared" si="2"/>
        <v>6.6334414566583482E-4</v>
      </c>
      <c r="H32">
        <f t="shared" si="3"/>
        <v>-2.1271897941027929E-3</v>
      </c>
    </row>
    <row r="33" spans="1:8" x14ac:dyDescent="0.25">
      <c r="A33">
        <v>-60</v>
      </c>
      <c r="B33">
        <v>1.99165133720107E-2</v>
      </c>
      <c r="C33">
        <f t="shared" si="0"/>
        <v>1.99165133720107E-2</v>
      </c>
      <c r="D33">
        <f t="shared" si="1"/>
        <v>2.7590883238604418E-3</v>
      </c>
      <c r="F33">
        <f t="shared" si="2"/>
        <v>7.5440423585587907E-4</v>
      </c>
      <c r="H33">
        <f t="shared" si="3"/>
        <v>-2.0839127259554757E-3</v>
      </c>
    </row>
    <row r="34" spans="1:8" x14ac:dyDescent="0.25">
      <c r="A34">
        <v>-59</v>
      </c>
      <c r="B34">
        <v>1.99165133720107E-2</v>
      </c>
      <c r="C34">
        <f t="shared" si="0"/>
        <v>1.99165133720107E-2</v>
      </c>
      <c r="D34">
        <f t="shared" si="1"/>
        <v>3.3680427771031621E-3</v>
      </c>
      <c r="F34">
        <f t="shared" si="2"/>
        <v>8.5107428914134938E-4</v>
      </c>
      <c r="H34">
        <f t="shared" si="3"/>
        <v>-2.0393077307916231E-3</v>
      </c>
    </row>
    <row r="35" spans="1:8" x14ac:dyDescent="0.25">
      <c r="A35">
        <v>-58</v>
      </c>
      <c r="B35">
        <v>1.99165133720107E-2</v>
      </c>
      <c r="C35">
        <f t="shared" ref="C35:C66" si="4">B35/MAX(B:B)</f>
        <v>1.99165133720107E-2</v>
      </c>
      <c r="D35">
        <f t="shared" ref="D35:D66" si="5">$M$6*$M$5^2/($M$5^2+($M$4-A35)^2)+$M$7</f>
        <v>4.0594486337760475E-3</v>
      </c>
      <c r="F35">
        <f t="shared" si="2"/>
        <v>9.5382429992128879E-4</v>
      </c>
      <c r="H35">
        <f t="shared" si="3"/>
        <v>-1.9933200916776445E-3</v>
      </c>
    </row>
    <row r="36" spans="1:8" x14ac:dyDescent="0.25">
      <c r="A36">
        <v>-57</v>
      </c>
      <c r="B36">
        <v>1.99165133720107E-2</v>
      </c>
      <c r="C36">
        <f t="shared" si="4"/>
        <v>1.99165133720107E-2</v>
      </c>
      <c r="D36">
        <f t="shared" si="5"/>
        <v>4.8488437066485073E-3</v>
      </c>
      <c r="F36">
        <f t="shared" si="2"/>
        <v>1.0631744803820465E-3</v>
      </c>
      <c r="H36">
        <f t="shared" si="3"/>
        <v>-1.9458922533886029E-3</v>
      </c>
    </row>
    <row r="37" spans="1:8" x14ac:dyDescent="0.25">
      <c r="A37">
        <v>-56</v>
      </c>
      <c r="B37">
        <v>2.5045988396773699E-2</v>
      </c>
      <c r="C37">
        <f t="shared" si="4"/>
        <v>2.5045988396773699E-2</v>
      </c>
      <c r="D37">
        <f t="shared" si="5"/>
        <v>5.7555929414318634E-3</v>
      </c>
      <c r="F37">
        <f t="shared" si="2"/>
        <v>1.1797018324014956E-3</v>
      </c>
      <c r="H37">
        <f t="shared" si="3"/>
        <v>-1.8969636444866669E-3</v>
      </c>
    </row>
    <row r="38" spans="1:8" x14ac:dyDescent="0.25">
      <c r="A38">
        <v>-55</v>
      </c>
      <c r="B38">
        <v>2.5045988396773699E-2</v>
      </c>
      <c r="C38">
        <f t="shared" si="4"/>
        <v>2.5045988396773699E-2</v>
      </c>
      <c r="D38">
        <f t="shared" si="5"/>
        <v>6.8040733904322897E-3</v>
      </c>
      <c r="F38">
        <f t="shared" si="2"/>
        <v>1.3040477439952511E-3</v>
      </c>
      <c r="H38">
        <f t="shared" si="3"/>
        <v>-1.8464704862965649E-3</v>
      </c>
    </row>
    <row r="39" spans="1:8" x14ac:dyDescent="0.25">
      <c r="A39">
        <v>-54</v>
      </c>
      <c r="B39">
        <v>2.5045988396773699E-2</v>
      </c>
      <c r="C39">
        <f t="shared" si="4"/>
        <v>2.5045988396773699E-2</v>
      </c>
      <c r="D39">
        <f t="shared" si="5"/>
        <v>8.0253084440110884E-3</v>
      </c>
      <c r="F39">
        <f t="shared" si="2"/>
        <v>1.4369267967685999E-3</v>
      </c>
      <c r="H39">
        <f t="shared" si="3"/>
        <v>-1.7943455876676378E-3</v>
      </c>
    </row>
    <row r="40" spans="1:8" x14ac:dyDescent="0.25">
      <c r="A40">
        <v>-53</v>
      </c>
      <c r="B40">
        <v>2.5045988396773699E-2</v>
      </c>
      <c r="C40">
        <f t="shared" si="4"/>
        <v>2.5045988396773699E-2</v>
      </c>
      <c r="D40">
        <f t="shared" si="5"/>
        <v>9.4592560386636323E-3</v>
      </c>
      <c r="F40">
        <f t="shared" si="2"/>
        <v>1.5791370098524368E-3</v>
      </c>
      <c r="H40">
        <f t="shared" si="3"/>
        <v>-1.7405181243054829E-3</v>
      </c>
    </row>
    <row r="41" spans="1:8" x14ac:dyDescent="0.25">
      <c r="A41">
        <v>-52</v>
      </c>
      <c r="B41">
        <v>2.5045988396773699E-2</v>
      </c>
      <c r="C41">
        <f t="shared" si="4"/>
        <v>2.5045988396773699E-2</v>
      </c>
      <c r="D41">
        <f t="shared" si="5"/>
        <v>1.1158066164166317E-2</v>
      </c>
      <c r="F41">
        <f t="shared" si="2"/>
        <v>1.7315717940890442E-3</v>
      </c>
      <c r="H41">
        <f t="shared" si="3"/>
        <v>-1.6849134013381755E-3</v>
      </c>
    </row>
    <row r="42" spans="1:8" x14ac:dyDescent="0.25">
      <c r="A42">
        <v>-51</v>
      </c>
      <c r="B42">
        <v>2.6920899957549101E-2</v>
      </c>
      <c r="C42">
        <f t="shared" si="4"/>
        <v>2.6920899957549101E-2</v>
      </c>
      <c r="D42">
        <f t="shared" si="5"/>
        <v>1.3190803720101688E-2</v>
      </c>
      <c r="F42">
        <f t="shared" si="2"/>
        <v>1.8952339502738334E-3</v>
      </c>
      <c r="H42">
        <f t="shared" si="3"/>
        <v>-1.6274525976512238E-3</v>
      </c>
    </row>
    <row r="43" spans="1:8" x14ac:dyDescent="0.25">
      <c r="A43">
        <v>-50</v>
      </c>
      <c r="B43">
        <v>2.6920899957549101E-2</v>
      </c>
      <c r="C43">
        <f t="shared" si="4"/>
        <v>2.6920899957549101E-2</v>
      </c>
      <c r="D43">
        <f t="shared" si="5"/>
        <v>1.5650435385666177E-2</v>
      </c>
      <c r="E43">
        <f t="shared" ref="E43:E67" si="6">ABS(D43-C43)</f>
        <v>1.1270464571882924E-2</v>
      </c>
      <c r="F43">
        <f t="shared" si="2"/>
        <v>2.0712521202719868E-3</v>
      </c>
      <c r="H43">
        <f t="shared" si="3"/>
        <v>-1.5680524903802437E-3</v>
      </c>
    </row>
    <row r="44" spans="1:8" x14ac:dyDescent="0.25">
      <c r="A44">
        <v>-49</v>
      </c>
      <c r="B44">
        <v>2.6920899957549101E-2</v>
      </c>
      <c r="C44">
        <f t="shared" si="4"/>
        <v>2.6920899957549101E-2</v>
      </c>
      <c r="D44">
        <f t="shared" si="5"/>
        <v>1.8664399627489548E-2</v>
      </c>
      <c r="E44">
        <f t="shared" si="6"/>
        <v>8.2565003300595526E-3</v>
      </c>
      <c r="F44">
        <f t="shared" si="2"/>
        <v>2.2609001940196516E-3</v>
      </c>
      <c r="H44">
        <f t="shared" si="3"/>
        <v>-1.5066251577891183E-3</v>
      </c>
    </row>
    <row r="45" spans="1:8" x14ac:dyDescent="0.25">
      <c r="A45">
        <v>-48</v>
      </c>
      <c r="B45">
        <v>2.7593038064242199E-2</v>
      </c>
      <c r="C45">
        <f t="shared" si="4"/>
        <v>2.7593038064242199E-2</v>
      </c>
      <c r="D45">
        <f t="shared" si="5"/>
        <v>2.2411000863523475E-2</v>
      </c>
      <c r="E45">
        <f t="shared" si="6"/>
        <v>5.1820372007187233E-3</v>
      </c>
      <c r="F45">
        <f t="shared" si="2"/>
        <v>2.4656202943128657E-3</v>
      </c>
      <c r="H45">
        <f t="shared" si="3"/>
        <v>-1.4430776585820921E-3</v>
      </c>
    </row>
    <row r="46" spans="1:8" x14ac:dyDescent="0.25">
      <c r="A46">
        <v>-47</v>
      </c>
      <c r="B46">
        <v>2.7593038064242199E-2</v>
      </c>
      <c r="C46">
        <f t="shared" si="4"/>
        <v>2.7593038064242199E-2</v>
      </c>
      <c r="D46">
        <f t="shared" si="5"/>
        <v>2.7145555573846052E-2</v>
      </c>
      <c r="E46">
        <f t="shared" si="6"/>
        <v>4.4748249039614635E-4</v>
      </c>
      <c r="F46">
        <f t="shared" si="2"/>
        <v>2.6870501121886697E-3</v>
      </c>
      <c r="H46">
        <f t="shared" si="3"/>
        <v>-1.3773116854986947E-3</v>
      </c>
    </row>
    <row r="47" spans="1:8" x14ac:dyDescent="0.25">
      <c r="A47">
        <v>-46</v>
      </c>
      <c r="B47">
        <v>2.7593038064242199E-2</v>
      </c>
      <c r="C47">
        <f t="shared" si="4"/>
        <v>2.7593038064242199E-2</v>
      </c>
      <c r="D47">
        <f t="shared" si="5"/>
        <v>3.3243416522260205E-2</v>
      </c>
      <c r="E47">
        <f t="shared" si="6"/>
        <v>5.6503784580180065E-3</v>
      </c>
      <c r="F47">
        <f t="shared" si="2"/>
        <v>2.9270555583333583E-3</v>
      </c>
      <c r="H47">
        <f t="shared" si="3"/>
        <v>-1.3092231908179664E-3</v>
      </c>
    </row>
    <row r="48" spans="1:8" x14ac:dyDescent="0.25">
      <c r="A48">
        <v>-45</v>
      </c>
      <c r="B48">
        <v>2.7593038064242199E-2</v>
      </c>
      <c r="C48">
        <f t="shared" si="4"/>
        <v>2.7593038064242199E-2</v>
      </c>
      <c r="D48">
        <f t="shared" si="5"/>
        <v>4.127330770989554E-2</v>
      </c>
      <c r="E48">
        <f t="shared" si="6"/>
        <v>1.3680269645653342E-2</v>
      </c>
      <c r="F48">
        <f t="shared" si="2"/>
        <v>3.1877699433395601E-3</v>
      </c>
      <c r="H48">
        <f t="shared" si="3"/>
        <v>-1.2387019811503537E-3</v>
      </c>
    </row>
    <row r="49" spans="1:8" x14ac:dyDescent="0.25">
      <c r="A49">
        <v>-44</v>
      </c>
      <c r="B49">
        <v>3.5375689825951601E-2</v>
      </c>
      <c r="C49">
        <f t="shared" si="4"/>
        <v>3.5375689825951601E-2</v>
      </c>
      <c r="D49">
        <f t="shared" si="5"/>
        <v>5.2127375822499461E-2</v>
      </c>
      <c r="E49">
        <f t="shared" si="6"/>
        <v>1.675168599654786E-2</v>
      </c>
      <c r="F49">
        <f t="shared" si="2"/>
        <v>3.4716412193595931E-3</v>
      </c>
      <c r="H49">
        <f t="shared" si="3"/>
        <v>-1.1656312786185057E-3</v>
      </c>
    </row>
    <row r="50" spans="1:8" x14ac:dyDescent="0.25">
      <c r="A50">
        <v>-43</v>
      </c>
      <c r="B50">
        <v>4.1354181406537398E-2</v>
      </c>
      <c r="C50">
        <f t="shared" si="4"/>
        <v>4.1354181406537398E-2</v>
      </c>
      <c r="D50">
        <f t="shared" si="5"/>
        <v>6.7262269474238148E-2</v>
      </c>
      <c r="E50">
        <f t="shared" si="6"/>
        <v>2.5908088067700751E-2</v>
      </c>
      <c r="F50">
        <f t="shared" si="2"/>
        <v>3.7814892316788582E-3</v>
      </c>
      <c r="H50">
        <f t="shared" si="3"/>
        <v>-1.0898872452182987E-3</v>
      </c>
    </row>
    <row r="51" spans="1:8" x14ac:dyDescent="0.25">
      <c r="A51">
        <v>-42</v>
      </c>
      <c r="B51">
        <v>4.2769208999575398E-2</v>
      </c>
      <c r="C51">
        <f t="shared" si="4"/>
        <v>4.2769208999575398E-2</v>
      </c>
      <c r="D51">
        <f t="shared" si="5"/>
        <v>8.9168261352972664E-2</v>
      </c>
      <c r="E51">
        <f t="shared" si="6"/>
        <v>4.6399052353397266E-2</v>
      </c>
      <c r="F51">
        <f t="shared" si="2"/>
        <v>4.1205754737384595E-3</v>
      </c>
      <c r="H51">
        <f t="shared" si="3"/>
        <v>-1.0113384668045023E-3</v>
      </c>
    </row>
    <row r="52" spans="1:8" x14ac:dyDescent="0.25">
      <c r="A52">
        <v>-41</v>
      </c>
      <c r="B52">
        <v>5.60350926843073E-2</v>
      </c>
      <c r="C52">
        <f t="shared" si="4"/>
        <v>5.60350926843073E-2</v>
      </c>
      <c r="D52">
        <f t="shared" si="5"/>
        <v>0.12232905359311733</v>
      </c>
      <c r="E52">
        <f t="shared" si="6"/>
        <v>6.6293960908810026E-2</v>
      </c>
      <c r="F52">
        <f t="shared" si="2"/>
        <v>4.4926885584804033E-3</v>
      </c>
      <c r="H52">
        <f t="shared" si="3"/>
        <v>-9.2984539275657238E-4</v>
      </c>
    </row>
    <row r="53" spans="1:8" x14ac:dyDescent="0.25">
      <c r="A53">
        <v>-40</v>
      </c>
      <c r="B53">
        <v>8.5149285411065506E-2</v>
      </c>
      <c r="C53">
        <f t="shared" si="4"/>
        <v>8.5149285411065506E-2</v>
      </c>
      <c r="D53">
        <f t="shared" si="5"/>
        <v>0.17527002504573663</v>
      </c>
      <c r="E53">
        <f t="shared" si="6"/>
        <v>9.0120739634671126E-2</v>
      </c>
      <c r="F53">
        <f t="shared" si="2"/>
        <v>4.9022495757577453E-3</v>
      </c>
      <c r="H53">
        <f t="shared" si="3"/>
        <v>-8.452597269436291E-4</v>
      </c>
    </row>
    <row r="54" spans="1:8" x14ac:dyDescent="0.25">
      <c r="A54">
        <v>-39</v>
      </c>
      <c r="B54">
        <v>0.17174897410499501</v>
      </c>
      <c r="C54">
        <f t="shared" si="4"/>
        <v>0.17174897410499501</v>
      </c>
      <c r="D54">
        <f t="shared" si="5"/>
        <v>0.26492719723044678</v>
      </c>
      <c r="E54">
        <f t="shared" si="6"/>
        <v>9.3178223125451765E-2</v>
      </c>
      <c r="F54">
        <f t="shared" si="2"/>
        <v>5.3544427888818644E-3</v>
      </c>
      <c r="H54">
        <f t="shared" si="3"/>
        <v>-7.5742376511718805E-4</v>
      </c>
    </row>
    <row r="55" spans="1:8" x14ac:dyDescent="0.25">
      <c r="A55">
        <v>-38</v>
      </c>
      <c r="B55">
        <v>0.88517051082496101</v>
      </c>
      <c r="C55">
        <f t="shared" si="4"/>
        <v>0.88517051082496101</v>
      </c>
      <c r="D55">
        <f t="shared" si="5"/>
        <v>0.42421117482108345</v>
      </c>
      <c r="E55">
        <f t="shared" si="6"/>
        <v>0.46095933600387756</v>
      </c>
      <c r="F55">
        <f t="shared" si="2"/>
        <v>5.8553788595816026E-3</v>
      </c>
      <c r="H55">
        <f t="shared" si="3"/>
        <v>-6.6616967330836076E-4</v>
      </c>
    </row>
    <row r="56" spans="1:8" x14ac:dyDescent="0.25">
      <c r="A56">
        <v>-37</v>
      </c>
      <c r="B56">
        <v>0.99543653601245197</v>
      </c>
      <c r="C56">
        <f t="shared" si="4"/>
        <v>0.99543653601245197</v>
      </c>
      <c r="D56">
        <f t="shared" si="5"/>
        <v>0.69649614944033711</v>
      </c>
      <c r="E56">
        <f t="shared" si="6"/>
        <v>0.29894038657211486</v>
      </c>
      <c r="F56">
        <f t="shared" si="2"/>
        <v>6.4123001612734175E-3</v>
      </c>
      <c r="H56">
        <f t="shared" si="3"/>
        <v>-5.7131870118448539E-4</v>
      </c>
    </row>
    <row r="57" spans="1:8" x14ac:dyDescent="0.25">
      <c r="A57">
        <v>-36</v>
      </c>
      <c r="B57">
        <v>1</v>
      </c>
      <c r="C57">
        <f t="shared" si="4"/>
        <v>1</v>
      </c>
      <c r="D57">
        <f t="shared" si="5"/>
        <v>1.0014639706847166</v>
      </c>
      <c r="E57">
        <f t="shared" si="6"/>
        <v>1.4639706847165979E-3</v>
      </c>
      <c r="F57">
        <f t="shared" si="2"/>
        <v>7.033841009194965E-3</v>
      </c>
      <c r="H57">
        <f t="shared" si="3"/>
        <v>-4.7268032361866968E-4</v>
      </c>
    </row>
    <row r="58" spans="1:8" x14ac:dyDescent="0.25">
      <c r="A58">
        <v>-35</v>
      </c>
      <c r="B58">
        <v>0.96271402292344699</v>
      </c>
      <c r="C58">
        <f t="shared" si="4"/>
        <v>0.96271402292344699</v>
      </c>
      <c r="D58">
        <f t="shared" si="5"/>
        <v>0.9612697422581673</v>
      </c>
      <c r="E58">
        <f t="shared" si="6"/>
        <v>1.4442806652796847E-3</v>
      </c>
      <c r="F58">
        <f t="shared" si="2"/>
        <v>7.7303601898598747E-3</v>
      </c>
      <c r="H58">
        <f t="shared" si="3"/>
        <v>-3.7005130293327106E-4</v>
      </c>
    </row>
    <row r="59" spans="1:8" x14ac:dyDescent="0.25">
      <c r="A59">
        <v>-34</v>
      </c>
      <c r="B59">
        <v>0.55748549596717101</v>
      </c>
      <c r="C59">
        <f t="shared" si="4"/>
        <v>0.55748549596717101</v>
      </c>
      <c r="D59">
        <f t="shared" si="5"/>
        <v>0.6403988220812511</v>
      </c>
      <c r="E59">
        <f t="shared" si="6"/>
        <v>8.2913326114080088E-2</v>
      </c>
      <c r="F59">
        <f t="shared" si="2"/>
        <v>8.5143695873057847E-3</v>
      </c>
      <c r="H59">
        <f t="shared" si="3"/>
        <v>-2.6321466338182463E-4</v>
      </c>
    </row>
    <row r="60" spans="1:8" x14ac:dyDescent="0.25">
      <c r="A60">
        <v>-33</v>
      </c>
      <c r="B60">
        <v>0.38930946653459703</v>
      </c>
      <c r="C60">
        <f t="shared" si="4"/>
        <v>0.38930946653459703</v>
      </c>
      <c r="D60">
        <f t="shared" si="5"/>
        <v>0.38930946243123837</v>
      </c>
      <c r="E60">
        <f t="shared" si="6"/>
        <v>4.1033586528627097E-9</v>
      </c>
      <c r="F60">
        <f t="shared" si="2"/>
        <v>9.401091847394424E-3</v>
      </c>
      <c r="H60">
        <f t="shared" si="3"/>
        <v>-1.5193856841821778E-4</v>
      </c>
    </row>
    <row r="61" spans="1:8" x14ac:dyDescent="0.25">
      <c r="A61">
        <v>-32</v>
      </c>
      <c r="B61">
        <v>0.29446724211122099</v>
      </c>
      <c r="C61">
        <f t="shared" si="4"/>
        <v>0.29446724211122099</v>
      </c>
      <c r="D61">
        <f t="shared" si="5"/>
        <v>0.24544957859339778</v>
      </c>
      <c r="E61">
        <f t="shared" si="6"/>
        <v>4.9017663517823218E-2</v>
      </c>
      <c r="F61">
        <f t="shared" si="2"/>
        <v>1.0409193219646748E-2</v>
      </c>
      <c r="H61">
        <f t="shared" si="3"/>
        <v>-3.5975090149561149E-5</v>
      </c>
    </row>
    <row r="62" spans="1:8" x14ac:dyDescent="0.25">
      <c r="A62">
        <v>-31</v>
      </c>
      <c r="B62">
        <v>0.22941134852129599</v>
      </c>
      <c r="C62">
        <f t="shared" si="4"/>
        <v>0.22941134852129599</v>
      </c>
      <c r="D62">
        <f t="shared" si="5"/>
        <v>0.16401450763635536</v>
      </c>
      <c r="E62">
        <f t="shared" si="6"/>
        <v>6.5396840884940632E-2</v>
      </c>
      <c r="F62">
        <f t="shared" si="2"/>
        <v>1.1561757024440721E-2</v>
      </c>
      <c r="H62">
        <f t="shared" si="3"/>
        <v>8.4941140940250626E-5</v>
      </c>
    </row>
    <row r="63" spans="1:8" x14ac:dyDescent="0.25">
      <c r="A63">
        <v>-30</v>
      </c>
      <c r="B63">
        <v>0.17659544361115001</v>
      </c>
      <c r="C63">
        <f t="shared" si="4"/>
        <v>0.17659544361115001</v>
      </c>
      <c r="D63">
        <f t="shared" si="5"/>
        <v>0.11542926593855704</v>
      </c>
      <c r="E63">
        <f t="shared" si="6"/>
        <v>6.116617767259297E-2</v>
      </c>
      <c r="F63">
        <f t="shared" si="2"/>
        <v>1.2887591850368843E-2</v>
      </c>
      <c r="H63">
        <f t="shared" si="3"/>
        <v>2.1109441939933579E-4</v>
      </c>
    </row>
    <row r="64" spans="1:8" x14ac:dyDescent="0.25">
      <c r="A64">
        <v>-29</v>
      </c>
      <c r="B64">
        <v>0.17196122824394999</v>
      </c>
      <c r="C64">
        <f t="shared" si="4"/>
        <v>0.17196122824394999</v>
      </c>
      <c r="D64">
        <f t="shared" si="5"/>
        <v>8.4695114015548259E-2</v>
      </c>
      <c r="E64">
        <f t="shared" si="6"/>
        <v>8.7266114228401734E-2</v>
      </c>
      <c r="F64">
        <f t="shared" si="2"/>
        <v>1.4423011780863528E-2</v>
      </c>
      <c r="H64">
        <f t="shared" si="3"/>
        <v>3.4278959645041643E-4</v>
      </c>
    </row>
    <row r="65" spans="1:8" x14ac:dyDescent="0.25">
      <c r="A65">
        <v>-28</v>
      </c>
      <c r="B65">
        <v>0.13637328427904299</v>
      </c>
      <c r="C65">
        <f t="shared" si="4"/>
        <v>0.13637328427904299</v>
      </c>
      <c r="D65">
        <f t="shared" si="5"/>
        <v>6.4220314603224318E-2</v>
      </c>
      <c r="E65">
        <f t="shared" si="6"/>
        <v>7.2152969675818676E-2</v>
      </c>
      <c r="F65">
        <f t="shared" si="2"/>
        <v>1.6214292145284599E-2</v>
      </c>
      <c r="H65">
        <f t="shared" si="3"/>
        <v>4.8035387690734035E-4</v>
      </c>
    </row>
    <row r="66" spans="1:8" x14ac:dyDescent="0.25">
      <c r="A66">
        <v>-27</v>
      </c>
      <c r="B66">
        <v>0.13131456063393199</v>
      </c>
      <c r="C66">
        <f t="shared" si="4"/>
        <v>0.13131456063393199</v>
      </c>
      <c r="D66">
        <f t="shared" si="5"/>
        <v>4.997459258098419E-2</v>
      </c>
      <c r="E66">
        <f t="shared" si="6"/>
        <v>8.1339968052947798E-2</v>
      </c>
      <c r="F66">
        <f t="shared" si="2"/>
        <v>1.832110756375591E-2</v>
      </c>
      <c r="H66">
        <f t="shared" si="3"/>
        <v>6.2413880062245092E-4</v>
      </c>
    </row>
    <row r="67" spans="1:8" x14ac:dyDescent="0.25">
      <c r="A67">
        <v>-26</v>
      </c>
      <c r="B67">
        <v>0.114157351068345</v>
      </c>
      <c r="C67">
        <f t="shared" ref="C67:C98" si="7">B67/MAX(B:B)</f>
        <v>0.114157351068345</v>
      </c>
      <c r="D67">
        <f t="shared" ref="D67:D98" si="8">$M$6*$M$5^2/($M$5^2+($M$4-A67)^2)+$M$7</f>
        <v>3.9698378432113185E-2</v>
      </c>
      <c r="E67">
        <f t="shared" si="6"/>
        <v>7.4458972636231816E-2</v>
      </c>
      <c r="F67">
        <f t="shared" si="2"/>
        <v>2.0821423300651055E-2</v>
      </c>
      <c r="H67">
        <f t="shared" si="3"/>
        <v>7.7452243026045545E-4</v>
      </c>
    </row>
    <row r="68" spans="1:8" x14ac:dyDescent="0.25">
      <c r="A68">
        <v>-25</v>
      </c>
      <c r="B68">
        <v>9.28611857931229E-2</v>
      </c>
      <c r="C68">
        <f t="shared" si="7"/>
        <v>9.28611857931229E-2</v>
      </c>
      <c r="D68">
        <f t="shared" si="8"/>
        <v>3.2058724098476502E-2</v>
      </c>
      <c r="F68">
        <f t="shared" ref="F68:F131" si="9">$P$6*$P$5^2/($P$5^2+($P$4-A68)^2)+$P$7</f>
        <v>2.3818577610823673E-2</v>
      </c>
      <c r="G68">
        <f>ABS(C68-F68)</f>
        <v>6.9042608182299223E-2</v>
      </c>
      <c r="H68">
        <f t="shared" ref="H68:H131" si="10">$S$6*$S$5^2/($S$5^2+($S$4-A68)^2)+$S$7</f>
        <v>9.3191177010698133E-4</v>
      </c>
    </row>
    <row r="69" spans="1:8" x14ac:dyDescent="0.25">
      <c r="A69">
        <v>-24</v>
      </c>
      <c r="B69">
        <v>9.0738644403565799E-2</v>
      </c>
      <c r="C69">
        <f t="shared" si="7"/>
        <v>9.0738644403565799E-2</v>
      </c>
      <c r="D69">
        <f t="shared" si="8"/>
        <v>2.6233177090723089E-2</v>
      </c>
      <c r="F69">
        <f t="shared" si="9"/>
        <v>2.7451735448690638E-2</v>
      </c>
      <c r="G69">
        <f t="shared" ref="G69:G89" si="11">ABS(C69-F69)</f>
        <v>6.3286908954875154E-2</v>
      </c>
      <c r="H69">
        <f t="shared" si="10"/>
        <v>1.0967454439668612E-3</v>
      </c>
    </row>
    <row r="70" spans="1:8" x14ac:dyDescent="0.25">
      <c r="A70">
        <v>-23</v>
      </c>
      <c r="B70">
        <v>8.9500495259657503E-2</v>
      </c>
      <c r="C70">
        <f t="shared" si="7"/>
        <v>8.9500495259657503E-2</v>
      </c>
      <c r="D70">
        <f t="shared" si="8"/>
        <v>2.169406432018656E-2</v>
      </c>
      <c r="F70">
        <f t="shared" si="9"/>
        <v>3.1911646470294888E-2</v>
      </c>
      <c r="G70">
        <f t="shared" si="11"/>
        <v>5.7588848789362615E-2</v>
      </c>
      <c r="H70">
        <f t="shared" si="10"/>
        <v>1.269496664060058E-3</v>
      </c>
    </row>
    <row r="71" spans="1:8" x14ac:dyDescent="0.25">
      <c r="A71">
        <v>-22</v>
      </c>
      <c r="B71">
        <v>8.8792981463138507E-2</v>
      </c>
      <c r="C71">
        <f t="shared" si="7"/>
        <v>8.8792981463138507E-2</v>
      </c>
      <c r="D71">
        <f t="shared" si="8"/>
        <v>1.8091180038867224E-2</v>
      </c>
      <c r="F71">
        <f t="shared" si="9"/>
        <v>3.7464952310806397E-2</v>
      </c>
      <c r="G71">
        <f t="shared" si="11"/>
        <v>5.1328029152332109E-2</v>
      </c>
      <c r="H71">
        <f t="shared" si="10"/>
        <v>1.4506765272662859E-3</v>
      </c>
    </row>
    <row r="72" spans="1:8" x14ac:dyDescent="0.25">
      <c r="A72">
        <v>-21</v>
      </c>
      <c r="B72">
        <v>9.2472053205037499E-2</v>
      </c>
      <c r="C72">
        <f t="shared" si="7"/>
        <v>9.2472053205037499E-2</v>
      </c>
      <c r="D72">
        <f t="shared" si="8"/>
        <v>1.5185153011739082E-2</v>
      </c>
      <c r="F72">
        <f t="shared" si="9"/>
        <v>4.4492636858924559E-2</v>
      </c>
      <c r="G72">
        <f t="shared" si="11"/>
        <v>4.7979416346112941E-2</v>
      </c>
      <c r="H72">
        <f t="shared" si="10"/>
        <v>1.6408376802025948E-3</v>
      </c>
    </row>
    <row r="73" spans="1:8" x14ac:dyDescent="0.25">
      <c r="A73">
        <v>-20</v>
      </c>
      <c r="B73">
        <v>0.104464412056035</v>
      </c>
      <c r="C73">
        <f t="shared" si="7"/>
        <v>0.104464412056035</v>
      </c>
      <c r="D73">
        <f t="shared" si="8"/>
        <v>1.280810121461777E-2</v>
      </c>
      <c r="F73">
        <f t="shared" si="9"/>
        <v>5.3552532098564164E-2</v>
      </c>
      <c r="G73">
        <f t="shared" si="11"/>
        <v>5.0911879957470839E-2</v>
      </c>
      <c r="H73">
        <f t="shared" si="10"/>
        <v>1.840578400559522E-3</v>
      </c>
    </row>
    <row r="74" spans="1:8" x14ac:dyDescent="0.25">
      <c r="A74">
        <v>-19</v>
      </c>
      <c r="B74">
        <v>0.104464412056035</v>
      </c>
      <c r="C74">
        <f t="shared" si="7"/>
        <v>0.104464412056035</v>
      </c>
      <c r="D74">
        <f t="shared" si="8"/>
        <v>1.0839583995340562E-2</v>
      </c>
      <c r="F74">
        <f t="shared" si="9"/>
        <v>6.548393856843196E-2</v>
      </c>
      <c r="G74">
        <f t="shared" si="11"/>
        <v>3.8980473487603043E-2</v>
      </c>
      <c r="H74">
        <f t="shared" si="10"/>
        <v>2.0505471490111921E-3</v>
      </c>
    </row>
    <row r="75" spans="1:8" x14ac:dyDescent="0.25">
      <c r="A75">
        <v>-18</v>
      </c>
      <c r="B75">
        <v>0.12250601386727</v>
      </c>
      <c r="C75">
        <f t="shared" si="7"/>
        <v>0.12250601386727</v>
      </c>
      <c r="D75">
        <f t="shared" si="8"/>
        <v>9.191446491074411E-3</v>
      </c>
      <c r="F75">
        <f t="shared" si="9"/>
        <v>8.158809924729675E-2</v>
      </c>
      <c r="G75">
        <f t="shared" si="11"/>
        <v>4.0917914619973253E-2</v>
      </c>
      <c r="H75">
        <f t="shared" si="10"/>
        <v>2.271447654019423E-3</v>
      </c>
    </row>
    <row r="76" spans="1:8" x14ac:dyDescent="0.25">
      <c r="A76">
        <v>-17</v>
      </c>
      <c r="B76">
        <v>0.14022923447007199</v>
      </c>
      <c r="C76">
        <f t="shared" si="7"/>
        <v>0.14022923447007199</v>
      </c>
      <c r="D76">
        <f t="shared" si="8"/>
        <v>7.7980036114835439E-3</v>
      </c>
      <c r="F76">
        <f t="shared" si="9"/>
        <v>0.10394860514855291</v>
      </c>
      <c r="G76">
        <f t="shared" si="11"/>
        <v>3.6280629321519084E-2</v>
      </c>
      <c r="H76">
        <f t="shared" si="10"/>
        <v>2.5040446011702642E-3</v>
      </c>
    </row>
    <row r="77" spans="1:8" x14ac:dyDescent="0.25">
      <c r="A77">
        <v>-16</v>
      </c>
      <c r="B77">
        <v>0.16364794113485201</v>
      </c>
      <c r="C77">
        <f t="shared" si="7"/>
        <v>0.16364794113485201</v>
      </c>
      <c r="D77">
        <f t="shared" si="8"/>
        <v>6.6095250434309409E-3</v>
      </c>
      <c r="F77">
        <f t="shared" si="9"/>
        <v>0.13601241280414</v>
      </c>
      <c r="G77">
        <f t="shared" si="11"/>
        <v>2.7635528330712006E-2</v>
      </c>
      <c r="H77">
        <f t="shared" si="10"/>
        <v>2.7491700095502907E-3</v>
      </c>
    </row>
    <row r="78" spans="1:8" x14ac:dyDescent="0.25">
      <c r="A78">
        <v>-15</v>
      </c>
      <c r="B78">
        <v>0.19859912268289201</v>
      </c>
      <c r="C78">
        <f t="shared" si="7"/>
        <v>0.19859912268289201</v>
      </c>
      <c r="D78">
        <f t="shared" si="8"/>
        <v>5.5878151664933099E-3</v>
      </c>
      <c r="F78">
        <f t="shared" si="9"/>
        <v>0.18364013781408359</v>
      </c>
      <c r="G78">
        <f t="shared" si="11"/>
        <v>1.4958984868808423E-2</v>
      </c>
      <c r="H78">
        <f t="shared" si="10"/>
        <v>3.0077303903729988E-3</v>
      </c>
    </row>
    <row r="79" spans="1:8" x14ac:dyDescent="0.25">
      <c r="A79">
        <v>-14</v>
      </c>
      <c r="B79">
        <v>0.25205179000990502</v>
      </c>
      <c r="C79">
        <f t="shared" si="7"/>
        <v>0.25205179000990502</v>
      </c>
      <c r="D79">
        <f t="shared" si="8"/>
        <v>4.7031542448172474E-3</v>
      </c>
      <c r="F79">
        <f t="shared" si="9"/>
        <v>0.25685441496833639</v>
      </c>
      <c r="G79">
        <f t="shared" si="11"/>
        <v>4.8026249584313674E-3</v>
      </c>
      <c r="H79">
        <f t="shared" si="10"/>
        <v>3.2807147979425424E-3</v>
      </c>
    </row>
    <row r="80" spans="1:8" x14ac:dyDescent="0.25">
      <c r="A80">
        <v>-13</v>
      </c>
      <c r="B80">
        <v>0.33055044573369102</v>
      </c>
      <c r="C80">
        <f t="shared" si="7"/>
        <v>0.33055044573369102</v>
      </c>
      <c r="D80">
        <f t="shared" si="8"/>
        <v>3.9321433134167395E-3</v>
      </c>
      <c r="F80">
        <f t="shared" si="9"/>
        <v>0.37166469968953453</v>
      </c>
      <c r="G80">
        <f t="shared" si="11"/>
        <v>4.1114253955843505E-2</v>
      </c>
      <c r="H80">
        <f t="shared" si="10"/>
        <v>3.5692039005006393E-3</v>
      </c>
    </row>
    <row r="81" spans="1:8" x14ac:dyDescent="0.25">
      <c r="A81">
        <v>-12</v>
      </c>
      <c r="B81">
        <v>0.48015423800764101</v>
      </c>
      <c r="C81">
        <f t="shared" si="7"/>
        <v>0.48015423800764101</v>
      </c>
      <c r="D81">
        <f t="shared" si="8"/>
        <v>3.2561607735839045E-3</v>
      </c>
      <c r="F81">
        <f t="shared" si="9"/>
        <v>0.5454058102157302</v>
      </c>
      <c r="G81">
        <f t="shared" si="11"/>
        <v>6.5251572208089192E-2</v>
      </c>
      <c r="H81">
        <f t="shared" si="10"/>
        <v>3.8743802190337375E-3</v>
      </c>
    </row>
    <row r="82" spans="1:8" x14ac:dyDescent="0.25">
      <c r="A82">
        <v>-11</v>
      </c>
      <c r="B82">
        <v>0.75806565728031605</v>
      </c>
      <c r="C82">
        <f t="shared" si="7"/>
        <v>0.75806565728031605</v>
      </c>
      <c r="D82">
        <f t="shared" si="8"/>
        <v>2.6602404660211057E-3</v>
      </c>
      <c r="F82">
        <f t="shared" si="9"/>
        <v>0.75806491047198654</v>
      </c>
      <c r="G82">
        <f t="shared" si="11"/>
        <v>7.4680832951035114E-7</v>
      </c>
      <c r="H82">
        <f t="shared" si="10"/>
        <v>4.1975397063128365E-3</v>
      </c>
    </row>
    <row r="83" spans="1:8" x14ac:dyDescent="0.25">
      <c r="A83">
        <v>-10</v>
      </c>
      <c r="B83">
        <v>0.80688410924012999</v>
      </c>
      <c r="C83">
        <f t="shared" si="7"/>
        <v>0.80688410924012999</v>
      </c>
      <c r="D83">
        <f t="shared" si="8"/>
        <v>2.132244904654257E-3</v>
      </c>
      <c r="F83">
        <f t="shared" si="9"/>
        <v>0.87269848808952111</v>
      </c>
      <c r="G83">
        <f t="shared" si="11"/>
        <v>6.581437884939112E-2</v>
      </c>
      <c r="H83">
        <f t="shared" si="10"/>
        <v>4.5401048670119949E-3</v>
      </c>
    </row>
    <row r="84" spans="1:8" x14ac:dyDescent="0.25">
      <c r="A84">
        <v>-9</v>
      </c>
      <c r="B84">
        <v>0.79740342436677503</v>
      </c>
      <c r="C84">
        <f t="shared" si="7"/>
        <v>0.79740342436677503</v>
      </c>
      <c r="D84">
        <f t="shared" si="8"/>
        <v>1.6622483179643509E-3</v>
      </c>
      <c r="F84">
        <f t="shared" si="9"/>
        <v>0.76155606597622594</v>
      </c>
      <c r="G84">
        <f t="shared" si="11"/>
        <v>3.5847358390549089E-2</v>
      </c>
      <c r="H84">
        <f t="shared" si="10"/>
        <v>4.9036396535677568E-3</v>
      </c>
    </row>
    <row r="85" spans="1:8" x14ac:dyDescent="0.25">
      <c r="A85">
        <v>-8</v>
      </c>
      <c r="B85">
        <v>0.77653176736946306</v>
      </c>
      <c r="C85">
        <f t="shared" si="7"/>
        <v>0.77653176736946306</v>
      </c>
      <c r="D85">
        <f t="shared" si="8"/>
        <v>1.2420708905070826E-3</v>
      </c>
      <c r="F85">
        <f t="shared" si="9"/>
        <v>0.54903338992748074</v>
      </c>
      <c r="G85">
        <f t="shared" si="11"/>
        <v>0.22749837744198231</v>
      </c>
      <c r="H85">
        <f t="shared" si="10"/>
        <v>5.2898664125469036E-3</v>
      </c>
    </row>
    <row r="86" spans="1:8" x14ac:dyDescent="0.25">
      <c r="A86">
        <v>-7</v>
      </c>
      <c r="B86">
        <v>0.37431017404839301</v>
      </c>
      <c r="C86">
        <f t="shared" si="7"/>
        <v>0.37431017404839301</v>
      </c>
      <c r="D86">
        <f t="shared" si="8"/>
        <v>8.6492336116933671E-4</v>
      </c>
      <c r="F86">
        <f t="shared" si="9"/>
        <v>0.37419880066655242</v>
      </c>
      <c r="G86">
        <f t="shared" si="11"/>
        <v>1.1137338184058487E-4</v>
      </c>
      <c r="H86">
        <f t="shared" si="10"/>
        <v>5.7006852039547876E-3</v>
      </c>
    </row>
    <row r="87" spans="1:8" x14ac:dyDescent="0.25">
      <c r="A87">
        <v>-6</v>
      </c>
      <c r="B87">
        <v>0.12342578180274499</v>
      </c>
      <c r="C87">
        <f t="shared" si="7"/>
        <v>0.12342578180274499</v>
      </c>
      <c r="D87">
        <f t="shared" si="8"/>
        <v>5.2513312107878816E-4</v>
      </c>
      <c r="F87">
        <f t="shared" si="9"/>
        <v>0.25847349157925337</v>
      </c>
      <c r="G87">
        <f t="shared" si="11"/>
        <v>0.13504770977650837</v>
      </c>
      <c r="H87">
        <f t="shared" si="10"/>
        <v>6.1381958726839433E-3</v>
      </c>
    </row>
    <row r="88" spans="1:8" x14ac:dyDescent="0.25">
      <c r="A88">
        <v>-5</v>
      </c>
      <c r="B88">
        <v>7.3687561907457094E-2</v>
      </c>
      <c r="C88">
        <f t="shared" si="7"/>
        <v>7.3687561907457094E-2</v>
      </c>
      <c r="D88">
        <f t="shared" si="8"/>
        <v>2.1793116148217679E-4</v>
      </c>
      <c r="F88">
        <f t="shared" si="9"/>
        <v>0.18467908318940707</v>
      </c>
      <c r="G88">
        <f t="shared" si="11"/>
        <v>0.11099152128194997</v>
      </c>
      <c r="H88">
        <f t="shared" si="10"/>
        <v>6.6047233190501126E-3</v>
      </c>
    </row>
    <row r="89" spans="1:8" x14ac:dyDescent="0.25">
      <c r="A89">
        <v>-4</v>
      </c>
      <c r="B89">
        <v>6.32517334088014E-2</v>
      </c>
      <c r="C89">
        <f t="shared" si="7"/>
        <v>6.32517334088014E-2</v>
      </c>
      <c r="D89">
        <f t="shared" si="8"/>
        <v>-6.0715081136023495E-5</v>
      </c>
      <c r="F89">
        <f t="shared" si="9"/>
        <v>0.1367000351441526</v>
      </c>
      <c r="G89">
        <f t="shared" si="11"/>
        <v>7.3448301735351204E-2</v>
      </c>
      <c r="H89">
        <f t="shared" si="10"/>
        <v>7.102846496375612E-3</v>
      </c>
    </row>
    <row r="90" spans="1:8" x14ac:dyDescent="0.25">
      <c r="A90">
        <v>-3</v>
      </c>
      <c r="B90">
        <v>6.3959247205320494E-2</v>
      </c>
      <c r="C90">
        <f t="shared" si="7"/>
        <v>6.3959247205320494E-2</v>
      </c>
      <c r="D90">
        <f t="shared" si="8"/>
        <v>-3.1423393048880029E-4</v>
      </c>
      <c r="F90">
        <f t="shared" si="9"/>
        <v>0.10442029095594443</v>
      </c>
      <c r="H90">
        <f t="shared" si="10"/>
        <v>7.6354317606408557E-3</v>
      </c>
    </row>
    <row r="91" spans="1:8" x14ac:dyDescent="0.25">
      <c r="A91">
        <v>-2</v>
      </c>
      <c r="B91">
        <v>6.2119711334370997E-2</v>
      </c>
      <c r="C91">
        <f t="shared" si="7"/>
        <v>6.2119711334370997E-2</v>
      </c>
      <c r="D91">
        <f t="shared" si="8"/>
        <v>-5.4555482523380421E-4</v>
      </c>
      <c r="F91">
        <f t="shared" si="9"/>
        <v>8.1922804968254062E-2</v>
      </c>
      <c r="H91">
        <f t="shared" si="10"/>
        <v>8.2056713137235709E-3</v>
      </c>
    </row>
    <row r="92" spans="1:8" x14ac:dyDescent="0.25">
      <c r="A92">
        <v>-1</v>
      </c>
      <c r="B92">
        <v>6.2119711334370997E-2</v>
      </c>
      <c r="C92">
        <f t="shared" si="7"/>
        <v>6.2119711334370997E-2</v>
      </c>
      <c r="D92">
        <f t="shared" si="8"/>
        <v>-7.5719287242258715E-4</v>
      </c>
      <c r="F92">
        <f t="shared" si="9"/>
        <v>6.5728710140369309E-2</v>
      </c>
      <c r="H92">
        <f t="shared" si="10"/>
        <v>8.8171276218064025E-3</v>
      </c>
    </row>
    <row r="93" spans="1:8" x14ac:dyDescent="0.25">
      <c r="A93">
        <v>0</v>
      </c>
      <c r="B93">
        <v>6.2119711334370997E-2</v>
      </c>
      <c r="C93">
        <f t="shared" si="7"/>
        <v>6.2119711334370997E-2</v>
      </c>
      <c r="D93">
        <f t="shared" si="8"/>
        <v>-9.5131715947142838E-4</v>
      </c>
      <c r="F93">
        <f t="shared" si="9"/>
        <v>5.373629890815481E-2</v>
      </c>
      <c r="H93">
        <f t="shared" si="10"/>
        <v>9.4737848591700743E-3</v>
      </c>
    </row>
    <row r="94" spans="1:8" x14ac:dyDescent="0.25">
      <c r="A94">
        <v>1</v>
      </c>
      <c r="B94">
        <v>6.2119711334370997E-2</v>
      </c>
      <c r="C94">
        <f t="shared" si="7"/>
        <v>6.2119711334370997E-2</v>
      </c>
      <c r="D94">
        <f t="shared" si="8"/>
        <v>-1.1298062911522955E-3</v>
      </c>
      <c r="F94">
        <f t="shared" si="9"/>
        <v>4.4633782089838335E-2</v>
      </c>
      <c r="H94">
        <f t="shared" si="10"/>
        <v>1.0180108630877097E-2</v>
      </c>
    </row>
    <row r="95" spans="1:8" x14ac:dyDescent="0.25">
      <c r="A95">
        <v>2</v>
      </c>
      <c r="B95">
        <v>6.2119711334370997E-2</v>
      </c>
      <c r="C95">
        <f t="shared" si="7"/>
        <v>6.2119711334370997E-2</v>
      </c>
      <c r="D95">
        <f t="shared" si="8"/>
        <v>-1.2942938082051124E-3</v>
      </c>
      <c r="F95">
        <f t="shared" si="9"/>
        <v>3.7575527101063523E-2</v>
      </c>
      <c r="H95">
        <f t="shared" si="10"/>
        <v>1.0941115473125894E-2</v>
      </c>
    </row>
    <row r="96" spans="1:8" x14ac:dyDescent="0.25">
      <c r="A96">
        <v>3</v>
      </c>
      <c r="B96">
        <v>7.2980048110938098E-2</v>
      </c>
      <c r="C96">
        <f t="shared" si="7"/>
        <v>7.2980048110938098E-2</v>
      </c>
      <c r="D96">
        <f t="shared" si="8"/>
        <v>-1.4462055389996842E-3</v>
      </c>
      <c r="F96">
        <f t="shared" si="9"/>
        <v>3.1999779277531337E-2</v>
      </c>
      <c r="H96">
        <f t="shared" si="10"/>
        <v>1.1762453926120117E-2</v>
      </c>
    </row>
    <row r="97" spans="1:9" x14ac:dyDescent="0.25">
      <c r="A97">
        <v>4</v>
      </c>
      <c r="B97">
        <v>7.2980048110938098E-2</v>
      </c>
      <c r="C97">
        <f t="shared" si="7"/>
        <v>7.2980048110938098E-2</v>
      </c>
      <c r="D97">
        <f t="shared" si="8"/>
        <v>-1.5867904797582867E-3</v>
      </c>
      <c r="F97">
        <f t="shared" si="9"/>
        <v>2.7523051540060163E-2</v>
      </c>
      <c r="H97">
        <f t="shared" si="10"/>
        <v>1.265049933162455E-2</v>
      </c>
    </row>
    <row r="98" spans="1:9" x14ac:dyDescent="0.25">
      <c r="A98">
        <v>5</v>
      </c>
      <c r="B98">
        <v>6.3110230649497598E-2</v>
      </c>
      <c r="C98">
        <f t="shared" si="7"/>
        <v>6.3110230649497598E-2</v>
      </c>
      <c r="D98">
        <f t="shared" si="8"/>
        <v>-1.71714645270564E-3</v>
      </c>
      <c r="F98">
        <f t="shared" si="9"/>
        <v>2.3877060656946163E-2</v>
      </c>
      <c r="H98">
        <f t="shared" si="10"/>
        <v>1.3612464938261303E-2</v>
      </c>
    </row>
    <row r="99" spans="1:9" x14ac:dyDescent="0.25">
      <c r="A99">
        <v>6</v>
      </c>
      <c r="B99">
        <v>5.9537285977076498E-2</v>
      </c>
      <c r="C99">
        <f t="shared" ref="C99:C130" si="12">B99/MAX(B:B)</f>
        <v>5.9537285977076498E-2</v>
      </c>
      <c r="D99">
        <f t="shared" ref="D99:D130" si="13">$M$6*$M$5^2/($M$5^2+($M$4-A99)^2)+$M$7</f>
        <v>-1.8382415267759094E-3</v>
      </c>
      <c r="F99">
        <f t="shared" si="9"/>
        <v>2.086995329720542E-2</v>
      </c>
      <c r="H99">
        <f t="shared" si="10"/>
        <v>1.4656532416195592E-2</v>
      </c>
    </row>
    <row r="100" spans="1:9" x14ac:dyDescent="0.25">
      <c r="A100">
        <v>7</v>
      </c>
      <c r="B100">
        <v>6.7744446016697296E-2</v>
      </c>
      <c r="C100">
        <f t="shared" si="12"/>
        <v>6.7744446016697296E-2</v>
      </c>
      <c r="D100">
        <f t="shared" si="13"/>
        <v>-1.9509319816168732E-3</v>
      </c>
      <c r="F100">
        <f t="shared" si="9"/>
        <v>1.8361805563928937E-2</v>
      </c>
      <c r="H100">
        <f t="shared" si="10"/>
        <v>1.5792005504989562E-2</v>
      </c>
    </row>
    <row r="101" spans="1:9" x14ac:dyDescent="0.25">
      <c r="A101">
        <v>8</v>
      </c>
      <c r="B101">
        <v>6.4560633932361597E-2</v>
      </c>
      <c r="C101">
        <f t="shared" si="12"/>
        <v>6.4560633932361597E-2</v>
      </c>
      <c r="D101">
        <f t="shared" si="13"/>
        <v>-2.0559774375629243E-3</v>
      </c>
      <c r="F101">
        <f t="shared" si="9"/>
        <v>1.6248746546546643E-2</v>
      </c>
      <c r="H101">
        <f t="shared" si="10"/>
        <v>1.7029491260896017E-2</v>
      </c>
    </row>
    <row r="102" spans="1:9" x14ac:dyDescent="0.25">
      <c r="A102">
        <v>9</v>
      </c>
      <c r="B102">
        <v>6.4560633932361597E-2</v>
      </c>
      <c r="C102">
        <f t="shared" si="12"/>
        <v>6.4560633932361597E-2</v>
      </c>
      <c r="D102">
        <f t="shared" si="13"/>
        <v>-2.1540536509308448E-3</v>
      </c>
      <c r="F102">
        <f t="shared" si="9"/>
        <v>1.4452430154594619E-2</v>
      </c>
      <c r="H102">
        <f t="shared" si="10"/>
        <v>1.8381114249092952E-2</v>
      </c>
    </row>
    <row r="103" spans="1:9" x14ac:dyDescent="0.25">
      <c r="A103">
        <v>10</v>
      </c>
      <c r="B103">
        <v>6.1801330125937401E-2</v>
      </c>
      <c r="C103">
        <f t="shared" si="12"/>
        <v>6.1801330125937401E-2</v>
      </c>
      <c r="D103">
        <f t="shared" si="13"/>
        <v>-2.2457633772080959E-3</v>
      </c>
      <c r="F103">
        <f t="shared" si="9"/>
        <v>1.2912904873862209E-2</v>
      </c>
      <c r="H103">
        <f t="shared" si="10"/>
        <v>1.9860770055337002E-2</v>
      </c>
    </row>
    <row r="104" spans="1:9" x14ac:dyDescent="0.25">
      <c r="A104">
        <v>11</v>
      </c>
      <c r="B104">
        <v>6.3994622895146402E-2</v>
      </c>
      <c r="C104">
        <f t="shared" si="12"/>
        <v>6.3994622895146402E-2</v>
      </c>
      <c r="D104">
        <f t="shared" si="13"/>
        <v>-2.3316456283091177E-3</v>
      </c>
      <c r="F104">
        <f t="shared" si="9"/>
        <v>1.1583690939442242E-2</v>
      </c>
      <c r="H104">
        <f t="shared" si="10"/>
        <v>2.148442567454498E-2</v>
      </c>
    </row>
    <row r="105" spans="1:9" x14ac:dyDescent="0.25">
      <c r="A105">
        <v>12</v>
      </c>
      <c r="B105">
        <v>6.4808263761143306E-2</v>
      </c>
      <c r="C105">
        <f t="shared" si="12"/>
        <v>6.4808263761143306E-2</v>
      </c>
      <c r="D105">
        <f t="shared" si="13"/>
        <v>-2.4121835894460792E-3</v>
      </c>
      <c r="F105">
        <f t="shared" si="9"/>
        <v>1.0428321201852218E-2</v>
      </c>
      <c r="H105">
        <f t="shared" si="10"/>
        <v>2.3270475657006025E-2</v>
      </c>
      <c r="I105">
        <f>ABS(H105-C105)</f>
        <v>4.1537788104137281E-2</v>
      </c>
    </row>
    <row r="106" spans="1:9" x14ac:dyDescent="0.25">
      <c r="A106">
        <v>13</v>
      </c>
      <c r="B106">
        <v>6.53742747983585E-2</v>
      </c>
      <c r="C106">
        <f t="shared" si="12"/>
        <v>6.53742747983585E-2</v>
      </c>
      <c r="D106">
        <f t="shared" si="13"/>
        <v>-2.487811412792456E-3</v>
      </c>
      <c r="F106">
        <f t="shared" si="9"/>
        <v>9.417870988856044E-3</v>
      </c>
      <c r="H106">
        <f t="shared" si="10"/>
        <v>2.524016430777716E-2</v>
      </c>
      <c r="I106">
        <f t="shared" ref="I106:I130" si="14">ABS(H106-C106)</f>
        <v>4.013411049058134E-2</v>
      </c>
    </row>
    <row r="107" spans="1:9" x14ac:dyDescent="0.25">
      <c r="A107">
        <v>14</v>
      </c>
      <c r="B107">
        <v>7.7225130890052299E-2</v>
      </c>
      <c r="C107">
        <f t="shared" si="12"/>
        <v>7.7225130890052299E-2</v>
      </c>
      <c r="D107">
        <f t="shared" si="13"/>
        <v>-2.558920066338869E-3</v>
      </c>
      <c r="F107">
        <f t="shared" si="9"/>
        <v>8.5291679000374983E-3</v>
      </c>
      <c r="H107">
        <f t="shared" si="10"/>
        <v>2.7418085630284115E-2</v>
      </c>
      <c r="I107">
        <f t="shared" si="14"/>
        <v>4.9807045259768187E-2</v>
      </c>
    </row>
    <row r="108" spans="1:9" x14ac:dyDescent="0.25">
      <c r="A108">
        <v>15</v>
      </c>
      <c r="B108">
        <v>8.1611716428470302E-2</v>
      </c>
      <c r="C108">
        <f t="shared" si="12"/>
        <v>8.1611716428470302E-2</v>
      </c>
      <c r="D108">
        <f t="shared" si="13"/>
        <v>-2.6258623851014248E-3</v>
      </c>
      <c r="F108">
        <f t="shared" si="9"/>
        <v>7.7434765816616034E-3</v>
      </c>
      <c r="H108">
        <f t="shared" si="10"/>
        <v>2.9832773860807019E-2</v>
      </c>
      <c r="I108">
        <f t="shared" si="14"/>
        <v>5.1778942567663286E-2</v>
      </c>
    </row>
    <row r="109" spans="1:9" x14ac:dyDescent="0.25">
      <c r="A109">
        <v>16</v>
      </c>
      <c r="B109">
        <v>8.6670440073581406E-2</v>
      </c>
      <c r="C109">
        <f t="shared" si="12"/>
        <v>8.6670440073581406E-2</v>
      </c>
      <c r="D109">
        <f t="shared" si="13"/>
        <v>-2.6889574465624425E-3</v>
      </c>
      <c r="F109">
        <f t="shared" si="9"/>
        <v>7.0455202396053056E-3</v>
      </c>
      <c r="H109">
        <f t="shared" si="10"/>
        <v>3.2517397948715263E-2</v>
      </c>
      <c r="I109">
        <f t="shared" si="14"/>
        <v>5.4153042124866144E-2</v>
      </c>
    </row>
    <row r="110" spans="1:9" x14ac:dyDescent="0.25">
      <c r="A110">
        <v>17</v>
      </c>
      <c r="B110">
        <v>8.5007782651761704E-2</v>
      </c>
      <c r="C110">
        <f t="shared" si="12"/>
        <v>8.5007782651761704E-2</v>
      </c>
      <c r="D110">
        <f t="shared" si="13"/>
        <v>-2.7484943716756627E-3</v>
      </c>
      <c r="F110">
        <f t="shared" si="9"/>
        <v>6.4227441646428698E-3</v>
      </c>
      <c r="H110">
        <f t="shared" si="10"/>
        <v>3.5510572475084545E-2</v>
      </c>
      <c r="I110">
        <f t="shared" si="14"/>
        <v>4.9497210176677159E-2</v>
      </c>
    </row>
    <row r="111" spans="1:9" x14ac:dyDescent="0.25">
      <c r="A111">
        <v>18</v>
      </c>
      <c r="B111">
        <v>8.5007782651761704E-2</v>
      </c>
      <c r="C111">
        <f t="shared" si="12"/>
        <v>8.5007782651761704E-2</v>
      </c>
      <c r="D111">
        <f t="shared" si="13"/>
        <v>-2.8047356359966473E-3</v>
      </c>
      <c r="F111">
        <f t="shared" si="9"/>
        <v>5.8647554068870277E-3</v>
      </c>
      <c r="H111">
        <f t="shared" si="10"/>
        <v>3.8857294022987529E-2</v>
      </c>
      <c r="I111">
        <f t="shared" si="14"/>
        <v>4.6150488628774175E-2</v>
      </c>
    </row>
    <row r="112" spans="1:9" x14ac:dyDescent="0.25">
      <c r="A112">
        <v>19</v>
      </c>
      <c r="B112">
        <v>7.9276920899957498E-2</v>
      </c>
      <c r="C112">
        <f t="shared" si="12"/>
        <v>7.9276920899957498E-2</v>
      </c>
      <c r="D112">
        <f t="shared" si="13"/>
        <v>-2.8579199617547926E-3</v>
      </c>
      <c r="F112">
        <f t="shared" si="9"/>
        <v>5.3628921778718589E-3</v>
      </c>
      <c r="H112">
        <f t="shared" si="10"/>
        <v>4.2610003810691632E-2</v>
      </c>
      <c r="I112">
        <f t="shared" si="14"/>
        <v>3.6666917089265866E-2</v>
      </c>
    </row>
    <row r="113" spans="1:9" x14ac:dyDescent="0.25">
      <c r="A113">
        <v>20</v>
      </c>
      <c r="B113">
        <v>8.6458185934625703E-2</v>
      </c>
      <c r="C113">
        <f t="shared" si="12"/>
        <v>8.6458185934625703E-2</v>
      </c>
      <c r="D113">
        <f t="shared" si="13"/>
        <v>-2.9082648503761053E-3</v>
      </c>
      <c r="F113">
        <f t="shared" si="9"/>
        <v>4.9098898448485043E-3</v>
      </c>
      <c r="H113">
        <f t="shared" si="10"/>
        <v>4.6829760980018703E-2</v>
      </c>
      <c r="I113">
        <f t="shared" si="14"/>
        <v>3.9628424954607E-2</v>
      </c>
    </row>
    <row r="114" spans="1:9" x14ac:dyDescent="0.25">
      <c r="A114">
        <v>21</v>
      </c>
      <c r="B114">
        <v>9.7813782368756194E-2</v>
      </c>
      <c r="C114">
        <f t="shared" si="12"/>
        <v>9.7813782368756194E-2</v>
      </c>
      <c r="D114">
        <f t="shared" si="13"/>
        <v>-2.9559688056288121E-3</v>
      </c>
      <c r="F114">
        <f t="shared" si="9"/>
        <v>4.4996195843967106E-3</v>
      </c>
      <c r="H114">
        <f t="shared" si="10"/>
        <v>5.1587480596940891E-2</v>
      </c>
      <c r="I114">
        <f t="shared" si="14"/>
        <v>4.6226301771815304E-2</v>
      </c>
    </row>
    <row r="115" spans="1:9" x14ac:dyDescent="0.25">
      <c r="A115">
        <v>22</v>
      </c>
      <c r="B115">
        <v>0.103084760152822</v>
      </c>
      <c r="C115">
        <f t="shared" si="12"/>
        <v>0.103084760152822</v>
      </c>
      <c r="D115">
        <f t="shared" si="13"/>
        <v>-3.0012132898259948E-3</v>
      </c>
      <c r="F115">
        <f t="shared" si="9"/>
        <v>4.126882217288518E-3</v>
      </c>
      <c r="H115">
        <f t="shared" si="10"/>
        <v>5.6965137055484741E-2</v>
      </c>
      <c r="I115">
        <f t="shared" si="14"/>
        <v>4.6119623097337262E-2</v>
      </c>
    </row>
    <row r="116" spans="1:9" x14ac:dyDescent="0.25">
      <c r="A116">
        <v>23</v>
      </c>
      <c r="B116">
        <v>0.108037356728456</v>
      </c>
      <c r="C116">
        <f t="shared" si="12"/>
        <v>0.108037356728456</v>
      </c>
      <c r="D116">
        <f t="shared" si="13"/>
        <v>-3.0441644490846573E-3</v>
      </c>
      <c r="F116">
        <f t="shared" si="9"/>
        <v>3.7872443277843885E-3</v>
      </c>
      <c r="H116">
        <f t="shared" si="10"/>
        <v>6.3056742970513641E-2</v>
      </c>
      <c r="I116">
        <f t="shared" si="14"/>
        <v>4.4980613757942364E-2</v>
      </c>
    </row>
    <row r="117" spans="1:9" x14ac:dyDescent="0.25">
      <c r="A117">
        <v>24</v>
      </c>
      <c r="B117">
        <v>0.113272958822697</v>
      </c>
      <c r="C117">
        <f t="shared" si="12"/>
        <v>0.113272958822697</v>
      </c>
      <c r="D117">
        <f t="shared" si="13"/>
        <v>-3.0849746382716776E-3</v>
      </c>
      <c r="F117">
        <f t="shared" si="9"/>
        <v>3.4769070581929231E-3</v>
      </c>
      <c r="H117">
        <f t="shared" si="10"/>
        <v>6.9968764451221785E-2</v>
      </c>
      <c r="I117">
        <f t="shared" si="14"/>
        <v>4.3304194371475216E-2</v>
      </c>
    </row>
    <row r="118" spans="1:9" x14ac:dyDescent="0.25">
      <c r="A118">
        <v>25</v>
      </c>
      <c r="B118">
        <v>0.129616527522286</v>
      </c>
      <c r="C118">
        <f t="shared" si="12"/>
        <v>0.129616527522286</v>
      </c>
      <c r="D118">
        <f t="shared" si="13"/>
        <v>-3.1237837717729652E-3</v>
      </c>
      <c r="F118">
        <f t="shared" si="9"/>
        <v>3.1926003535014541E-3</v>
      </c>
      <c r="H118">
        <f t="shared" si="10"/>
        <v>7.7819395607279782E-2</v>
      </c>
      <c r="I118">
        <f t="shared" si="14"/>
        <v>5.179713191500622E-2</v>
      </c>
    </row>
    <row r="119" spans="1:9" x14ac:dyDescent="0.25">
      <c r="A119">
        <v>26</v>
      </c>
      <c r="B119">
        <v>0.12123248903353601</v>
      </c>
      <c r="C119">
        <f t="shared" si="12"/>
        <v>0.12123248903353601</v>
      </c>
      <c r="D119">
        <f t="shared" si="13"/>
        <v>-3.1607205224486617E-3</v>
      </c>
      <c r="F119">
        <f t="shared" si="9"/>
        <v>2.9314971765718205E-3</v>
      </c>
      <c r="H119">
        <f t="shared" si="10"/>
        <v>8.6735749620518166E-2</v>
      </c>
      <c r="I119">
        <f t="shared" si="14"/>
        <v>3.4496739413017841E-2</v>
      </c>
    </row>
    <row r="120" spans="1:9" x14ac:dyDescent="0.25">
      <c r="A120">
        <v>27</v>
      </c>
      <c r="B120">
        <v>0.12883826234611501</v>
      </c>
      <c r="C120">
        <f t="shared" si="12"/>
        <v>0.12883826234611501</v>
      </c>
      <c r="D120">
        <f t="shared" si="13"/>
        <v>-3.1959033879593E-3</v>
      </c>
      <c r="F120">
        <f t="shared" si="9"/>
        <v>2.6911435045309517E-3</v>
      </c>
      <c r="H120">
        <f t="shared" si="10"/>
        <v>9.6847491671568545E-2</v>
      </c>
      <c r="I120">
        <f t="shared" si="14"/>
        <v>3.1990770674546462E-2</v>
      </c>
    </row>
    <row r="121" spans="1:9" x14ac:dyDescent="0.25">
      <c r="A121">
        <v>28</v>
      </c>
      <c r="B121">
        <v>0.13718692514504</v>
      </c>
      <c r="C121">
        <f t="shared" si="12"/>
        <v>0.13718692514504</v>
      </c>
      <c r="D121">
        <f t="shared" si="13"/>
        <v>-3.2294416409637062E-3</v>
      </c>
      <c r="F121">
        <f t="shared" si="9"/>
        <v>2.4694008787847299E-3</v>
      </c>
      <c r="H121">
        <f t="shared" si="10"/>
        <v>0.10827472761350329</v>
      </c>
      <c r="I121">
        <f t="shared" si="14"/>
        <v>2.8912197531536704E-2</v>
      </c>
    </row>
    <row r="122" spans="1:9" x14ac:dyDescent="0.25">
      <c r="A122">
        <v>29</v>
      </c>
      <c r="B122">
        <v>0.18653601245224199</v>
      </c>
      <c r="C122">
        <f t="shared" si="12"/>
        <v>0.18653601245224199</v>
      </c>
      <c r="D122">
        <f t="shared" si="13"/>
        <v>-3.261436177416054E-3</v>
      </c>
      <c r="F122">
        <f t="shared" si="9"/>
        <v>2.2643990040312444E-3</v>
      </c>
      <c r="H122">
        <f t="shared" si="10"/>
        <v>0.1211071514035223</v>
      </c>
      <c r="I122">
        <f t="shared" si="14"/>
        <v>6.54288610487197E-2</v>
      </c>
    </row>
    <row r="123" spans="1:9" x14ac:dyDescent="0.25">
      <c r="A123">
        <v>30</v>
      </c>
      <c r="B123">
        <v>0.22516626574218099</v>
      </c>
      <c r="C123">
        <f t="shared" si="12"/>
        <v>0.22516626574218099</v>
      </c>
      <c r="D123">
        <f t="shared" si="13"/>
        <v>-3.2919802752587458E-3</v>
      </c>
      <c r="F123">
        <f t="shared" si="9"/>
        <v>2.0744964393113532E-3</v>
      </c>
      <c r="H123">
        <f t="shared" si="10"/>
        <v>0.13537085427719772</v>
      </c>
      <c r="I123">
        <f t="shared" si="14"/>
        <v>8.9795411464983266E-2</v>
      </c>
    </row>
    <row r="124" spans="1:9" x14ac:dyDescent="0.25">
      <c r="A124">
        <v>31</v>
      </c>
      <c r="B124">
        <v>0.26061270694778499</v>
      </c>
      <c r="C124">
        <f t="shared" si="12"/>
        <v>0.26061270694778499</v>
      </c>
      <c r="D124">
        <f t="shared" si="13"/>
        <v>-3.3211602741637591E-3</v>
      </c>
      <c r="F124">
        <f t="shared" si="9"/>
        <v>1.8982478420850022E-3</v>
      </c>
      <c r="H124">
        <f t="shared" si="10"/>
        <v>0.15097958190718114</v>
      </c>
      <c r="I124">
        <f t="shared" si="14"/>
        <v>0.10963312504060385</v>
      </c>
    </row>
    <row r="125" spans="1:9" x14ac:dyDescent="0.25">
      <c r="A125">
        <v>32</v>
      </c>
      <c r="B125">
        <v>0.253254563463987</v>
      </c>
      <c r="C125">
        <f t="shared" si="12"/>
        <v>0.253254563463987</v>
      </c>
      <c r="D125">
        <f t="shared" si="13"/>
        <v>-3.3490561855716561E-3</v>
      </c>
      <c r="F125">
        <f t="shared" si="9"/>
        <v>1.7343765475259065E-3</v>
      </c>
      <c r="H125">
        <f t="shared" si="10"/>
        <v>0.16767008937386724</v>
      </c>
      <c r="I125">
        <f t="shared" si="14"/>
        <v>8.5584474090119766E-2</v>
      </c>
    </row>
    <row r="126" spans="1:9" x14ac:dyDescent="0.25">
      <c r="A126">
        <v>33</v>
      </c>
      <c r="B126">
        <v>0.229305221451818</v>
      </c>
      <c r="C126">
        <f t="shared" si="12"/>
        <v>0.229305221451818</v>
      </c>
      <c r="D126">
        <f t="shared" si="13"/>
        <v>-3.3757422410764125E-3</v>
      </c>
      <c r="F126">
        <f t="shared" si="9"/>
        <v>1.581751513729267E-3</v>
      </c>
      <c r="H126">
        <f t="shared" si="10"/>
        <v>0.18492876836636665</v>
      </c>
      <c r="I126">
        <f t="shared" si="14"/>
        <v>4.4376453085451351E-2</v>
      </c>
    </row>
    <row r="127" spans="1:9" x14ac:dyDescent="0.25">
      <c r="A127">
        <v>34</v>
      </c>
      <c r="B127">
        <v>0.22969435403990299</v>
      </c>
      <c r="C127">
        <f t="shared" si="12"/>
        <v>0.22969435403990299</v>
      </c>
      <c r="D127">
        <f t="shared" si="13"/>
        <v>-3.4012873861739654E-3</v>
      </c>
      <c r="F127">
        <f t="shared" si="9"/>
        <v>1.4393678570048848E-3</v>
      </c>
      <c r="H127">
        <f t="shared" si="10"/>
        <v>0.20193057787573984</v>
      </c>
      <c r="I127">
        <f t="shared" si="14"/>
        <v>2.7763776164163145E-2</v>
      </c>
    </row>
    <row r="128" spans="1:9" x14ac:dyDescent="0.25">
      <c r="A128">
        <v>35</v>
      </c>
      <c r="B128">
        <v>0.19329276920899899</v>
      </c>
      <c r="C128">
        <f t="shared" si="12"/>
        <v>0.19329276920899899</v>
      </c>
      <c r="D128">
        <f t="shared" si="13"/>
        <v>-3.4257557255065558E-3</v>
      </c>
      <c r="F128">
        <f t="shared" si="9"/>
        <v>1.3063303529771344E-3</v>
      </c>
      <c r="H128">
        <f t="shared" si="10"/>
        <v>0.21752917358203597</v>
      </c>
      <c r="I128">
        <f t="shared" si="14"/>
        <v>2.4236404373036979E-2</v>
      </c>
    </row>
    <row r="129" spans="1:10" x14ac:dyDescent="0.25">
      <c r="A129">
        <v>36</v>
      </c>
      <c r="B129">
        <v>0.19520305645960001</v>
      </c>
      <c r="C129">
        <f t="shared" si="12"/>
        <v>0.19520305645960001</v>
      </c>
      <c r="D129">
        <f t="shared" si="13"/>
        <v>-3.44920692497161E-3</v>
      </c>
      <c r="F129">
        <f t="shared" si="9"/>
        <v>1.1818393986053018E-3</v>
      </c>
      <c r="H129">
        <f t="shared" si="10"/>
        <v>0.23034745701200773</v>
      </c>
      <c r="I129">
        <f t="shared" si="14"/>
        <v>3.5144400552407723E-2</v>
      </c>
    </row>
    <row r="130" spans="1:10" x14ac:dyDescent="0.25">
      <c r="A130">
        <v>37</v>
      </c>
      <c r="B130">
        <v>0.19039196264327099</v>
      </c>
      <c r="C130">
        <f t="shared" si="12"/>
        <v>0.19039196264327099</v>
      </c>
      <c r="D130">
        <f t="shared" si="13"/>
        <v>-3.4716965754046781E-3</v>
      </c>
      <c r="F130">
        <f t="shared" si="9"/>
        <v>1.065179024814405E-3</v>
      </c>
      <c r="H130">
        <f t="shared" si="10"/>
        <v>0.23899924507665238</v>
      </c>
      <c r="I130">
        <f t="shared" si="14"/>
        <v>4.8607282433381388E-2</v>
      </c>
    </row>
    <row r="131" spans="1:10" x14ac:dyDescent="0.25">
      <c r="A131">
        <v>38</v>
      </c>
      <c r="B131">
        <v>0.18069902363095999</v>
      </c>
      <c r="C131">
        <f t="shared" ref="C131:C162" si="15">B131/MAX(B:B)</f>
        <v>0.18069902363095999</v>
      </c>
      <c r="D131">
        <f t="shared" ref="D131:D162" si="16">$M$6*$M$5^2/($M$5^2+($M$4-A131)^2)+$M$7</f>
        <v>-3.4932765219754256E-3</v>
      </c>
      <c r="F131">
        <f t="shared" si="9"/>
        <v>9.5570662473993032E-4</v>
      </c>
      <c r="H131">
        <f t="shared" si="10"/>
        <v>0.24241048847397439</v>
      </c>
      <c r="J131">
        <f t="shared" ref="J131:J162" si="17">ABS(H131-C131)</f>
        <v>6.1711464843014402E-2</v>
      </c>
    </row>
    <row r="132" spans="1:10" x14ac:dyDescent="0.25">
      <c r="A132">
        <v>39</v>
      </c>
      <c r="B132">
        <v>0.183352200367907</v>
      </c>
      <c r="C132">
        <f t="shared" si="15"/>
        <v>0.183352200367907</v>
      </c>
      <c r="D132">
        <f t="shared" si="16"/>
        <v>-3.5139951629409097E-3</v>
      </c>
      <c r="F132">
        <f t="shared" ref="F132:F183" si="18">$P$6*$P$5^2/($P$5^2+($P$4-A132)^2)+$P$7</f>
        <v>8.5284412286543436E-4</v>
      </c>
      <c r="H132">
        <f t="shared" ref="H132:H183" si="19">$S$6*$S$5^2/($S$5^2+($S$4-A132)^2)+$S$7</f>
        <v>0.24012579432792772</v>
      </c>
      <c r="J132">
        <f t="shared" si="17"/>
        <v>5.6773593960020713E-2</v>
      </c>
    </row>
    <row r="133" spans="1:10" x14ac:dyDescent="0.25">
      <c r="A133">
        <v>40</v>
      </c>
      <c r="B133">
        <v>0.17939012310739999</v>
      </c>
      <c r="C133">
        <f t="shared" si="15"/>
        <v>0.17939012310739999</v>
      </c>
      <c r="D133">
        <f t="shared" si="16"/>
        <v>-3.5338977209704494E-3</v>
      </c>
      <c r="F133">
        <f t="shared" si="18"/>
        <v>7.5607035880466129E-4</v>
      </c>
      <c r="H133">
        <f t="shared" si="19"/>
        <v>0.23245219019723687</v>
      </c>
      <c r="J133">
        <f t="shared" si="17"/>
        <v>5.3062067089836878E-2</v>
      </c>
    </row>
    <row r="134" spans="1:10" x14ac:dyDescent="0.25">
      <c r="A134">
        <v>41</v>
      </c>
      <c r="B134">
        <v>0.18780953728597699</v>
      </c>
      <c r="C134">
        <f t="shared" si="15"/>
        <v>0.18780953728597699</v>
      </c>
      <c r="D134">
        <f t="shared" si="16"/>
        <v>-3.5530264898820736E-3</v>
      </c>
      <c r="F134">
        <f t="shared" si="18"/>
        <v>6.6491449864087052E-4</v>
      </c>
      <c r="H134">
        <f t="shared" si="19"/>
        <v>0.22036132702930836</v>
      </c>
      <c r="J134">
        <f t="shared" si="17"/>
        <v>3.2551789743331366E-2</v>
      </c>
    </row>
    <row r="135" spans="1:10" x14ac:dyDescent="0.25">
      <c r="A135">
        <v>42</v>
      </c>
      <c r="B135">
        <v>0.19718409508985399</v>
      </c>
      <c r="C135">
        <f t="shared" si="15"/>
        <v>0.19718409508985399</v>
      </c>
      <c r="D135">
        <f t="shared" si="16"/>
        <v>-3.5714210593040274E-3</v>
      </c>
      <c r="F135">
        <f t="shared" si="18"/>
        <v>5.7895031851428196E-4</v>
      </c>
      <c r="H135">
        <f t="shared" si="19"/>
        <v>0.20520430466927642</v>
      </c>
      <c r="J135">
        <f t="shared" si="17"/>
        <v>8.0202095794224271E-3</v>
      </c>
    </row>
    <row r="136" spans="1:10" x14ac:dyDescent="0.25">
      <c r="A136">
        <v>43</v>
      </c>
      <c r="B136">
        <v>0.231250884392245</v>
      </c>
      <c r="C136">
        <f t="shared" si="15"/>
        <v>0.231250884392245</v>
      </c>
      <c r="D136">
        <f t="shared" si="16"/>
        <v>-3.5891185194894806E-3</v>
      </c>
      <c r="F136">
        <f t="shared" si="18"/>
        <v>4.9779123104533112E-4</v>
      </c>
      <c r="H136">
        <f t="shared" si="19"/>
        <v>0.18838194706182704</v>
      </c>
      <c r="J136">
        <f t="shared" si="17"/>
        <v>4.2868937330417967E-2</v>
      </c>
    </row>
    <row r="137" spans="1:10" x14ac:dyDescent="0.25">
      <c r="A137">
        <v>44</v>
      </c>
      <c r="B137">
        <v>0.21462431017404801</v>
      </c>
      <c r="C137">
        <f t="shared" si="15"/>
        <v>0.21462431017404801</v>
      </c>
      <c r="D137">
        <f t="shared" si="16"/>
        <v>-3.6061536482627733E-3</v>
      </c>
      <c r="F137">
        <f t="shared" si="18"/>
        <v>4.2108594637143833E-4</v>
      </c>
      <c r="H137">
        <f t="shared" si="19"/>
        <v>0.17109800918568471</v>
      </c>
      <c r="J137">
        <f t="shared" si="17"/>
        <v>4.3526300988363298E-2</v>
      </c>
    </row>
    <row r="138" spans="1:10" x14ac:dyDescent="0.25">
      <c r="A138">
        <v>45</v>
      </c>
      <c r="B138">
        <v>0.171359841516909</v>
      </c>
      <c r="C138">
        <f t="shared" si="15"/>
        <v>0.171359841516909</v>
      </c>
      <c r="D138">
        <f t="shared" si="16"/>
        <v>-3.6225590818564626E-3</v>
      </c>
      <c r="F138">
        <f t="shared" si="18"/>
        <v>3.4851467698168975E-4</v>
      </c>
      <c r="H138">
        <f t="shared" si="19"/>
        <v>0.15424350703861553</v>
      </c>
      <c r="J138">
        <f t="shared" si="17"/>
        <v>1.7116334478293471E-2</v>
      </c>
    </row>
    <row r="139" spans="1:10" x14ac:dyDescent="0.25">
      <c r="A139">
        <v>46</v>
      </c>
      <c r="B139">
        <v>0.131562190462714</v>
      </c>
      <c r="C139">
        <f t="shared" si="15"/>
        <v>0.131562190462714</v>
      </c>
      <c r="D139">
        <f t="shared" si="16"/>
        <v>-3.6383654712059928E-3</v>
      </c>
      <c r="F139">
        <f t="shared" si="18"/>
        <v>2.7978580988665997E-4</v>
      </c>
      <c r="H139">
        <f t="shared" si="19"/>
        <v>0.13839041636534241</v>
      </c>
      <c r="J139">
        <f t="shared" si="17"/>
        <v>6.8282259026284098E-3</v>
      </c>
    </row>
    <row r="140" spans="1:10" x14ac:dyDescent="0.25">
      <c r="A140">
        <v>47</v>
      </c>
      <c r="B140">
        <v>8.8757605773312501E-2</v>
      </c>
      <c r="C140">
        <f t="shared" si="15"/>
        <v>8.8757605773312501E-2</v>
      </c>
      <c r="D140">
        <f t="shared" si="16"/>
        <v>-3.6536016250994403E-3</v>
      </c>
      <c r="F140">
        <f t="shared" si="18"/>
        <v>2.1463298153832021E-4</v>
      </c>
      <c r="H140">
        <f t="shared" si="19"/>
        <v>0.12384616634611742</v>
      </c>
      <c r="J140">
        <f t="shared" si="17"/>
        <v>3.5088560572804919E-2</v>
      </c>
    </row>
    <row r="141" spans="1:10" x14ac:dyDescent="0.25">
      <c r="A141">
        <v>48</v>
      </c>
      <c r="B141">
        <v>3.3960662232913499E-3</v>
      </c>
      <c r="C141">
        <f t="shared" si="15"/>
        <v>3.3960662232913499E-3</v>
      </c>
      <c r="D141">
        <f t="shared" si="16"/>
        <v>-3.6682946414305644E-3</v>
      </c>
      <c r="F141">
        <f t="shared" si="18"/>
        <v>1.5281250077881598E-4</v>
      </c>
      <c r="H141">
        <f t="shared" si="19"/>
        <v>0.11072678705707577</v>
      </c>
      <c r="J141">
        <f t="shared" si="17"/>
        <v>0.10733072083378442</v>
      </c>
    </row>
    <row r="142" spans="1:10" x14ac:dyDescent="0.25">
      <c r="A142">
        <v>49</v>
      </c>
      <c r="B142">
        <v>0</v>
      </c>
      <c r="C142">
        <f t="shared" si="15"/>
        <v>0</v>
      </c>
      <c r="D142">
        <f t="shared" si="16"/>
        <v>-3.6824700276716039E-3</v>
      </c>
      <c r="F142">
        <f t="shared" si="18"/>
        <v>9.4101073315929797E-5</v>
      </c>
      <c r="H142">
        <f t="shared" si="19"/>
        <v>9.9024222456195715E-2</v>
      </c>
      <c r="J142">
        <f t="shared" si="17"/>
        <v>9.9024222456195715E-2</v>
      </c>
    </row>
    <row r="143" spans="1:10" x14ac:dyDescent="0.25">
      <c r="A143">
        <v>50</v>
      </c>
      <c r="B143">
        <v>0</v>
      </c>
      <c r="C143">
        <f t="shared" si="15"/>
        <v>0</v>
      </c>
      <c r="D143">
        <f t="shared" si="16"/>
        <v>-3.6961518115658171E-3</v>
      </c>
      <c r="F143">
        <f t="shared" si="18"/>
        <v>3.8293788093831087E-5</v>
      </c>
      <c r="H143">
        <f t="shared" si="19"/>
        <v>8.8658384289238723E-2</v>
      </c>
      <c r="J143">
        <f t="shared" si="17"/>
        <v>8.8658384289238723E-2</v>
      </c>
    </row>
    <row r="144" spans="1:10" x14ac:dyDescent="0.25">
      <c r="A144">
        <v>51</v>
      </c>
      <c r="B144">
        <v>0</v>
      </c>
      <c r="C144">
        <f t="shared" si="15"/>
        <v>0</v>
      </c>
      <c r="D144">
        <f t="shared" si="16"/>
        <v>-3.7093626429365841E-3</v>
      </c>
      <c r="F144">
        <f t="shared" si="18"/>
        <v>-1.4797668310535805E-5</v>
      </c>
      <c r="H144">
        <f t="shared" si="19"/>
        <v>7.951323981819329E-2</v>
      </c>
      <c r="J144">
        <f t="shared" si="17"/>
        <v>7.951323981819329E-2</v>
      </c>
    </row>
    <row r="145" spans="1:10" x14ac:dyDescent="0.25">
      <c r="A145">
        <v>52</v>
      </c>
      <c r="B145">
        <v>0</v>
      </c>
      <c r="C145">
        <f t="shared" si="15"/>
        <v>0</v>
      </c>
      <c r="D145">
        <f t="shared" si="16"/>
        <v>-3.7221238874184737E-3</v>
      </c>
      <c r="F145">
        <f t="shared" si="18"/>
        <v>-6.5346598288712823E-5</v>
      </c>
      <c r="H145">
        <f t="shared" si="19"/>
        <v>7.1459835347305573E-2</v>
      </c>
      <c r="J145">
        <f t="shared" si="17"/>
        <v>7.1459835347305573E-2</v>
      </c>
    </row>
    <row r="146" spans="1:10" x14ac:dyDescent="0.25">
      <c r="A146">
        <v>53</v>
      </c>
      <c r="B146">
        <v>0</v>
      </c>
      <c r="C146">
        <f t="shared" si="15"/>
        <v>0</v>
      </c>
      <c r="D146">
        <f t="shared" si="16"/>
        <v>-3.7344557128344393E-3</v>
      </c>
      <c r="F146">
        <f t="shared" si="18"/>
        <v>-1.1351270573455702E-4</v>
      </c>
      <c r="H146">
        <f t="shared" si="19"/>
        <v>6.4369890652604428E-2</v>
      </c>
      <c r="J146">
        <f t="shared" si="17"/>
        <v>6.4369890652604428E-2</v>
      </c>
    </row>
    <row r="147" spans="1:10" x14ac:dyDescent="0.25">
      <c r="A147">
        <v>54</v>
      </c>
      <c r="B147">
        <v>0</v>
      </c>
      <c r="C147">
        <f t="shared" si="15"/>
        <v>0</v>
      </c>
      <c r="D147">
        <f t="shared" si="16"/>
        <v>-3.7463771688711163E-3</v>
      </c>
      <c r="F147">
        <f t="shared" si="18"/>
        <v>-1.5944335598685739E-4</v>
      </c>
      <c r="H147">
        <f t="shared" si="19"/>
        <v>5.8123114467824727E-2</v>
      </c>
      <c r="J147">
        <f t="shared" si="17"/>
        <v>5.8123114467824727E-2</v>
      </c>
    </row>
    <row r="148" spans="1:10" x14ac:dyDescent="0.25">
      <c r="A148">
        <v>55</v>
      </c>
      <c r="B148">
        <v>0</v>
      </c>
      <c r="C148">
        <f t="shared" si="15"/>
        <v>0</v>
      </c>
      <c r="D148">
        <f t="shared" si="16"/>
        <v>-3.7579062606398718E-3</v>
      </c>
      <c r="F148">
        <f t="shared" si="18"/>
        <v>-2.0327470172295278E-4</v>
      </c>
      <c r="H148">
        <f t="shared" si="19"/>
        <v>5.2610586780820964E-2</v>
      </c>
      <c r="J148">
        <f t="shared" si="17"/>
        <v>5.2610586780820964E-2</v>
      </c>
    </row>
    <row r="149" spans="1:10" x14ac:dyDescent="0.25">
      <c r="A149">
        <v>56</v>
      </c>
      <c r="B149">
        <v>0</v>
      </c>
      <c r="C149">
        <f t="shared" si="15"/>
        <v>0</v>
      </c>
      <c r="D149">
        <f t="shared" si="16"/>
        <v>-3.7690600166539467E-3</v>
      </c>
      <c r="F149">
        <f t="shared" si="18"/>
        <v>-2.4513269085000493E-4</v>
      </c>
      <c r="H149">
        <f t="shared" si="19"/>
        <v>4.773581118836602E-2</v>
      </c>
      <c r="J149">
        <f t="shared" si="17"/>
        <v>4.773581118836602E-2</v>
      </c>
    </row>
    <row r="150" spans="1:10" x14ac:dyDescent="0.25">
      <c r="A150">
        <v>57</v>
      </c>
      <c r="B150">
        <v>0</v>
      </c>
      <c r="C150">
        <f t="shared" si="15"/>
        <v>0</v>
      </c>
      <c r="D150">
        <f t="shared" si="16"/>
        <v>-3.7798545517008209E-3</v>
      </c>
      <c r="F150">
        <f t="shared" si="18"/>
        <v>-2.8513397031254811E-4</v>
      </c>
      <c r="H150">
        <f t="shared" si="19"/>
        <v>4.3414472008893923E-2</v>
      </c>
      <c r="J150">
        <f t="shared" si="17"/>
        <v>4.3414472008893923E-2</v>
      </c>
    </row>
    <row r="151" spans="1:10" x14ac:dyDescent="0.25">
      <c r="A151">
        <v>58</v>
      </c>
      <c r="B151">
        <v>0</v>
      </c>
      <c r="C151">
        <f t="shared" si="15"/>
        <v>0</v>
      </c>
      <c r="D151">
        <f t="shared" si="16"/>
        <v>-3.7903051250432022E-3</v>
      </c>
      <c r="F151">
        <f t="shared" si="18"/>
        <v>-3.2338669791574098E-4</v>
      </c>
      <c r="H151">
        <f t="shared" si="19"/>
        <v>3.9573534870806462E-2</v>
      </c>
      <c r="J151">
        <f t="shared" si="17"/>
        <v>3.9573534870806462E-2</v>
      </c>
    </row>
    <row r="152" spans="1:10" x14ac:dyDescent="0.25">
      <c r="A152">
        <v>59</v>
      </c>
      <c r="B152">
        <v>0</v>
      </c>
      <c r="C152">
        <f t="shared" si="15"/>
        <v>0</v>
      </c>
      <c r="D152">
        <f t="shared" si="16"/>
        <v>-3.8004261943410662E-3</v>
      </c>
      <c r="F152">
        <f t="shared" si="18"/>
        <v>-3.5999127270484052E-4</v>
      </c>
      <c r="H152">
        <f t="shared" si="19"/>
        <v>3.615006925079195E-2</v>
      </c>
      <c r="J152">
        <f t="shared" si="17"/>
        <v>3.615006925079195E-2</v>
      </c>
    </row>
    <row r="153" spans="1:10" x14ac:dyDescent="0.25">
      <c r="A153">
        <v>60</v>
      </c>
      <c r="B153">
        <v>0</v>
      </c>
      <c r="C153">
        <f t="shared" si="15"/>
        <v>0</v>
      </c>
      <c r="D153">
        <f t="shared" si="16"/>
        <v>-3.8102314656504902E-3</v>
      </c>
      <c r="F153">
        <f t="shared" si="18"/>
        <v>-3.9504099310242228E-4</v>
      </c>
      <c r="H153">
        <f t="shared" si="19"/>
        <v>3.3090007195982804E-2</v>
      </c>
      <c r="J153">
        <f t="shared" si="17"/>
        <v>3.3090007195982804E-2</v>
      </c>
    </row>
    <row r="154" spans="1:10" x14ac:dyDescent="0.25">
      <c r="A154">
        <v>61</v>
      </c>
      <c r="B154">
        <v>0</v>
      </c>
      <c r="C154">
        <f t="shared" si="15"/>
        <v>0</v>
      </c>
      <c r="D154">
        <f t="shared" si="16"/>
        <v>-3.8197339398220887E-3</v>
      </c>
      <c r="F154">
        <f t="shared" si="18"/>
        <v>-4.2862265085215909E-4</v>
      </c>
      <c r="H154">
        <f t="shared" si="19"/>
        <v>3.0346952114002308E-2</v>
      </c>
      <c r="J154">
        <f t="shared" si="17"/>
        <v>3.0346952114002308E-2</v>
      </c>
    </row>
    <row r="155" spans="1:10" x14ac:dyDescent="0.25">
      <c r="A155">
        <v>62</v>
      </c>
      <c r="B155">
        <v>0</v>
      </c>
      <c r="C155">
        <f t="shared" si="15"/>
        <v>0</v>
      </c>
      <c r="D155">
        <f t="shared" si="16"/>
        <v>-3.8289459555923004E-3</v>
      </c>
      <c r="F155">
        <f t="shared" si="18"/>
        <v>-4.6081706782342383E-4</v>
      </c>
      <c r="H155">
        <f t="shared" si="19"/>
        <v>2.7881092035475539E-2</v>
      </c>
      <c r="J155">
        <f t="shared" si="17"/>
        <v>2.7881092035475539E-2</v>
      </c>
    </row>
    <row r="156" spans="1:10" x14ac:dyDescent="0.25">
      <c r="A156">
        <v>63</v>
      </c>
      <c r="B156">
        <v>0</v>
      </c>
      <c r="C156">
        <f t="shared" si="15"/>
        <v>0</v>
      </c>
      <c r="D156">
        <f t="shared" si="16"/>
        <v>-3.8378792296341604E-3</v>
      </c>
      <c r="F156">
        <f t="shared" si="18"/>
        <v>-4.9169958187108599E-4</v>
      </c>
      <c r="H156">
        <f t="shared" si="19"/>
        <v>2.5658237677212266E-2</v>
      </c>
      <c r="J156">
        <f t="shared" si="17"/>
        <v>2.5658237677212266E-2</v>
      </c>
    </row>
    <row r="157" spans="1:10" x14ac:dyDescent="0.25">
      <c r="A157">
        <v>64</v>
      </c>
      <c r="B157">
        <v>0</v>
      </c>
      <c r="C157">
        <f t="shared" si="15"/>
        <v>0</v>
      </c>
      <c r="D157">
        <f t="shared" si="16"/>
        <v>-3.8465448938102709E-3</v>
      </c>
      <c r="F157">
        <f t="shared" si="18"/>
        <v>-5.2134048719982076E-4</v>
      </c>
      <c r="H157">
        <f t="shared" si="19"/>
        <v>2.3648986977005043E-2</v>
      </c>
      <c r="J157">
        <f t="shared" si="17"/>
        <v>2.3648986977005043E-2</v>
      </c>
    </row>
    <row r="158" spans="1:10" x14ac:dyDescent="0.25">
      <c r="A158">
        <v>65</v>
      </c>
      <c r="B158">
        <v>0</v>
      </c>
      <c r="C158">
        <f t="shared" si="15"/>
        <v>0</v>
      </c>
      <c r="D158">
        <f t="shared" si="16"/>
        <v>-3.8549535298490947E-3</v>
      </c>
      <c r="F158">
        <f t="shared" si="18"/>
        <v>-5.4980543403542739E-4</v>
      </c>
      <c r="H158">
        <f t="shared" si="19"/>
        <v>2.1828008261710639E-2</v>
      </c>
      <c r="J158">
        <f t="shared" si="17"/>
        <v>2.1828008261710639E-2</v>
      </c>
    </row>
    <row r="159" spans="1:10" x14ac:dyDescent="0.25">
      <c r="A159">
        <v>66</v>
      </c>
      <c r="B159">
        <v>0</v>
      </c>
      <c r="C159">
        <f t="shared" si="15"/>
        <v>0</v>
      </c>
      <c r="D159">
        <f t="shared" si="16"/>
        <v>-3.8631152016462295E-3</v>
      </c>
      <c r="F159">
        <f t="shared" si="18"/>
        <v>-5.7715579184298483E-4</v>
      </c>
      <c r="H159">
        <f t="shared" si="19"/>
        <v>2.0173429990141767E-2</v>
      </c>
      <c r="J159">
        <f t="shared" si="17"/>
        <v>2.0173429990141767E-2</v>
      </c>
    </row>
    <row r="160" spans="1:10" x14ac:dyDescent="0.25">
      <c r="A160">
        <v>67</v>
      </c>
      <c r="B160">
        <v>0</v>
      </c>
      <c r="C160">
        <f t="shared" si="15"/>
        <v>0</v>
      </c>
      <c r="D160">
        <f t="shared" si="16"/>
        <v>-3.8710394853747484E-3</v>
      </c>
      <c r="F160">
        <f t="shared" si="18"/>
        <v>-6.0344897984129092E-4</v>
      </c>
      <c r="H160">
        <f t="shared" si="19"/>
        <v>1.8666323748038598E-2</v>
      </c>
      <c r="J160">
        <f t="shared" si="17"/>
        <v>1.8666323748038598E-2</v>
      </c>
    </row>
    <row r="161" spans="1:10" x14ac:dyDescent="0.25">
      <c r="A161">
        <v>68</v>
      </c>
      <c r="B161">
        <v>0</v>
      </c>
      <c r="C161">
        <f t="shared" si="15"/>
        <v>0</v>
      </c>
      <c r="D161">
        <f t="shared" si="16"/>
        <v>-3.8787354975727854E-3</v>
      </c>
      <c r="F161">
        <f t="shared" si="18"/>
        <v>-6.2873876813483406E-4</v>
      </c>
      <c r="H161">
        <f t="shared" si="19"/>
        <v>1.7290267477443874E-2</v>
      </c>
      <c r="J161">
        <f t="shared" si="17"/>
        <v>1.7290267477443874E-2</v>
      </c>
    </row>
    <row r="162" spans="1:10" x14ac:dyDescent="0.25">
      <c r="A162">
        <v>69</v>
      </c>
      <c r="B162">
        <v>0</v>
      </c>
      <c r="C162">
        <f t="shared" si="15"/>
        <v>0</v>
      </c>
      <c r="D162">
        <f t="shared" si="16"/>
        <v>-3.8862119213621702E-3</v>
      </c>
      <c r="F162">
        <f t="shared" si="18"/>
        <v>-6.5307555240999853E-4</v>
      </c>
      <c r="H162">
        <f t="shared" si="19"/>
        <v>1.603097698942476E-2</v>
      </c>
      <c r="J162">
        <f t="shared" si="17"/>
        <v>1.603097698942476E-2</v>
      </c>
    </row>
    <row r="163" spans="1:10" x14ac:dyDescent="0.25">
      <c r="A163">
        <v>70</v>
      </c>
      <c r="B163">
        <v>0</v>
      </c>
      <c r="C163">
        <f t="shared" ref="C163:C183" si="20">B163/MAX(B:B)</f>
        <v>0</v>
      </c>
      <c r="D163">
        <f t="shared" ref="D163:D183" si="21">$M$6*$M$5^2/($M$5^2+($M$4-A163)^2)+$M$7</f>
        <v>-3.8934770309388828E-3</v>
      </c>
      <c r="F163">
        <f t="shared" si="18"/>
        <v>-6.7650660481397376E-4</v>
      </c>
      <c r="H163">
        <f t="shared" si="19"/>
        <v>1.4875995178847044E-2</v>
      </c>
      <c r="J163">
        <f t="shared" ref="J163:J183" si="22">ABS(H163-C163)</f>
        <v>1.4875995178847044E-2</v>
      </c>
    </row>
    <row r="164" spans="1:10" x14ac:dyDescent="0.25">
      <c r="A164">
        <v>71</v>
      </c>
      <c r="B164">
        <v>0</v>
      </c>
      <c r="C164">
        <f t="shared" si="20"/>
        <v>0</v>
      </c>
      <c r="D164">
        <f t="shared" si="21"/>
        <v>-3.9005387144642762E-3</v>
      </c>
      <c r="F164">
        <f t="shared" si="18"/>
        <v>-6.9907630334673702E-4</v>
      </c>
      <c r="H164">
        <f t="shared" si="19"/>
        <v>1.3814429782436983E-2</v>
      </c>
      <c r="J164">
        <f t="shared" si="22"/>
        <v>1.3814429782436983E-2</v>
      </c>
    </row>
    <row r="165" spans="1:10" x14ac:dyDescent="0.25">
      <c r="A165">
        <v>72</v>
      </c>
      <c r="B165">
        <v>0</v>
      </c>
      <c r="C165">
        <f t="shared" si="20"/>
        <v>0</v>
      </c>
      <c r="D165">
        <f t="shared" si="21"/>
        <v>-3.9074044954753081E-3</v>
      </c>
      <c r="F165">
        <f t="shared" si="18"/>
        <v>-7.2082634184314541E-4</v>
      </c>
      <c r="H165">
        <f t="shared" si="19"/>
        <v>1.2836731868277371E-2</v>
      </c>
      <c r="J165">
        <f t="shared" si="22"/>
        <v>1.2836731868277371E-2</v>
      </c>
    </row>
    <row r="166" spans="1:10" x14ac:dyDescent="0.25">
      <c r="A166">
        <v>73</v>
      </c>
      <c r="B166">
        <v>0</v>
      </c>
      <c r="C166">
        <f t="shared" si="20"/>
        <v>0</v>
      </c>
      <c r="D166">
        <f t="shared" si="21"/>
        <v>-3.9140815529222581E-3</v>
      </c>
      <c r="F166">
        <f t="shared" si="18"/>
        <v>-7.4179592239907678E-4</v>
      </c>
      <c r="H166">
        <f t="shared" si="19"/>
        <v>1.1934508457874082E-2</v>
      </c>
      <c r="J166">
        <f t="shared" si="22"/>
        <v>1.1934508457874082E-2</v>
      </c>
    </row>
    <row r="167" spans="1:10" x14ac:dyDescent="0.25">
      <c r="A167">
        <v>74</v>
      </c>
      <c r="B167">
        <v>0</v>
      </c>
      <c r="C167">
        <f t="shared" si="20"/>
        <v>0</v>
      </c>
      <c r="D167">
        <f t="shared" si="21"/>
        <v>-3.9205767399335721E-3</v>
      </c>
      <c r="F167">
        <f t="shared" si="18"/>
        <v>-7.6202193189875802E-4</v>
      </c>
      <c r="H167">
        <f t="shared" si="19"/>
        <v>1.1100363741784715E-2</v>
      </c>
      <c r="J167">
        <f t="shared" si="22"/>
        <v>1.1100363741784715E-2</v>
      </c>
    </row>
    <row r="168" spans="1:10" x14ac:dyDescent="0.25">
      <c r="A168">
        <v>75</v>
      </c>
      <c r="B168">
        <v>0</v>
      </c>
      <c r="C168">
        <f t="shared" si="20"/>
        <v>0</v>
      </c>
      <c r="D168">
        <f t="shared" si="21"/>
        <v>-3.9268966013993904E-3</v>
      </c>
      <c r="F168">
        <f t="shared" si="18"/>
        <v>-7.815391041265554E-4</v>
      </c>
      <c r="H168">
        <f t="shared" si="19"/>
        <v>1.0327764258120141E-2</v>
      </c>
      <c r="J168">
        <f t="shared" si="22"/>
        <v>1.0327764258120141E-2</v>
      </c>
    </row>
    <row r="169" spans="1:10" x14ac:dyDescent="0.25">
      <c r="A169">
        <v>76</v>
      </c>
      <c r="B169">
        <v>0</v>
      </c>
      <c r="C169">
        <f t="shared" si="20"/>
        <v>0</v>
      </c>
      <c r="D169">
        <f t="shared" si="21"/>
        <v>-3.9330473904579987E-3</v>
      </c>
      <c r="F169">
        <f t="shared" si="18"/>
        <v>-8.0038016879266296E-4</v>
      </c>
      <c r="H169">
        <f t="shared" si="19"/>
        <v>9.6109241718146231E-3</v>
      </c>
      <c r="J169">
        <f t="shared" si="22"/>
        <v>9.6109241718146231E-3</v>
      </c>
    </row>
    <row r="170" spans="1:10" x14ac:dyDescent="0.25">
      <c r="A170">
        <v>77</v>
      </c>
      <c r="B170">
        <v>0</v>
      </c>
      <c r="C170">
        <f t="shared" si="20"/>
        <v>0</v>
      </c>
      <c r="D170">
        <f t="shared" si="21"/>
        <v>-3.9390350839627096E-3</v>
      </c>
      <c r="F170">
        <f t="shared" si="18"/>
        <v>-8.1857598866581468E-4</v>
      </c>
      <c r="H170">
        <f t="shared" si="19"/>
        <v>8.9447074374023206E-3</v>
      </c>
      <c r="J170">
        <f t="shared" si="22"/>
        <v>8.9447074374023206E-3</v>
      </c>
    </row>
    <row r="171" spans="1:10" x14ac:dyDescent="0.25">
      <c r="A171">
        <v>78</v>
      </c>
      <c r="B171">
        <v>0</v>
      </c>
      <c r="C171">
        <f t="shared" si="20"/>
        <v>0</v>
      </c>
      <c r="D171">
        <f t="shared" si="21"/>
        <v>-3.9448653970006204E-3</v>
      </c>
      <c r="F171">
        <f t="shared" si="18"/>
        <v>-8.361556858851733E-4</v>
      </c>
      <c r="H171">
        <f t="shared" si="19"/>
        <v>8.3245441660291103E-3</v>
      </c>
      <c r="J171">
        <f t="shared" si="22"/>
        <v>8.3245441660291103E-3</v>
      </c>
    </row>
    <row r="172" spans="1:10" x14ac:dyDescent="0.25">
      <c r="A172">
        <v>79</v>
      </c>
      <c r="B172">
        <v>0</v>
      </c>
      <c r="C172">
        <f t="shared" si="20"/>
        <v>0</v>
      </c>
      <c r="D172">
        <f t="shared" si="21"/>
        <v>-3.9505437965290657E-3</v>
      </c>
      <c r="F172">
        <f t="shared" si="18"/>
        <v>-8.5314675841606372E-4</v>
      </c>
      <c r="H172">
        <f t="shared" si="19"/>
        <v>7.7463589646629763E-3</v>
      </c>
      <c r="J172">
        <f t="shared" si="22"/>
        <v>7.7463589646629763E-3</v>
      </c>
    </row>
    <row r="173" spans="1:10" x14ac:dyDescent="0.25">
      <c r="A173">
        <v>80</v>
      </c>
      <c r="B173">
        <v>0</v>
      </c>
      <c r="C173">
        <f t="shared" si="20"/>
        <v>0</v>
      </c>
      <c r="D173">
        <f t="shared" si="21"/>
        <v>-3.9560755141905199E-3</v>
      </c>
      <c r="F173">
        <f t="shared" si="18"/>
        <v>-8.6957518751855465E-4</v>
      </c>
      <c r="H173">
        <f t="shared" si="19"/>
        <v>7.2065093864601137E-3</v>
      </c>
      <c r="J173">
        <f t="shared" si="22"/>
        <v>7.2065093864601137E-3</v>
      </c>
    </row>
    <row r="174" spans="1:10" x14ac:dyDescent="0.25">
      <c r="A174">
        <v>81</v>
      </c>
      <c r="B174">
        <v>0</v>
      </c>
      <c r="C174">
        <f t="shared" si="20"/>
        <v>0</v>
      </c>
      <c r="D174">
        <f t="shared" si="21"/>
        <v>-3.9614655583620267E-3</v>
      </c>
      <c r="F174">
        <f t="shared" si="18"/>
        <v>-8.8546553701266783E-4</v>
      </c>
      <c r="H174">
        <f t="shared" si="19"/>
        <v>6.7017329386671008E-3</v>
      </c>
      <c r="J174">
        <f t="shared" si="22"/>
        <v>6.7017329386671008E-3</v>
      </c>
    </row>
    <row r="175" spans="1:10" x14ac:dyDescent="0.25">
      <c r="A175">
        <v>82</v>
      </c>
      <c r="B175">
        <v>0</v>
      </c>
      <c r="C175">
        <f t="shared" si="20"/>
        <v>0</v>
      </c>
      <c r="D175">
        <f t="shared" si="21"/>
        <v>-3.9667187254909574E-3</v>
      </c>
      <c r="F175">
        <f t="shared" si="18"/>
        <v>-9.0084104504793878E-4</v>
      </c>
      <c r="H175">
        <f t="shared" si="19"/>
        <v>6.2291013491173088E-3</v>
      </c>
      <c r="J175">
        <f t="shared" si="22"/>
        <v>6.2291013491173088E-3</v>
      </c>
    </row>
    <row r="176" spans="1:10" x14ac:dyDescent="0.25">
      <c r="A176">
        <v>83</v>
      </c>
      <c r="B176">
        <v>0</v>
      </c>
      <c r="C176">
        <f t="shared" si="20"/>
        <v>0</v>
      </c>
      <c r="D176">
        <f t="shared" si="21"/>
        <v>-3.9718396107650067E-3</v>
      </c>
      <c r="F176">
        <f t="shared" si="18"/>
        <v>-9.157237090171202E-4</v>
      </c>
      <c r="H176">
        <f t="shared" si="19"/>
        <v>5.7859810034342467E-3</v>
      </c>
      <c r="J176">
        <f t="shared" si="22"/>
        <v>5.7859810034342467E-3</v>
      </c>
    </row>
    <row r="177" spans="1:10" x14ac:dyDescent="0.25">
      <c r="A177">
        <v>84</v>
      </c>
      <c r="B177">
        <v>0</v>
      </c>
      <c r="C177">
        <f t="shared" si="20"/>
        <v>0</v>
      </c>
      <c r="D177">
        <f t="shared" si="21"/>
        <v>-3.9768326181607253E-3</v>
      </c>
      <c r="F177">
        <f t="shared" si="18"/>
        <v>-9.3013436419304627E-4</v>
      </c>
      <c r="H177">
        <f t="shared" si="19"/>
        <v>5.369998640097802E-3</v>
      </c>
      <c r="J177">
        <f t="shared" si="22"/>
        <v>5.369998640097802E-3</v>
      </c>
    </row>
    <row r="178" spans="1:10" x14ac:dyDescent="0.25">
      <c r="A178">
        <v>85</v>
      </c>
      <c r="B178">
        <v>0</v>
      </c>
      <c r="C178">
        <f t="shared" si="20"/>
        <v>0</v>
      </c>
      <c r="D178">
        <f t="shared" si="21"/>
        <v>-3.9817019699116196E-3</v>
      </c>
      <c r="F178">
        <f t="shared" si="18"/>
        <v>-9.440927566132484E-4</v>
      </c>
      <c r="H178">
        <f t="shared" si="19"/>
        <v>4.9790115358732141E-3</v>
      </c>
      <c r="J178">
        <f t="shared" si="22"/>
        <v>4.9790115358732141E-3</v>
      </c>
    </row>
    <row r="179" spans="1:10" x14ac:dyDescent="0.25">
      <c r="A179">
        <v>86</v>
      </c>
      <c r="B179">
        <v>0</v>
      </c>
      <c r="C179">
        <f t="shared" si="20"/>
        <v>0</v>
      </c>
      <c r="D179">
        <f t="shared" si="21"/>
        <v>-3.9864517154338149E-3</v>
      </c>
      <c r="F179">
        <f t="shared" si="18"/>
        <v>-9.576176106881163E-4</v>
      </c>
      <c r="H179">
        <f t="shared" si="19"/>
        <v>4.6110815349576714E-3</v>
      </c>
      <c r="J179">
        <f t="shared" si="22"/>
        <v>4.6110815349576714E-3</v>
      </c>
    </row>
    <row r="180" spans="1:10" x14ac:dyDescent="0.25">
      <c r="A180">
        <v>87</v>
      </c>
      <c r="B180">
        <v>0</v>
      </c>
      <c r="C180">
        <f t="shared" si="20"/>
        <v>0</v>
      </c>
      <c r="D180">
        <f t="shared" si="21"/>
        <v>-3.9910857397445123E-3</v>
      </c>
      <c r="F180">
        <f t="shared" si="18"/>
        <v>-9.7072669196458534E-4</v>
      </c>
      <c r="H180">
        <f t="shared" si="19"/>
        <v>4.2644523758553782E-3</v>
      </c>
      <c r="J180">
        <f t="shared" si="22"/>
        <v>4.2644523758553782E-3</v>
      </c>
    </row>
    <row r="181" spans="1:10" x14ac:dyDescent="0.25">
      <c r="A181">
        <v>88</v>
      </c>
      <c r="B181">
        <v>0</v>
      </c>
      <c r="C181">
        <f t="shared" si="20"/>
        <v>0</v>
      </c>
      <c r="D181">
        <f t="shared" si="21"/>
        <v>-3.9956077714058931E-3</v>
      </c>
      <c r="F181">
        <f t="shared" si="18"/>
        <v>-9.834368654379551E-4</v>
      </c>
      <c r="H181">
        <f t="shared" si="19"/>
        <v>3.9375298539737844E-3</v>
      </c>
      <c r="J181">
        <f t="shared" si="22"/>
        <v>3.9375298539737844E-3</v>
      </c>
    </row>
    <row r="182" spans="1:10" x14ac:dyDescent="0.25">
      <c r="A182">
        <v>89</v>
      </c>
      <c r="B182">
        <v>0</v>
      </c>
      <c r="C182">
        <f t="shared" si="20"/>
        <v>0</v>
      </c>
      <c r="D182">
        <f t="shared" si="21"/>
        <v>-4.000021390024827E-3</v>
      </c>
      <c r="F182">
        <f t="shared" si="18"/>
        <v>-9.9576414976902195E-4</v>
      </c>
      <c r="H182">
        <f t="shared" si="19"/>
        <v>3.6288644281369381E-3</v>
      </c>
      <c r="J182">
        <f t="shared" si="22"/>
        <v>3.6288644281369381E-3</v>
      </c>
    </row>
    <row r="183" spans="1:10" x14ac:dyDescent="0.25">
      <c r="A183">
        <v>90</v>
      </c>
      <c r="B183">
        <v>0</v>
      </c>
      <c r="C183">
        <f t="shared" si="20"/>
        <v>0</v>
      </c>
      <c r="D183">
        <f t="shared" si="21"/>
        <v>-4.0043300333365084E-3</v>
      </c>
      <c r="F183">
        <f t="shared" si="18"/>
        <v>-1.007723767731789E-3</v>
      </c>
      <c r="H183">
        <f t="shared" si="19"/>
        <v>3.3371359380133352E-3</v>
      </c>
      <c r="J183">
        <f t="shared" si="22"/>
        <v>3.3371359380133352E-3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workbookViewId="0">
      <selection activeCell="R7" sqref="R7"/>
    </sheetView>
  </sheetViews>
  <sheetFormatPr defaultRowHeight="15" x14ac:dyDescent="0.25"/>
  <cols>
    <col min="20" max="20" width="11" bestFit="1" customWidth="1"/>
  </cols>
  <sheetData>
    <row r="1" spans="1:20" x14ac:dyDescent="0.25">
      <c r="A1" s="4" t="s">
        <v>11</v>
      </c>
      <c r="B1" s="4" t="s">
        <v>12</v>
      </c>
      <c r="C1" s="4" t="s">
        <v>5</v>
      </c>
      <c r="D1" s="4" t="s">
        <v>20</v>
      </c>
      <c r="E1" s="4" t="s">
        <v>14</v>
      </c>
      <c r="F1" s="4" t="s">
        <v>21</v>
      </c>
      <c r="G1" s="4" t="s">
        <v>15</v>
      </c>
      <c r="H1" s="4"/>
      <c r="I1" s="4"/>
      <c r="J1" s="4"/>
    </row>
    <row r="2" spans="1:20" x14ac:dyDescent="0.25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/>
      <c r="I2" s="4"/>
      <c r="J2" s="4"/>
    </row>
    <row r="3" spans="1:20" x14ac:dyDescent="0.25">
      <c r="A3">
        <v>-90</v>
      </c>
      <c r="B3">
        <v>1691</v>
      </c>
      <c r="C3">
        <f t="shared" ref="C3:C34" si="0">B3/MAX(B:B)</f>
        <v>2.1869018674667631E-2</v>
      </c>
      <c r="D3">
        <f t="shared" ref="D3:D34" si="1">$M$6*$M$5^2/($M$5^2+($M$4-A3)^2)+$M$7</f>
        <v>6.8342999492387573E-3</v>
      </c>
      <c r="F3">
        <f>$P$6*$P$5^2/($P$5^2+($P$4-A3)^2)+$P$7</f>
        <v>8.2115092638773116E-4</v>
      </c>
      <c r="L3" s="2" t="s">
        <v>17</v>
      </c>
      <c r="O3" s="2" t="s">
        <v>18</v>
      </c>
      <c r="R3" s="2"/>
      <c r="S3" s="2" t="s">
        <v>25</v>
      </c>
    </row>
    <row r="4" spans="1:20" x14ac:dyDescent="0.25">
      <c r="A4">
        <v>-89</v>
      </c>
      <c r="B4">
        <v>1691</v>
      </c>
      <c r="C4">
        <f t="shared" si="0"/>
        <v>2.1869018674667631E-2</v>
      </c>
      <c r="D4">
        <f t="shared" si="1"/>
        <v>6.9221371141967086E-3</v>
      </c>
      <c r="F4">
        <f t="shared" ref="F4:F67" si="2">$P$6*$P$5^2/($P$5^2+($P$4-A4)^2)+$P$7</f>
        <v>8.6933400931611042E-4</v>
      </c>
      <c r="L4" s="3" t="s">
        <v>6</v>
      </c>
      <c r="M4" s="1">
        <v>-4.5163863850685892</v>
      </c>
      <c r="O4" s="3" t="s">
        <v>6</v>
      </c>
      <c r="P4" s="1">
        <v>9.5017381267904764</v>
      </c>
      <c r="R4" s="3"/>
      <c r="S4" s="6" t="s">
        <v>26</v>
      </c>
      <c r="T4" s="7">
        <f>ABS(P4-M4)/(0.5*(N5+Q5))</f>
        <v>1.3926415335972702</v>
      </c>
    </row>
    <row r="5" spans="1:20" x14ac:dyDescent="0.25">
      <c r="A5">
        <v>-88</v>
      </c>
      <c r="B5">
        <v>1691</v>
      </c>
      <c r="C5">
        <f t="shared" si="0"/>
        <v>2.1869018674667631E-2</v>
      </c>
      <c r="D5">
        <f t="shared" si="1"/>
        <v>7.0131330906871778E-3</v>
      </c>
      <c r="F5">
        <f t="shared" si="2"/>
        <v>9.1900237638835032E-4</v>
      </c>
      <c r="L5" s="5" t="s">
        <v>24</v>
      </c>
      <c r="M5" s="1">
        <v>5.2376288372115223</v>
      </c>
      <c r="N5" s="1">
        <f>M5*2</f>
        <v>10.475257674423045</v>
      </c>
      <c r="O5" s="5" t="s">
        <v>24</v>
      </c>
      <c r="P5" s="1">
        <v>4.8282238417973211</v>
      </c>
      <c r="Q5" s="1">
        <f>P5*2</f>
        <v>9.6564476835946422</v>
      </c>
      <c r="R5" s="3"/>
      <c r="S5" s="1"/>
    </row>
    <row r="6" spans="1:20" x14ac:dyDescent="0.25">
      <c r="A6">
        <v>-87</v>
      </c>
      <c r="B6">
        <v>1701</v>
      </c>
      <c r="C6">
        <f t="shared" si="0"/>
        <v>2.1998344627799905E-2</v>
      </c>
      <c r="D6">
        <f t="shared" si="1"/>
        <v>7.1074409687054592E-3</v>
      </c>
      <c r="F6">
        <f t="shared" si="2"/>
        <v>9.7021765557132596E-4</v>
      </c>
      <c r="L6" s="3" t="s">
        <v>7</v>
      </c>
      <c r="M6" s="1">
        <v>0.99002854623393499</v>
      </c>
      <c r="O6" s="3" t="s">
        <v>7</v>
      </c>
      <c r="P6" s="1">
        <v>1.007533919383347</v>
      </c>
      <c r="R6" s="3"/>
      <c r="S6" s="1"/>
    </row>
    <row r="7" spans="1:20" x14ac:dyDescent="0.25">
      <c r="A7">
        <v>-86</v>
      </c>
      <c r="B7">
        <v>1701</v>
      </c>
      <c r="C7">
        <f t="shared" si="0"/>
        <v>2.1998344627799905E-2</v>
      </c>
      <c r="D7">
        <f t="shared" si="1"/>
        <v>7.2052232129456491E-3</v>
      </c>
      <c r="F7">
        <f t="shared" si="2"/>
        <v>1.0230447018735494E-3</v>
      </c>
      <c r="L7" s="3" t="s">
        <v>8</v>
      </c>
      <c r="M7" s="1">
        <v>3.131552548734266E-3</v>
      </c>
      <c r="O7" s="3" t="s">
        <v>8</v>
      </c>
      <c r="P7" s="1">
        <v>-1.5455956355202255E-3</v>
      </c>
      <c r="R7" s="3"/>
      <c r="S7" s="1"/>
    </row>
    <row r="8" spans="1:20" x14ac:dyDescent="0.25">
      <c r="A8">
        <v>-85</v>
      </c>
      <c r="B8">
        <v>1701</v>
      </c>
      <c r="C8">
        <f t="shared" si="0"/>
        <v>2.1998344627799905E-2</v>
      </c>
      <c r="D8">
        <f t="shared" si="1"/>
        <v>7.3066523592093587E-3</v>
      </c>
      <c r="F8">
        <f t="shared" si="2"/>
        <v>1.0775518020814596E-3</v>
      </c>
      <c r="L8" s="3" t="s">
        <v>9</v>
      </c>
      <c r="M8" s="1">
        <f>SUM(E:E)</f>
        <v>3.2501751626166806</v>
      </c>
      <c r="O8" s="3" t="s">
        <v>9</v>
      </c>
      <c r="P8" s="1">
        <f>SUM(G:G)</f>
        <v>1.7709144896589468</v>
      </c>
      <c r="R8" s="3"/>
      <c r="S8" s="1"/>
    </row>
    <row r="9" spans="1:20" x14ac:dyDescent="0.25">
      <c r="A9">
        <v>-84</v>
      </c>
      <c r="B9">
        <v>1701</v>
      </c>
      <c r="C9">
        <f t="shared" si="0"/>
        <v>2.1998344627799905E-2</v>
      </c>
      <c r="D9">
        <f t="shared" si="1"/>
        <v>7.411911771834102E-3</v>
      </c>
      <c r="F9">
        <f t="shared" si="2"/>
        <v>1.133810894797713E-3</v>
      </c>
      <c r="L9" s="3" t="s">
        <v>10</v>
      </c>
      <c r="M9" s="1">
        <f>RSQ(D43:D95,C43:C95)</f>
        <v>0.97245696411198657</v>
      </c>
      <c r="O9" s="3" t="s">
        <v>10</v>
      </c>
      <c r="P9" s="1">
        <f>RSQ(F96:F143,C96:C143)</f>
        <v>0.96152470305167859</v>
      </c>
      <c r="R9" s="3"/>
      <c r="S9" s="1"/>
    </row>
    <row r="10" spans="1:20" x14ac:dyDescent="0.25">
      <c r="A10">
        <v>-83</v>
      </c>
      <c r="B10">
        <v>1701</v>
      </c>
      <c r="C10">
        <f t="shared" si="0"/>
        <v>2.1998344627799905E-2</v>
      </c>
      <c r="D10">
        <f t="shared" si="1"/>
        <v>7.5211964683194327E-3</v>
      </c>
      <c r="F10">
        <f t="shared" si="2"/>
        <v>1.1918978071013772E-3</v>
      </c>
    </row>
    <row r="11" spans="1:20" x14ac:dyDescent="0.25">
      <c r="A11">
        <v>-82</v>
      </c>
      <c r="B11">
        <v>1701</v>
      </c>
      <c r="C11">
        <f t="shared" si="0"/>
        <v>2.1998344627799905E-2</v>
      </c>
      <c r="D11">
        <f t="shared" si="1"/>
        <v>7.634714018040497E-3</v>
      </c>
      <c r="F11">
        <f t="shared" si="2"/>
        <v>1.2518925092792814E-3</v>
      </c>
    </row>
    <row r="12" spans="1:20" x14ac:dyDescent="0.25">
      <c r="A12">
        <v>-81</v>
      </c>
      <c r="B12">
        <v>1720</v>
      </c>
      <c r="C12">
        <f t="shared" si="0"/>
        <v>2.2244063938751227E-2</v>
      </c>
      <c r="D12">
        <f t="shared" si="1"/>
        <v>7.7526855227423343E-3</v>
      </c>
      <c r="F12">
        <f t="shared" si="2"/>
        <v>1.3138793892213702E-3</v>
      </c>
    </row>
    <row r="13" spans="1:20" x14ac:dyDescent="0.25">
      <c r="A13">
        <v>-80</v>
      </c>
      <c r="B13">
        <v>1720</v>
      </c>
      <c r="C13">
        <f t="shared" si="0"/>
        <v>2.2244063938751227E-2</v>
      </c>
      <c r="D13">
        <f t="shared" si="1"/>
        <v>7.875346687417191E-3</v>
      </c>
      <c r="F13">
        <f t="shared" si="2"/>
        <v>1.3779475482324358E-3</v>
      </c>
    </row>
    <row r="14" spans="1:20" x14ac:dyDescent="0.25">
      <c r="A14">
        <v>-79</v>
      </c>
      <c r="B14">
        <v>1720</v>
      </c>
      <c r="C14">
        <f t="shared" si="0"/>
        <v>2.2244063938751227E-2</v>
      </c>
      <c r="D14">
        <f t="shared" si="1"/>
        <v>8.0029489911968704E-3</v>
      </c>
      <c r="F14">
        <f t="shared" si="2"/>
        <v>1.4441911201900904E-3</v>
      </c>
    </row>
    <row r="15" spans="1:20" x14ac:dyDescent="0.25">
      <c r="A15">
        <v>-78</v>
      </c>
      <c r="B15">
        <v>1720</v>
      </c>
      <c r="C15">
        <f t="shared" si="0"/>
        <v>2.2244063938751227E-2</v>
      </c>
      <c r="D15">
        <f t="shared" si="1"/>
        <v>8.1357609690603395E-3</v>
      </c>
      <c r="F15">
        <f t="shared" si="2"/>
        <v>1.5127096161764917E-3</v>
      </c>
    </row>
    <row r="16" spans="1:20" x14ac:dyDescent="0.25">
      <c r="A16">
        <v>-77</v>
      </c>
      <c r="B16">
        <v>1720</v>
      </c>
      <c r="C16">
        <f t="shared" si="0"/>
        <v>2.2244063938751227E-2</v>
      </c>
      <c r="D16">
        <f t="shared" si="1"/>
        <v>8.2740696164843031E-3</v>
      </c>
      <c r="F16">
        <f t="shared" si="2"/>
        <v>1.5836082969317271E-3</v>
      </c>
    </row>
    <row r="17" spans="1:6" x14ac:dyDescent="0.25">
      <c r="A17">
        <v>-76</v>
      </c>
      <c r="B17">
        <v>1720</v>
      </c>
      <c r="C17">
        <f t="shared" si="0"/>
        <v>2.2244063938751227E-2</v>
      </c>
      <c r="D17">
        <f t="shared" si="1"/>
        <v>8.4181819306754675E-3</v>
      </c>
      <c r="F17">
        <f t="shared" si="2"/>
        <v>1.656998575722772E-3</v>
      </c>
    </row>
    <row r="18" spans="1:6" x14ac:dyDescent="0.25">
      <c r="A18">
        <v>-75</v>
      </c>
      <c r="B18">
        <v>1749</v>
      </c>
      <c r="C18">
        <f t="shared" si="0"/>
        <v>2.2619109202834824E-2</v>
      </c>
      <c r="D18">
        <f t="shared" si="1"/>
        <v>8.5684266037458004E-3</v>
      </c>
      <c r="F18">
        <f t="shared" si="2"/>
        <v>1.7329984544968977E-3</v>
      </c>
    </row>
    <row r="19" spans="1:6" x14ac:dyDescent="0.25">
      <c r="A19">
        <v>-74</v>
      </c>
      <c r="B19">
        <v>1749</v>
      </c>
      <c r="C19">
        <f t="shared" si="0"/>
        <v>2.2619109202834824E-2</v>
      </c>
      <c r="D19">
        <f t="shared" si="1"/>
        <v>8.725155885159425E-3</v>
      </c>
      <c r="F19">
        <f t="shared" si="2"/>
        <v>1.8117329964961015E-3</v>
      </c>
    </row>
    <row r="20" spans="1:6" x14ac:dyDescent="0.25">
      <c r="A20">
        <v>-73</v>
      </c>
      <c r="B20">
        <v>1749</v>
      </c>
      <c r="C20">
        <f t="shared" si="0"/>
        <v>2.2619109202834824E-2</v>
      </c>
      <c r="D20">
        <f t="shared" si="1"/>
        <v>8.8887476330304499E-3</v>
      </c>
      <c r="F20">
        <f t="shared" si="2"/>
        <v>1.8933348388538963E-3</v>
      </c>
    </row>
    <row r="21" spans="1:6" x14ac:dyDescent="0.25">
      <c r="A21">
        <v>-72</v>
      </c>
      <c r="B21">
        <v>1858</v>
      </c>
      <c r="C21">
        <f t="shared" si="0"/>
        <v>2.4028762091976619E-2</v>
      </c>
      <c r="D21">
        <f t="shared" si="1"/>
        <v>9.0596075764305759E-3</v>
      </c>
      <c r="F21">
        <f t="shared" si="2"/>
        <v>1.9779447490825683E-3</v>
      </c>
    </row>
    <row r="22" spans="1:6" x14ac:dyDescent="0.25">
      <c r="A22">
        <v>-71</v>
      </c>
      <c r="B22">
        <v>1930</v>
      </c>
      <c r="C22">
        <f t="shared" si="0"/>
        <v>2.4959908954528993E-2</v>
      </c>
      <c r="D22">
        <f t="shared" si="1"/>
        <v>9.2381718138271497E-3</v>
      </c>
      <c r="F22">
        <f t="shared" si="2"/>
        <v>2.0657122297935392E-3</v>
      </c>
    </row>
    <row r="23" spans="1:6" x14ac:dyDescent="0.25">
      <c r="A23">
        <v>-70</v>
      </c>
      <c r="B23">
        <v>1930</v>
      </c>
      <c r="C23">
        <f t="shared" si="0"/>
        <v>2.4959908954528993E-2</v>
      </c>
      <c r="D23">
        <f t="shared" si="1"/>
        <v>9.4249095761795697E-3</v>
      </c>
      <c r="F23">
        <f t="shared" si="2"/>
        <v>2.1567961764822645E-3</v>
      </c>
    </row>
    <row r="24" spans="1:6" x14ac:dyDescent="0.25">
      <c r="A24">
        <v>-69</v>
      </c>
      <c r="B24">
        <v>1930</v>
      </c>
      <c r="C24">
        <f t="shared" si="0"/>
        <v>2.4959908954528993E-2</v>
      </c>
      <c r="D24">
        <f t="shared" si="1"/>
        <v>9.620326287149452E-3</v>
      </c>
      <c r="F24">
        <f t="shared" si="2"/>
        <v>2.2513655937597002E-3</v>
      </c>
    </row>
    <row r="25" spans="1:6" x14ac:dyDescent="0.25">
      <c r="A25">
        <v>-68</v>
      </c>
      <c r="B25">
        <v>1930</v>
      </c>
      <c r="C25">
        <f t="shared" si="0"/>
        <v>2.4959908954528993E-2</v>
      </c>
      <c r="D25">
        <f t="shared" si="1"/>
        <v>9.8249669574157119E-3</v>
      </c>
      <c r="F25">
        <f t="shared" si="2"/>
        <v>2.3496003760335119E-3</v>
      </c>
    </row>
    <row r="26" spans="1:6" x14ac:dyDescent="0.25">
      <c r="A26">
        <v>-67</v>
      </c>
      <c r="B26">
        <v>1930</v>
      </c>
      <c r="C26">
        <f t="shared" si="0"/>
        <v>2.4959908954528993E-2</v>
      </c>
      <c r="D26">
        <f t="shared" si="1"/>
        <v>1.0039419955335336E-2</v>
      </c>
      <c r="F26">
        <f t="shared" si="2"/>
        <v>2.4516921593439028E-3</v>
      </c>
    </row>
    <row r="27" spans="1:6" x14ac:dyDescent="0.25">
      <c r="A27">
        <v>-66</v>
      </c>
      <c r="B27">
        <v>1930</v>
      </c>
      <c r="C27">
        <f t="shared" si="0"/>
        <v>2.4959908954528993E-2</v>
      </c>
      <c r="D27">
        <f t="shared" si="1"/>
        <v>1.0264321202278721E-2</v>
      </c>
      <c r="F27">
        <f t="shared" si="2"/>
        <v>2.5578452518528255E-3</v>
      </c>
    </row>
    <row r="28" spans="1:6" x14ac:dyDescent="0.25">
      <c r="A28">
        <v>-65</v>
      </c>
      <c r="B28">
        <v>1962</v>
      </c>
      <c r="C28">
        <f t="shared" si="0"/>
        <v>2.5373752004552275E-2</v>
      </c>
      <c r="D28">
        <f t="shared" si="1"/>
        <v>1.0500358848044813E-2</v>
      </c>
      <c r="F28">
        <f t="shared" si="2"/>
        <v>2.6682776513849097E-3</v>
      </c>
    </row>
    <row r="29" spans="1:6" x14ac:dyDescent="0.25">
      <c r="A29">
        <v>-64</v>
      </c>
      <c r="B29">
        <v>1962</v>
      </c>
      <c r="C29">
        <f t="shared" si="0"/>
        <v>2.5373752004552275E-2</v>
      </c>
      <c r="D29">
        <f t="shared" si="1"/>
        <v>1.0748278490004308E-2</v>
      </c>
      <c r="F29">
        <f t="shared" si="2"/>
        <v>2.7832221594393906E-3</v>
      </c>
    </row>
    <row r="30" spans="1:6" x14ac:dyDescent="0.25">
      <c r="A30">
        <v>-63</v>
      </c>
      <c r="B30">
        <v>1962</v>
      </c>
      <c r="C30">
        <f t="shared" si="0"/>
        <v>2.5373752004552275E-2</v>
      </c>
      <c r="D30">
        <f t="shared" si="1"/>
        <v>1.1008889009243641E-2</v>
      </c>
      <c r="F30">
        <f t="shared" si="2"/>
        <v>2.9029276022527325E-3</v>
      </c>
    </row>
    <row r="31" spans="1:6" x14ac:dyDescent="0.25">
      <c r="A31">
        <v>-62</v>
      </c>
      <c r="B31">
        <v>1962</v>
      </c>
      <c r="C31">
        <f t="shared" si="0"/>
        <v>2.5373752004552275E-2</v>
      </c>
      <c r="D31">
        <f t="shared" si="1"/>
        <v>1.1283069108246436E-2</v>
      </c>
      <c r="F31">
        <f t="shared" si="2"/>
        <v>3.0276601708129416E-3</v>
      </c>
    </row>
    <row r="32" spans="1:6" x14ac:dyDescent="0.25">
      <c r="A32">
        <v>-61</v>
      </c>
      <c r="B32">
        <v>2126</v>
      </c>
      <c r="C32">
        <f t="shared" si="0"/>
        <v>2.7494697635921578E-2</v>
      </c>
      <c r="D32">
        <f t="shared" si="1"/>
        <v>1.1571774647863894E-2</v>
      </c>
      <c r="F32">
        <f t="shared" si="2"/>
        <v>3.1577048932334472E-3</v>
      </c>
    </row>
    <row r="33" spans="1:6" x14ac:dyDescent="0.25">
      <c r="A33">
        <v>-60</v>
      </c>
      <c r="B33">
        <v>2165</v>
      </c>
      <c r="C33">
        <f t="shared" si="0"/>
        <v>2.7999068853137448E-2</v>
      </c>
      <c r="D33">
        <f t="shared" si="1"/>
        <v>1.1876046896868421E-2</v>
      </c>
      <c r="F33">
        <f t="shared" si="2"/>
        <v>3.2933672546158936E-3</v>
      </c>
    </row>
    <row r="34" spans="1:6" x14ac:dyDescent="0.25">
      <c r="A34">
        <v>-59</v>
      </c>
      <c r="B34">
        <v>2165</v>
      </c>
      <c r="C34">
        <f t="shared" si="0"/>
        <v>2.7999068853137448E-2</v>
      </c>
      <c r="D34">
        <f t="shared" si="1"/>
        <v>1.2197021825712782E-2</v>
      </c>
      <c r="F34">
        <f t="shared" si="2"/>
        <v>3.4349749815014213E-3</v>
      </c>
    </row>
    <row r="35" spans="1:6" x14ac:dyDescent="0.25">
      <c r="A35">
        <v>-58</v>
      </c>
      <c r="B35">
        <v>2165</v>
      </c>
      <c r="C35">
        <f t="shared" ref="C35:C66" si="3">B35/MAX(B:B)</f>
        <v>2.7999068853137448E-2</v>
      </c>
      <c r="D35">
        <f t="shared" ref="D35:D66" si="4">$M$6*$M$5^2/($M$5^2+($M$4-A35)^2)+$M$7</f>
        <v>1.2535940597787563E-2</v>
      </c>
      <c r="F35">
        <f t="shared" si="2"/>
        <v>3.5828800102689733E-3</v>
      </c>
    </row>
    <row r="36" spans="1:6" x14ac:dyDescent="0.25">
      <c r="A36">
        <v>-57</v>
      </c>
      <c r="B36">
        <v>2165</v>
      </c>
      <c r="C36">
        <f t="shared" si="3"/>
        <v>2.7999068853137448E-2</v>
      </c>
      <c r="D36">
        <f t="shared" si="4"/>
        <v>1.2894161437162441E-2</v>
      </c>
      <c r="F36">
        <f t="shared" si="2"/>
        <v>3.737460661433884E-3</v>
      </c>
    </row>
    <row r="37" spans="1:6" x14ac:dyDescent="0.25">
      <c r="A37">
        <v>-56</v>
      </c>
      <c r="B37">
        <v>2165</v>
      </c>
      <c r="C37">
        <f t="shared" si="3"/>
        <v>2.7999068853137448E-2</v>
      </c>
      <c r="D37">
        <f t="shared" si="4"/>
        <v>1.3273173082345545E-2</v>
      </c>
      <c r="F37">
        <f t="shared" si="2"/>
        <v>3.8991240447863685E-3</v>
      </c>
    </row>
    <row r="38" spans="1:6" x14ac:dyDescent="0.25">
      <c r="A38">
        <v>-55</v>
      </c>
      <c r="B38">
        <v>2208</v>
      </c>
      <c r="C38">
        <f t="shared" si="3"/>
        <v>2.8555170451606229E-2</v>
      </c>
      <c r="D38">
        <f t="shared" si="4"/>
        <v>1.3674610072023969E-2</v>
      </c>
      <c r="F38">
        <f t="shared" si="2"/>
        <v>4.0683087237531482E-3</v>
      </c>
    </row>
    <row r="39" spans="1:6" x14ac:dyDescent="0.25">
      <c r="A39">
        <v>-54</v>
      </c>
      <c r="B39">
        <v>2218</v>
      </c>
      <c r="C39">
        <f t="shared" si="3"/>
        <v>2.8684496404738503E-2</v>
      </c>
      <c r="D39">
        <f t="shared" si="4"/>
        <v>1.4100270152321496E-2</v>
      </c>
      <c r="F39">
        <f t="shared" si="2"/>
        <v>4.2454876713444879E-3</v>
      </c>
    </row>
    <row r="40" spans="1:6" x14ac:dyDescent="0.25">
      <c r="A40">
        <v>-53</v>
      </c>
      <c r="B40">
        <v>2339</v>
      </c>
      <c r="C40">
        <f t="shared" si="3"/>
        <v>3.0249340437639025E-2</v>
      </c>
      <c r="D40">
        <f t="shared" si="4"/>
        <v>1.4552134147390523E-2</v>
      </c>
      <c r="F40">
        <f t="shared" si="2"/>
        <v>4.4311715546562465E-3</v>
      </c>
    </row>
    <row r="41" spans="1:6" x14ac:dyDescent="0.25">
      <c r="A41">
        <v>-52</v>
      </c>
      <c r="B41">
        <v>2378</v>
      </c>
      <c r="C41">
        <f t="shared" si="3"/>
        <v>3.0753711654854896E-2</v>
      </c>
      <c r="D41">
        <f t="shared" si="4"/>
        <v>1.5032388698088282E-2</v>
      </c>
      <c r="F41">
        <f t="shared" si="2"/>
        <v>4.6259123902425677E-3</v>
      </c>
    </row>
    <row r="42" spans="1:6" x14ac:dyDescent="0.25">
      <c r="A42">
        <v>-51</v>
      </c>
      <c r="B42">
        <v>2378</v>
      </c>
      <c r="C42">
        <f t="shared" si="3"/>
        <v>3.0753711654854896E-2</v>
      </c>
      <c r="D42">
        <f t="shared" si="4"/>
        <v>1.5543452349496023E-2</v>
      </c>
      <c r="F42">
        <f t="shared" si="2"/>
        <v>4.8303076188919896E-3</v>
      </c>
    </row>
    <row r="43" spans="1:6" x14ac:dyDescent="0.25">
      <c r="A43">
        <v>-50</v>
      </c>
      <c r="B43">
        <v>2475</v>
      </c>
      <c r="C43">
        <f t="shared" si="3"/>
        <v>3.2008173400237962E-2</v>
      </c>
      <c r="D43">
        <f t="shared" si="4"/>
        <v>1.6088005560159265E-2</v>
      </c>
      <c r="E43">
        <f t="shared" ref="E43:E100" si="5">ABS(D43-C43)</f>
        <v>1.5920167840078697E-2</v>
      </c>
      <c r="F43">
        <f t="shared" si="2"/>
        <v>5.0450046555859124E-3</v>
      </c>
    </row>
    <row r="44" spans="1:6" x14ac:dyDescent="0.25">
      <c r="A44">
        <v>-49</v>
      </c>
      <c r="B44">
        <v>2475</v>
      </c>
      <c r="C44">
        <f t="shared" si="3"/>
        <v>3.2008173400237962E-2</v>
      </c>
      <c r="D44">
        <f t="shared" si="4"/>
        <v>1.6669025317971705E-2</v>
      </c>
      <c r="E44">
        <f t="shared" si="5"/>
        <v>1.5339148082266257E-2</v>
      </c>
      <c r="F44">
        <f t="shared" si="2"/>
        <v>5.2707059788840039E-3</v>
      </c>
    </row>
    <row r="45" spans="1:6" x14ac:dyDescent="0.25">
      <c r="A45">
        <v>-48</v>
      </c>
      <c r="B45">
        <v>2557</v>
      </c>
      <c r="C45">
        <f t="shared" si="3"/>
        <v>3.3068646215922613E-2</v>
      </c>
      <c r="D45">
        <f t="shared" si="4"/>
        <v>1.7289825184410957E-2</v>
      </c>
      <c r="E45">
        <f t="shared" si="5"/>
        <v>1.5778821031511656E-2</v>
      </c>
      <c r="F45">
        <f t="shared" si="2"/>
        <v>5.5081748338948406E-3</v>
      </c>
    </row>
    <row r="46" spans="1:6" x14ac:dyDescent="0.25">
      <c r="A46">
        <v>-47</v>
      </c>
      <c r="B46">
        <v>2557</v>
      </c>
      <c r="C46">
        <f t="shared" si="3"/>
        <v>3.3068646215922613E-2</v>
      </c>
      <c r="D46">
        <f t="shared" si="4"/>
        <v>1.7954101756464617E-2</v>
      </c>
      <c r="E46">
        <f t="shared" si="5"/>
        <v>1.5114544459457997E-2</v>
      </c>
      <c r="F46">
        <f t="shared" si="2"/>
        <v>5.7582416346285926E-3</v>
      </c>
    </row>
    <row r="47" spans="1:6" x14ac:dyDescent="0.25">
      <c r="A47">
        <v>-46</v>
      </c>
      <c r="B47">
        <v>2557</v>
      </c>
      <c r="C47">
        <f t="shared" si="3"/>
        <v>3.3068646215922613E-2</v>
      </c>
      <c r="D47">
        <f t="shared" si="4"/>
        <v>1.866598874183344E-2</v>
      </c>
      <c r="E47">
        <f t="shared" si="5"/>
        <v>1.4402657474089173E-2</v>
      </c>
      <c r="F47">
        <f t="shared" si="2"/>
        <v>6.0218111652266693E-3</v>
      </c>
    </row>
    <row r="48" spans="1:6" x14ac:dyDescent="0.25">
      <c r="A48">
        <v>-45</v>
      </c>
      <c r="B48">
        <v>2716</v>
      </c>
      <c r="C48">
        <f t="shared" si="3"/>
        <v>3.5124928870725776E-2</v>
      </c>
      <c r="D48">
        <f t="shared" si="4"/>
        <v>1.9430120097806342E-2</v>
      </c>
      <c r="E48">
        <f t="shared" si="5"/>
        <v>1.5694808772919434E-2</v>
      </c>
      <c r="F48">
        <f t="shared" si="2"/>
        <v>6.2998706957278459E-3</v>
      </c>
    </row>
    <row r="49" spans="1:6" x14ac:dyDescent="0.25">
      <c r="A49">
        <v>-44</v>
      </c>
      <c r="B49">
        <v>2761</v>
      </c>
      <c r="C49">
        <f t="shared" si="3"/>
        <v>3.5706895659821013E-2</v>
      </c>
      <c r="D49">
        <f t="shared" si="4"/>
        <v>2.0251704000347089E-2</v>
      </c>
      <c r="E49">
        <f t="shared" si="5"/>
        <v>1.5455191659473923E-2</v>
      </c>
      <c r="F49">
        <f t="shared" si="2"/>
        <v>6.5934991471575128E-3</v>
      </c>
    </row>
    <row r="50" spans="1:6" x14ac:dyDescent="0.25">
      <c r="A50">
        <v>-43</v>
      </c>
      <c r="B50">
        <v>2761</v>
      </c>
      <c r="C50">
        <f t="shared" si="3"/>
        <v>3.5706895659821013E-2</v>
      </c>
      <c r="D50">
        <f t="shared" si="4"/>
        <v>2.1136609803915189E-2</v>
      </c>
      <c r="E50">
        <f t="shared" si="5"/>
        <v>1.4570285855905824E-2</v>
      </c>
      <c r="F50">
        <f t="shared" si="2"/>
        <v>6.9038774634225305E-3</v>
      </c>
    </row>
    <row r="51" spans="1:6" x14ac:dyDescent="0.25">
      <c r="A51">
        <v>-42</v>
      </c>
      <c r="B51">
        <v>2921</v>
      </c>
      <c r="C51">
        <f t="shared" si="3"/>
        <v>3.7776110909937405E-2</v>
      </c>
      <c r="D51">
        <f t="shared" si="4"/>
        <v>2.2091470645780709E-2</v>
      </c>
      <c r="E51">
        <f t="shared" si="5"/>
        <v>1.5684640264156696E-2</v>
      </c>
      <c r="F51">
        <f t="shared" si="2"/>
        <v>7.2323003745027384E-3</v>
      </c>
    </row>
    <row r="52" spans="1:6" x14ac:dyDescent="0.25">
      <c r="A52">
        <v>-41</v>
      </c>
      <c r="B52">
        <v>2948</v>
      </c>
      <c r="C52">
        <f t="shared" si="3"/>
        <v>3.8125290983394546E-2</v>
      </c>
      <c r="D52">
        <f t="shared" si="4"/>
        <v>2.312380496902481E-2</v>
      </c>
      <c r="E52">
        <f t="shared" si="5"/>
        <v>1.5001486014369736E-2</v>
      </c>
      <c r="F52">
        <f t="shared" si="2"/>
        <v>7.5801897676667541E-3</v>
      </c>
    </row>
    <row r="53" spans="1:6" x14ac:dyDescent="0.25">
      <c r="A53">
        <v>-40</v>
      </c>
      <c r="B53">
        <v>2991</v>
      </c>
      <c r="C53">
        <f t="shared" si="3"/>
        <v>3.868139258186333E-2</v>
      </c>
      <c r="D53">
        <f t="shared" si="4"/>
        <v>2.4242161022692155E-2</v>
      </c>
      <c r="E53">
        <f t="shared" si="5"/>
        <v>1.4439231559171175E-2</v>
      </c>
      <c r="F53">
        <f t="shared" si="2"/>
        <v>7.9491099220354352E-3</v>
      </c>
    </row>
    <row r="54" spans="1:6" x14ac:dyDescent="0.25">
      <c r="A54">
        <v>-39</v>
      </c>
      <c r="B54">
        <v>3155</v>
      </c>
      <c r="C54">
        <f t="shared" si="3"/>
        <v>4.0802338213232633E-2</v>
      </c>
      <c r="D54">
        <f t="shared" si="4"/>
        <v>2.5456289394008902E-2</v>
      </c>
      <c r="E54">
        <f t="shared" si="5"/>
        <v>1.5346048819223732E-2</v>
      </c>
      <c r="F54">
        <f t="shared" si="2"/>
        <v>8.3407849081732297E-3</v>
      </c>
    </row>
    <row r="55" spans="1:6" x14ac:dyDescent="0.25">
      <c r="A55">
        <v>-38</v>
      </c>
      <c r="B55">
        <v>3202</v>
      </c>
      <c r="C55">
        <f t="shared" si="3"/>
        <v>4.1410170192954322E-2</v>
      </c>
      <c r="D55">
        <f t="shared" si="4"/>
        <v>2.6777349900299962E-2</v>
      </c>
      <c r="E55">
        <f t="shared" si="5"/>
        <v>1.463282029265436E-2</v>
      </c>
      <c r="F55">
        <f t="shared" si="2"/>
        <v>8.757118510250116E-3</v>
      </c>
    </row>
    <row r="56" spans="1:6" x14ac:dyDescent="0.25">
      <c r="A56">
        <v>-37</v>
      </c>
      <c r="B56">
        <v>3323</v>
      </c>
      <c r="C56">
        <f t="shared" si="3"/>
        <v>4.2975014225854848E-2</v>
      </c>
      <c r="D56">
        <f t="shared" si="4"/>
        <v>2.8218160802736432E-2</v>
      </c>
      <c r="E56">
        <f t="shared" si="5"/>
        <v>1.4756853423118416E-2</v>
      </c>
      <c r="F56">
        <f t="shared" si="2"/>
        <v>9.2002170958645074E-3</v>
      </c>
    </row>
    <row r="57" spans="1:6" x14ac:dyDescent="0.25">
      <c r="A57">
        <v>-36</v>
      </c>
      <c r="B57">
        <v>3403</v>
      </c>
      <c r="C57">
        <f t="shared" si="3"/>
        <v>4.400962185091304E-2</v>
      </c>
      <c r="D57">
        <f t="shared" si="4"/>
        <v>2.979350041505258E-2</v>
      </c>
      <c r="E57">
        <f t="shared" si="5"/>
        <v>1.4216121435860461E-2</v>
      </c>
      <c r="F57">
        <f t="shared" si="2"/>
        <v>9.6724159405837829E-3</v>
      </c>
    </row>
    <row r="58" spans="1:6" x14ac:dyDescent="0.25">
      <c r="A58">
        <v>-35</v>
      </c>
      <c r="B58">
        <v>3524</v>
      </c>
      <c r="C58">
        <f t="shared" si="3"/>
        <v>4.5574465883813566E-2</v>
      </c>
      <c r="D58">
        <f t="shared" si="4"/>
        <v>3.1520473922776994E-2</v>
      </c>
      <c r="E58">
        <f t="shared" si="5"/>
        <v>1.4053991961036572E-2</v>
      </c>
      <c r="F58">
        <f t="shared" si="2"/>
        <v>1.0176309614086509E-2</v>
      </c>
    </row>
    <row r="59" spans="1:6" x14ac:dyDescent="0.25">
      <c r="A59">
        <v>-34</v>
      </c>
      <c r="B59">
        <v>3621</v>
      </c>
      <c r="C59">
        <f t="shared" si="3"/>
        <v>4.6828927629196625E-2</v>
      </c>
      <c r="D59">
        <f t="shared" si="4"/>
        <v>3.341896181269232E-2</v>
      </c>
      <c r="E59">
        <f t="shared" si="5"/>
        <v>1.3409965816504305E-2</v>
      </c>
      <c r="F59">
        <f t="shared" si="2"/>
        <v>1.07147871568333E-2</v>
      </c>
    </row>
    <row r="60" spans="1:6" x14ac:dyDescent="0.25">
      <c r="A60">
        <v>-33</v>
      </c>
      <c r="B60">
        <v>3705</v>
      </c>
      <c r="C60">
        <f t="shared" si="3"/>
        <v>4.7915265635507735E-2</v>
      </c>
      <c r="D60">
        <f t="shared" si="4"/>
        <v>3.5512171025660844E-2</v>
      </c>
      <c r="E60">
        <f t="shared" si="5"/>
        <v>1.2403094609846892E-2</v>
      </c>
      <c r="F60">
        <f t="shared" si="2"/>
        <v>1.1291072925983293E-2</v>
      </c>
    </row>
    <row r="61" spans="1:6" x14ac:dyDescent="0.25">
      <c r="A61">
        <v>-32</v>
      </c>
      <c r="B61">
        <v>3863</v>
      </c>
      <c r="C61">
        <f t="shared" si="3"/>
        <v>4.9958615694997675E-2</v>
      </c>
      <c r="D61">
        <f t="shared" si="4"/>
        <v>3.7827316183933729E-2</v>
      </c>
      <c r="E61">
        <f t="shared" si="5"/>
        <v>1.2131299511063946E-2</v>
      </c>
      <c r="F61">
        <f t="shared" si="2"/>
        <v>1.1908774173870575E-2</v>
      </c>
    </row>
    <row r="62" spans="1:6" x14ac:dyDescent="0.25">
      <c r="A62">
        <v>-31</v>
      </c>
      <c r="B62">
        <v>4065</v>
      </c>
      <c r="C62">
        <f t="shared" si="3"/>
        <v>5.2570999948269616E-2</v>
      </c>
      <c r="D62">
        <f t="shared" si="4"/>
        <v>4.039646655345043E-2</v>
      </c>
      <c r="E62">
        <f t="shared" si="5"/>
        <v>1.2174533394819186E-2</v>
      </c>
      <c r="F62">
        <f t="shared" si="2"/>
        <v>1.2571936650812821E-2</v>
      </c>
    </row>
    <row r="63" spans="1:6" x14ac:dyDescent="0.25">
      <c r="A63">
        <v>-30</v>
      </c>
      <c r="B63">
        <v>4350</v>
      </c>
      <c r="C63">
        <f t="shared" si="3"/>
        <v>5.6256789612539444E-2</v>
      </c>
      <c r="D63">
        <f t="shared" si="4"/>
        <v>4.3257605543364643E-2</v>
      </c>
      <c r="E63">
        <f t="shared" si="5"/>
        <v>1.2999184069174802E-2</v>
      </c>
      <c r="F63">
        <f t="shared" si="2"/>
        <v>1.3285109808009331E-2</v>
      </c>
    </row>
    <row r="64" spans="1:6" x14ac:dyDescent="0.25">
      <c r="A64">
        <v>-29</v>
      </c>
      <c r="B64">
        <v>4350</v>
      </c>
      <c r="C64">
        <f t="shared" si="3"/>
        <v>5.6256789612539444E-2</v>
      </c>
      <c r="D64">
        <f t="shared" si="4"/>
        <v>4.6455964583737713E-2</v>
      </c>
      <c r="E64">
        <f t="shared" si="5"/>
        <v>9.800825028801731E-3</v>
      </c>
      <c r="F64">
        <f t="shared" si="2"/>
        <v>1.4053423530908438E-2</v>
      </c>
    </row>
    <row r="65" spans="1:6" x14ac:dyDescent="0.25">
      <c r="A65">
        <v>-28</v>
      </c>
      <c r="B65">
        <v>4551</v>
      </c>
      <c r="C65">
        <f t="shared" si="3"/>
        <v>5.8856241270498162E-2</v>
      </c>
      <c r="D65">
        <f t="shared" si="4"/>
        <v>5.0045713654816186E-2</v>
      </c>
      <c r="E65">
        <f t="shared" si="5"/>
        <v>8.8105276156819762E-3</v>
      </c>
      <c r="F65">
        <f t="shared" si="2"/>
        <v>1.488267877835883E-2</v>
      </c>
    </row>
    <row r="66" spans="1:6" x14ac:dyDescent="0.25">
      <c r="A66">
        <v>-27</v>
      </c>
      <c r="B66">
        <v>4752</v>
      </c>
      <c r="C66">
        <f t="shared" si="3"/>
        <v>6.145569292845688E-2</v>
      </c>
      <c r="D66">
        <f t="shared" si="4"/>
        <v>5.4092118680124542E-2</v>
      </c>
      <c r="E66">
        <f t="shared" si="5"/>
        <v>7.3635742483323385E-3</v>
      </c>
      <c r="F66">
        <f t="shared" si="2"/>
        <v>1.5779455063862871E-2</v>
      </c>
    </row>
    <row r="67" spans="1:6" x14ac:dyDescent="0.25">
      <c r="A67">
        <v>-26</v>
      </c>
      <c r="B67">
        <v>4964</v>
      </c>
      <c r="C67">
        <f t="shared" ref="C67:C90" si="6">B67/MAX(B:B)</f>
        <v>6.4197403134861108E-2</v>
      </c>
      <c r="D67">
        <f t="shared" ref="D67:D98" si="7">$M$6*$M$5^2/($M$5^2+($M$4-A67)^2)+$M$7</f>
        <v>5.8674314429450425E-2</v>
      </c>
      <c r="E67">
        <f t="shared" si="5"/>
        <v>5.5230887054106836E-3</v>
      </c>
      <c r="F67">
        <f t="shared" si="2"/>
        <v>1.6751238426231996E-2</v>
      </c>
    </row>
    <row r="68" spans="1:6" x14ac:dyDescent="0.25">
      <c r="A68">
        <v>-25</v>
      </c>
      <c r="B68">
        <v>5217</v>
      </c>
      <c r="C68">
        <f t="shared" si="6"/>
        <v>6.7469349749107649E-2</v>
      </c>
      <c r="D68">
        <f t="shared" si="7"/>
        <v>6.3888894734715748E-2</v>
      </c>
      <c r="E68">
        <f t="shared" si="5"/>
        <v>3.5804550143919006E-3</v>
      </c>
      <c r="F68">
        <f t="shared" ref="F68:F131" si="8">$P$6*$P$5^2/($P$5^2+($P$4-A68)^2)+$P$7</f>
        <v>1.7806574442809028E-2</v>
      </c>
    </row>
    <row r="69" spans="1:6" x14ac:dyDescent="0.25">
      <c r="A69">
        <v>-24</v>
      </c>
      <c r="B69">
        <v>5633</v>
      </c>
      <c r="C69">
        <f t="shared" si="6"/>
        <v>7.284930939941027E-2</v>
      </c>
      <c r="D69">
        <f t="shared" si="7"/>
        <v>6.9854595660177404E-2</v>
      </c>
      <c r="E69">
        <f t="shared" si="5"/>
        <v>2.9947137392328654E-3</v>
      </c>
      <c r="F69">
        <f t="shared" si="8"/>
        <v>1.8955251998994477E-2</v>
      </c>
    </row>
    <row r="70" spans="1:6" x14ac:dyDescent="0.25">
      <c r="A70">
        <v>-23</v>
      </c>
      <c r="B70">
        <v>5961</v>
      </c>
      <c r="C70">
        <f t="shared" si="6"/>
        <v>7.7091200662148876E-2</v>
      </c>
      <c r="D70">
        <f t="shared" si="7"/>
        <v>7.6718450101243035E-2</v>
      </c>
      <c r="E70">
        <f t="shared" si="5"/>
        <v>3.7275056090584069E-4</v>
      </c>
      <c r="F70">
        <f t="shared" si="8"/>
        <v>2.0208525023289924E-2</v>
      </c>
    </row>
    <row r="71" spans="1:6" x14ac:dyDescent="0.25">
      <c r="A71">
        <v>-22</v>
      </c>
      <c r="B71">
        <v>6285</v>
      </c>
      <c r="C71">
        <f t="shared" si="6"/>
        <v>8.1281361543634578E-2</v>
      </c>
      <c r="D71">
        <f t="shared" si="7"/>
        <v>8.4663935470103577E-2</v>
      </c>
      <c r="E71">
        <f t="shared" si="5"/>
        <v>3.3825739264689986E-3</v>
      </c>
      <c r="F71">
        <f t="shared" si="8"/>
        <v>2.1579381335656751E-2</v>
      </c>
    </row>
    <row r="72" spans="1:6" x14ac:dyDescent="0.25">
      <c r="A72">
        <v>-21</v>
      </c>
      <c r="B72">
        <v>6754</v>
      </c>
      <c r="C72">
        <f t="shared" si="6"/>
        <v>8.7346748745538258E-2</v>
      </c>
      <c r="D72">
        <f t="shared" si="7"/>
        <v>9.3921834541198415E-2</v>
      </c>
      <c r="E72">
        <f t="shared" si="5"/>
        <v>6.5750857956601572E-3</v>
      </c>
      <c r="F72">
        <f t="shared" si="8"/>
        <v>2.3082870285639344E-2</v>
      </c>
    </row>
    <row r="73" spans="1:6" x14ac:dyDescent="0.25">
      <c r="A73">
        <v>-20</v>
      </c>
      <c r="B73">
        <v>7290</v>
      </c>
      <c r="C73">
        <f t="shared" si="6"/>
        <v>9.4278619833428168E-2</v>
      </c>
      <c r="D73">
        <f t="shared" si="7"/>
        <v>0.10478480102584285</v>
      </c>
      <c r="E73">
        <f t="shared" si="5"/>
        <v>1.0506181192414685E-2</v>
      </c>
      <c r="F73">
        <f t="shared" si="8"/>
        <v>2.4736504176376888E-2</v>
      </c>
    </row>
    <row r="74" spans="1:6" x14ac:dyDescent="0.25">
      <c r="A74">
        <v>-19</v>
      </c>
      <c r="B74">
        <v>7815</v>
      </c>
      <c r="C74">
        <f t="shared" si="6"/>
        <v>0.10106823237287259</v>
      </c>
      <c r="D74">
        <f t="shared" si="7"/>
        <v>0.1176269830679824</v>
      </c>
      <c r="E74">
        <f t="shared" si="5"/>
        <v>1.6558750695109814E-2</v>
      </c>
      <c r="F74">
        <f t="shared" si="8"/>
        <v>2.6560752858043792E-2</v>
      </c>
    </row>
    <row r="75" spans="1:6" x14ac:dyDescent="0.25">
      <c r="A75">
        <v>-18</v>
      </c>
      <c r="B75">
        <v>8621</v>
      </c>
      <c r="C75">
        <f t="shared" si="6"/>
        <v>0.11149190419533392</v>
      </c>
      <c r="D75">
        <f t="shared" si="7"/>
        <v>0.13293051328753799</v>
      </c>
      <c r="E75">
        <f t="shared" si="5"/>
        <v>2.1438609092204075E-2</v>
      </c>
      <c r="F75">
        <f t="shared" si="8"/>
        <v>2.8579656713176905E-2</v>
      </c>
    </row>
    <row r="76" spans="1:6" x14ac:dyDescent="0.25">
      <c r="A76">
        <v>-17</v>
      </c>
      <c r="B76">
        <v>9478</v>
      </c>
      <c r="C76">
        <f t="shared" si="6"/>
        <v>0.12257513837876985</v>
      </c>
      <c r="D76">
        <f t="shared" si="7"/>
        <v>0.15132117858030122</v>
      </c>
      <c r="E76">
        <f t="shared" si="5"/>
        <v>2.8746040201531375E-2</v>
      </c>
      <c r="F76">
        <f t="shared" si="8"/>
        <v>3.0821591082827237E-2</v>
      </c>
    </row>
    <row r="77" spans="1:6" x14ac:dyDescent="0.25">
      <c r="A77">
        <v>-16</v>
      </c>
      <c r="B77">
        <v>10557</v>
      </c>
      <c r="C77">
        <f t="shared" si="6"/>
        <v>0.13652940872174227</v>
      </c>
      <c r="D77">
        <f t="shared" si="7"/>
        <v>0.1736159532581035</v>
      </c>
      <c r="E77">
        <f t="shared" si="5"/>
        <v>3.7086544536361232E-2</v>
      </c>
      <c r="F77">
        <f t="shared" si="8"/>
        <v>3.3320225750762468E-2</v>
      </c>
    </row>
    <row r="78" spans="1:6" x14ac:dyDescent="0.25">
      <c r="A78">
        <v>-15</v>
      </c>
      <c r="B78">
        <v>11921</v>
      </c>
      <c r="C78">
        <f t="shared" si="6"/>
        <v>0.15416946872898454</v>
      </c>
      <c r="D78">
        <f t="shared" si="7"/>
        <v>0.20088476995646373</v>
      </c>
      <c r="E78">
        <f t="shared" si="5"/>
        <v>4.6715301227479189E-2</v>
      </c>
      <c r="F78">
        <f t="shared" si="8"/>
        <v>3.6115737481943445E-2</v>
      </c>
    </row>
    <row r="79" spans="1:6" x14ac:dyDescent="0.25">
      <c r="A79">
        <v>-14</v>
      </c>
      <c r="B79">
        <v>13585</v>
      </c>
      <c r="C79">
        <f t="shared" si="6"/>
        <v>0.17568930733019503</v>
      </c>
      <c r="D79">
        <f t="shared" si="7"/>
        <v>0.23452647403156679</v>
      </c>
      <c r="E79">
        <f t="shared" si="5"/>
        <v>5.8837166701371763E-2</v>
      </c>
      <c r="F79">
        <f t="shared" si="8"/>
        <v>3.9256353326674237E-2</v>
      </c>
    </row>
    <row r="80" spans="1:6" x14ac:dyDescent="0.25">
      <c r="A80">
        <v>-13</v>
      </c>
      <c r="B80">
        <v>16034</v>
      </c>
      <c r="C80">
        <f t="shared" si="6"/>
        <v>0.20736123325228906</v>
      </c>
      <c r="D80">
        <f t="shared" si="7"/>
        <v>0.27635080776488163</v>
      </c>
      <c r="E80">
        <f t="shared" si="5"/>
        <v>6.8989574512592577E-2</v>
      </c>
      <c r="F80">
        <f t="shared" si="8"/>
        <v>4.2800329644702977E-2</v>
      </c>
    </row>
    <row r="81" spans="1:7" x14ac:dyDescent="0.25">
      <c r="A81">
        <v>-12</v>
      </c>
      <c r="B81">
        <v>19231</v>
      </c>
      <c r="C81">
        <f t="shared" si="6"/>
        <v>0.24870674046867725</v>
      </c>
      <c r="D81">
        <f t="shared" si="7"/>
        <v>0.32863626841800248</v>
      </c>
      <c r="E81">
        <f t="shared" si="5"/>
        <v>7.992952794932523E-2</v>
      </c>
      <c r="F81">
        <f t="shared" si="8"/>
        <v>4.6818509741282072E-2</v>
      </c>
    </row>
    <row r="82" spans="1:7" x14ac:dyDescent="0.25">
      <c r="A82">
        <v>-11</v>
      </c>
      <c r="B82">
        <v>24350</v>
      </c>
      <c r="C82">
        <f t="shared" si="6"/>
        <v>0.31490869587708864</v>
      </c>
      <c r="D82">
        <f t="shared" si="7"/>
        <v>0.3940803197059507</v>
      </c>
      <c r="E82">
        <f t="shared" si="5"/>
        <v>7.9171623828862059E-2</v>
      </c>
      <c r="F82">
        <f t="shared" si="8"/>
        <v>5.1397656238968942E-2</v>
      </c>
    </row>
    <row r="83" spans="1:7" x14ac:dyDescent="0.25">
      <c r="A83">
        <v>-10</v>
      </c>
      <c r="B83">
        <v>33297</v>
      </c>
      <c r="C83">
        <f t="shared" si="6"/>
        <v>0.43061662614453466</v>
      </c>
      <c r="D83">
        <f t="shared" si="7"/>
        <v>0.47544287662380308</v>
      </c>
      <c r="E83">
        <f t="shared" si="5"/>
        <v>4.4826250479268415E-2</v>
      </c>
      <c r="F83">
        <f t="shared" si="8"/>
        <v>5.6644829533360135E-2</v>
      </c>
    </row>
    <row r="84" spans="1:7" x14ac:dyDescent="0.25">
      <c r="A84">
        <v>-9</v>
      </c>
      <c r="B84">
        <v>52397</v>
      </c>
      <c r="C84">
        <f t="shared" si="6"/>
        <v>0.67762919662717913</v>
      </c>
      <c r="D84">
        <f t="shared" si="7"/>
        <v>0.57447685432775375</v>
      </c>
      <c r="E84">
        <f t="shared" si="5"/>
        <v>0.10315234229942538</v>
      </c>
      <c r="F84">
        <f t="shared" si="8"/>
        <v>6.269319065416766E-2</v>
      </c>
    </row>
    <row r="85" spans="1:7" x14ac:dyDescent="0.25">
      <c r="A85">
        <v>-8</v>
      </c>
      <c r="B85">
        <v>74873</v>
      </c>
      <c r="C85">
        <f t="shared" si="6"/>
        <v>0.96830220888727947</v>
      </c>
      <c r="D85">
        <f t="shared" si="7"/>
        <v>0.68951933997617854</v>
      </c>
      <c r="E85">
        <f t="shared" si="5"/>
        <v>0.27878286891110093</v>
      </c>
      <c r="F85">
        <f t="shared" si="8"/>
        <v>6.9709759713891692E-2</v>
      </c>
    </row>
    <row r="86" spans="1:7" x14ac:dyDescent="0.25">
      <c r="A86">
        <v>-7</v>
      </c>
      <c r="B86">
        <v>75884</v>
      </c>
      <c r="C86">
        <f t="shared" si="6"/>
        <v>0.98137706274895242</v>
      </c>
      <c r="D86">
        <f t="shared" si="7"/>
        <v>0.81141513561334933</v>
      </c>
      <c r="E86">
        <f t="shared" si="5"/>
        <v>0.1699619271356031</v>
      </c>
      <c r="F86">
        <f t="shared" si="8"/>
        <v>7.7905880089342336E-2</v>
      </c>
    </row>
    <row r="87" spans="1:7" x14ac:dyDescent="0.25">
      <c r="A87">
        <v>-6</v>
      </c>
      <c r="B87">
        <v>76340</v>
      </c>
      <c r="C87">
        <f t="shared" si="6"/>
        <v>0.98727432621178413</v>
      </c>
      <c r="D87">
        <f t="shared" si="7"/>
        <v>0.91962392373821944</v>
      </c>
      <c r="E87">
        <f t="shared" si="5"/>
        <v>6.7650402473564686E-2</v>
      </c>
      <c r="F87">
        <f t="shared" si="8"/>
        <v>8.7551451608147562E-2</v>
      </c>
    </row>
    <row r="88" spans="1:7" x14ac:dyDescent="0.25">
      <c r="A88">
        <v>-5</v>
      </c>
      <c r="B88">
        <v>76148</v>
      </c>
      <c r="C88">
        <f t="shared" si="6"/>
        <v>0.98479126791164451</v>
      </c>
      <c r="D88">
        <f t="shared" si="7"/>
        <v>0.9847908135804353</v>
      </c>
      <c r="E88">
        <f t="shared" si="5"/>
        <v>4.5433120920979064E-7</v>
      </c>
      <c r="F88">
        <f t="shared" si="8"/>
        <v>9.8994439884164648E-2</v>
      </c>
    </row>
    <row r="89" spans="1:7" x14ac:dyDescent="0.25">
      <c r="A89">
        <v>-4</v>
      </c>
      <c r="B89">
        <v>75356</v>
      </c>
      <c r="C89">
        <f t="shared" si="6"/>
        <v>0.97454865242356836</v>
      </c>
      <c r="D89">
        <f t="shared" si="7"/>
        <v>0.98362935590097322</v>
      </c>
      <c r="E89">
        <f t="shared" si="5"/>
        <v>9.0807034774048612E-3</v>
      </c>
      <c r="F89">
        <f t="shared" si="8"/>
        <v>0.11268778457085818</v>
      </c>
    </row>
    <row r="90" spans="1:7" x14ac:dyDescent="0.25">
      <c r="A90">
        <v>-3</v>
      </c>
      <c r="B90">
        <v>71955</v>
      </c>
      <c r="C90">
        <f t="shared" si="6"/>
        <v>0.93056489576328183</v>
      </c>
      <c r="D90">
        <f t="shared" si="7"/>
        <v>0.91659326904632243</v>
      </c>
      <c r="E90">
        <f t="shared" si="5"/>
        <v>1.3971626716959396E-2</v>
      </c>
      <c r="F90">
        <f t="shared" si="8"/>
        <v>0.12922664292324565</v>
      </c>
    </row>
    <row r="91" spans="1:7" x14ac:dyDescent="0.25">
      <c r="A91">
        <v>-2</v>
      </c>
      <c r="B91">
        <v>60864</v>
      </c>
      <c r="C91">
        <f t="shared" ref="C91:C103" si="9">B91/MAX(B:B)</f>
        <v>0.78712948114427606</v>
      </c>
      <c r="D91">
        <f t="shared" si="7"/>
        <v>0.80749247511033972</v>
      </c>
      <c r="E91">
        <f t="shared" si="5"/>
        <v>2.0362993966063669E-2</v>
      </c>
      <c r="F91">
        <f t="shared" si="8"/>
        <v>0.14939986603325747</v>
      </c>
    </row>
    <row r="92" spans="1:7" x14ac:dyDescent="0.25">
      <c r="A92">
        <v>-1</v>
      </c>
      <c r="B92">
        <v>50804</v>
      </c>
      <c r="C92">
        <f t="shared" si="9"/>
        <v>0.65702757229320785</v>
      </c>
      <c r="D92">
        <f t="shared" si="7"/>
        <v>0.68556273722388783</v>
      </c>
      <c r="E92">
        <f t="shared" si="5"/>
        <v>2.8535164930679979E-2</v>
      </c>
      <c r="F92">
        <f t="shared" si="8"/>
        <v>0.17426040801297374</v>
      </c>
    </row>
    <row r="93" spans="1:7" x14ac:dyDescent="0.25">
      <c r="A93">
        <v>0</v>
      </c>
      <c r="B93">
        <v>43137</v>
      </c>
      <c r="C93">
        <f t="shared" si="9"/>
        <v>0.55787336402669285</v>
      </c>
      <c r="D93">
        <f t="shared" si="7"/>
        <v>0.57095355626897404</v>
      </c>
      <c r="E93">
        <f t="shared" si="5"/>
        <v>1.3080192242281186E-2</v>
      </c>
      <c r="F93">
        <f t="shared" si="8"/>
        <v>0.20521897353095414</v>
      </c>
    </row>
    <row r="94" spans="1:7" x14ac:dyDescent="0.25">
      <c r="A94">
        <v>1</v>
      </c>
      <c r="B94">
        <v>36530</v>
      </c>
      <c r="C94">
        <f t="shared" si="9"/>
        <v>0.47242770679219903</v>
      </c>
      <c r="D94">
        <f t="shared" si="7"/>
        <v>0.47250027691358909</v>
      </c>
      <c r="E94">
        <f t="shared" si="5"/>
        <v>7.2570121390058695E-5</v>
      </c>
      <c r="F94">
        <f t="shared" si="8"/>
        <v>0.24416060463960815</v>
      </c>
    </row>
    <row r="95" spans="1:7" x14ac:dyDescent="0.25">
      <c r="A95">
        <v>2</v>
      </c>
      <c r="B95">
        <v>31268</v>
      </c>
      <c r="C95">
        <f t="shared" si="9"/>
        <v>0.40437639025399619</v>
      </c>
      <c r="D95">
        <f t="shared" si="7"/>
        <v>0.39169732139116997</v>
      </c>
      <c r="E95">
        <f t="shared" si="5"/>
        <v>1.2679068862826215E-2</v>
      </c>
      <c r="F95">
        <f t="shared" si="8"/>
        <v>0.29356707565765677</v>
      </c>
    </row>
    <row r="96" spans="1:7" x14ac:dyDescent="0.25">
      <c r="A96">
        <v>3</v>
      </c>
      <c r="B96">
        <v>32388</v>
      </c>
      <c r="C96">
        <f t="shared" si="9"/>
        <v>0.41886089700481094</v>
      </c>
      <c r="D96">
        <f t="shared" si="7"/>
        <v>0.32672970797504652</v>
      </c>
      <c r="E96">
        <f t="shared" si="5"/>
        <v>9.2131189029764415E-2</v>
      </c>
      <c r="F96">
        <f t="shared" si="8"/>
        <v>0.35657911517769786</v>
      </c>
      <c r="G96">
        <f t="shared" ref="G96:G143" si="10">ABS(C96-F96)</f>
        <v>6.2281781827113081E-2</v>
      </c>
    </row>
    <row r="97" spans="1:7" x14ac:dyDescent="0.25">
      <c r="A97">
        <v>4</v>
      </c>
      <c r="B97">
        <v>37476</v>
      </c>
      <c r="C97">
        <f t="shared" si="9"/>
        <v>0.48466194195851225</v>
      </c>
      <c r="D97">
        <f t="shared" si="7"/>
        <v>0.27482801709088384</v>
      </c>
      <c r="E97">
        <f t="shared" si="5"/>
        <v>0.20983392486762842</v>
      </c>
      <c r="F97">
        <f t="shared" si="8"/>
        <v>0.43680815274221746</v>
      </c>
      <c r="G97">
        <f t="shared" si="10"/>
        <v>4.7853789216294795E-2</v>
      </c>
    </row>
    <row r="98" spans="1:7" x14ac:dyDescent="0.25">
      <c r="A98">
        <v>5</v>
      </c>
      <c r="B98">
        <v>43283</v>
      </c>
      <c r="C98">
        <f t="shared" si="9"/>
        <v>0.55976152294242409</v>
      </c>
      <c r="D98">
        <f t="shared" si="7"/>
        <v>0.23330535132738481</v>
      </c>
      <c r="E98">
        <f t="shared" si="5"/>
        <v>0.32645617161503926</v>
      </c>
      <c r="F98">
        <f t="shared" si="8"/>
        <v>0.53743513266629794</v>
      </c>
      <c r="G98">
        <f t="shared" si="10"/>
        <v>2.2326390276126151E-2</v>
      </c>
    </row>
    <row r="99" spans="1:7" x14ac:dyDescent="0.25">
      <c r="A99">
        <v>6</v>
      </c>
      <c r="B99">
        <v>50933</v>
      </c>
      <c r="C99">
        <f t="shared" si="9"/>
        <v>0.6586958770886141</v>
      </c>
      <c r="D99">
        <f t="shared" ref="D99:D130" si="11">$M$6*$M$5^2/($M$5^2+($M$4-A99)^2)+$M$7</f>
        <v>0.199898736796322</v>
      </c>
      <c r="E99">
        <f t="shared" si="5"/>
        <v>0.45879714029229213</v>
      </c>
      <c r="F99">
        <f t="shared" si="8"/>
        <v>0.65869587708012645</v>
      </c>
      <c r="G99">
        <f t="shared" si="10"/>
        <v>8.4876550232593218E-12</v>
      </c>
    </row>
    <row r="100" spans="1:7" x14ac:dyDescent="0.25">
      <c r="A100">
        <v>7</v>
      </c>
      <c r="B100">
        <v>59826</v>
      </c>
      <c r="C100">
        <f t="shared" si="9"/>
        <v>0.77370544720914591</v>
      </c>
      <c r="D100">
        <f t="shared" si="11"/>
        <v>0.17281308726380798</v>
      </c>
      <c r="E100">
        <f t="shared" si="5"/>
        <v>0.60089235994533796</v>
      </c>
      <c r="F100">
        <f t="shared" si="8"/>
        <v>0.79274001442913078</v>
      </c>
      <c r="G100">
        <f t="shared" si="10"/>
        <v>1.9034567219984866E-2</v>
      </c>
    </row>
    <row r="101" spans="1:7" x14ac:dyDescent="0.25">
      <c r="A101">
        <v>8</v>
      </c>
      <c r="B101">
        <v>70117</v>
      </c>
      <c r="C101">
        <f t="shared" si="9"/>
        <v>0.90679478557756976</v>
      </c>
      <c r="D101">
        <f t="shared" si="11"/>
        <v>0.15066164876551766</v>
      </c>
      <c r="F101">
        <f t="shared" si="8"/>
        <v>0.91711550614779502</v>
      </c>
      <c r="G101">
        <f t="shared" si="10"/>
        <v>1.0320720570225261E-2</v>
      </c>
    </row>
    <row r="102" spans="1:7" x14ac:dyDescent="0.25">
      <c r="A102">
        <v>9</v>
      </c>
      <c r="B102">
        <v>76090</v>
      </c>
      <c r="C102">
        <f t="shared" si="9"/>
        <v>0.98404117738347729</v>
      </c>
      <c r="D102">
        <f t="shared" si="11"/>
        <v>0.1323839134971305</v>
      </c>
      <c r="F102">
        <f t="shared" si="8"/>
        <v>0.99522430781335802</v>
      </c>
      <c r="G102">
        <f t="shared" si="10"/>
        <v>1.1183130429880728E-2</v>
      </c>
    </row>
    <row r="103" spans="1:7" x14ac:dyDescent="0.25">
      <c r="A103">
        <v>10</v>
      </c>
      <c r="B103">
        <v>76968</v>
      </c>
      <c r="C103">
        <f t="shared" si="9"/>
        <v>0.99539599606849105</v>
      </c>
      <c r="D103">
        <f t="shared" si="11"/>
        <v>0.1171700698612481</v>
      </c>
      <c r="F103">
        <f t="shared" si="8"/>
        <v>0.99537138011482085</v>
      </c>
      <c r="G103">
        <f t="shared" si="10"/>
        <v>2.4615953670203972E-5</v>
      </c>
    </row>
    <row r="104" spans="1:7" x14ac:dyDescent="0.25">
      <c r="A104">
        <v>11</v>
      </c>
      <c r="B104">
        <v>77324</v>
      </c>
      <c r="C104">
        <f t="shared" ref="C104:C135" si="12">B104/MAX(B:B)</f>
        <v>1</v>
      </c>
      <c r="D104">
        <f t="shared" si="11"/>
        <v>0.10439972019148808</v>
      </c>
      <c r="F104">
        <f t="shared" si="8"/>
        <v>0.91749038079997114</v>
      </c>
      <c r="G104">
        <f t="shared" si="10"/>
        <v>8.2509619200028861E-2</v>
      </c>
    </row>
    <row r="105" spans="1:7" x14ac:dyDescent="0.25">
      <c r="A105">
        <v>12</v>
      </c>
      <c r="B105">
        <v>76949</v>
      </c>
      <c r="C105">
        <f t="shared" si="12"/>
        <v>0.99515027675753975</v>
      </c>
      <c r="D105">
        <f t="shared" si="11"/>
        <v>9.3594779102696202E-2</v>
      </c>
      <c r="F105">
        <f t="shared" si="8"/>
        <v>0.79320716375255462</v>
      </c>
      <c r="G105">
        <f t="shared" si="10"/>
        <v>0.20194311300498513</v>
      </c>
    </row>
    <row r="106" spans="1:7" x14ac:dyDescent="0.25">
      <c r="A106">
        <v>13</v>
      </c>
      <c r="B106">
        <v>76193</v>
      </c>
      <c r="C106">
        <f t="shared" si="12"/>
        <v>0.98537323470073979</v>
      </c>
      <c r="D106">
        <f t="shared" si="11"/>
        <v>8.4384145972618729E-2</v>
      </c>
      <c r="F106">
        <f t="shared" si="8"/>
        <v>0.65914781397399769</v>
      </c>
      <c r="G106">
        <f t="shared" si="10"/>
        <v>0.3262254207267421</v>
      </c>
    </row>
    <row r="107" spans="1:7" x14ac:dyDescent="0.25">
      <c r="A107">
        <v>14</v>
      </c>
      <c r="B107">
        <v>55065</v>
      </c>
      <c r="C107">
        <f t="shared" si="12"/>
        <v>0.71213336092287005</v>
      </c>
      <c r="D107">
        <f t="shared" si="11"/>
        <v>7.6477473884148578E-2</v>
      </c>
      <c r="F107">
        <f t="shared" si="8"/>
        <v>0.53782237058452842</v>
      </c>
      <c r="G107">
        <f t="shared" si="10"/>
        <v>0.17431099033834163</v>
      </c>
    </row>
    <row r="108" spans="1:7" x14ac:dyDescent="0.25">
      <c r="A108">
        <v>15</v>
      </c>
      <c r="B108">
        <v>30060</v>
      </c>
      <c r="C108">
        <f t="shared" si="12"/>
        <v>0.38875381511561741</v>
      </c>
      <c r="D108">
        <f t="shared" si="11"/>
        <v>6.964573784763127E-2</v>
      </c>
      <c r="F108">
        <f t="shared" si="8"/>
        <v>0.4371212138852118</v>
      </c>
      <c r="G108">
        <f t="shared" si="10"/>
        <v>4.8367398769594394E-2</v>
      </c>
    </row>
    <row r="109" spans="1:7" x14ac:dyDescent="0.25">
      <c r="A109">
        <v>16</v>
      </c>
      <c r="B109">
        <v>20729</v>
      </c>
      <c r="C109">
        <f t="shared" si="12"/>
        <v>0.26807976824789198</v>
      </c>
      <c r="D109">
        <f t="shared" si="11"/>
        <v>6.3706809852940888E-2</v>
      </c>
      <c r="F109">
        <f t="shared" si="8"/>
        <v>0.35682605337125034</v>
      </c>
      <c r="G109">
        <f t="shared" si="10"/>
        <v>8.8746285123358359E-2</v>
      </c>
    </row>
    <row r="110" spans="1:7" x14ac:dyDescent="0.25">
      <c r="A110">
        <v>17</v>
      </c>
      <c r="B110">
        <v>15821</v>
      </c>
      <c r="C110">
        <f t="shared" si="12"/>
        <v>0.20460659045057161</v>
      </c>
      <c r="D110">
        <f t="shared" si="11"/>
        <v>5.8514700950215839E-2</v>
      </c>
      <c r="F110">
        <f t="shared" si="8"/>
        <v>0.29376055231952852</v>
      </c>
      <c r="G110">
        <f t="shared" si="10"/>
        <v>8.915396186895691E-2</v>
      </c>
    </row>
    <row r="111" spans="1:7" x14ac:dyDescent="0.25">
      <c r="A111">
        <v>18</v>
      </c>
      <c r="B111">
        <v>12803</v>
      </c>
      <c r="C111">
        <f t="shared" si="12"/>
        <v>0.16557601779525116</v>
      </c>
      <c r="D111">
        <f t="shared" si="11"/>
        <v>5.3951489037707238E-2</v>
      </c>
      <c r="F111">
        <f t="shared" si="8"/>
        <v>0.24431259873107872</v>
      </c>
      <c r="G111">
        <f t="shared" si="10"/>
        <v>7.8736580935827555E-2</v>
      </c>
    </row>
    <row r="112" spans="1:7" x14ac:dyDescent="0.25">
      <c r="A112">
        <v>19</v>
      </c>
      <c r="B112">
        <v>10768</v>
      </c>
      <c r="C112">
        <f t="shared" si="12"/>
        <v>0.13925818633283327</v>
      </c>
      <c r="D112">
        <f t="shared" si="11"/>
        <v>4.9921219842417215E-2</v>
      </c>
      <c r="F112">
        <f t="shared" si="8"/>
        <v>0.20533926516213774</v>
      </c>
      <c r="G112">
        <f t="shared" si="10"/>
        <v>6.6081078829304474E-2</v>
      </c>
    </row>
    <row r="113" spans="1:7" x14ac:dyDescent="0.25">
      <c r="A113">
        <v>20</v>
      </c>
      <c r="B113">
        <v>9439</v>
      </c>
      <c r="C113">
        <f t="shared" si="12"/>
        <v>0.12207076716155398</v>
      </c>
      <c r="D113">
        <f t="shared" si="11"/>
        <v>4.6345264912485626E-2</v>
      </c>
      <c r="F113">
        <f t="shared" si="8"/>
        <v>0.17435652520019876</v>
      </c>
      <c r="G113">
        <f t="shared" si="10"/>
        <v>5.2285758038644783E-2</v>
      </c>
    </row>
    <row r="114" spans="1:7" x14ac:dyDescent="0.25">
      <c r="A114">
        <v>21</v>
      </c>
      <c r="B114">
        <v>8178</v>
      </c>
      <c r="C114">
        <f t="shared" si="12"/>
        <v>0.10576276447157415</v>
      </c>
      <c r="D114">
        <f t="shared" si="11"/>
        <v>4.3158762085531571E-2</v>
      </c>
      <c r="F114">
        <f t="shared" si="8"/>
        <v>0.14947746718206201</v>
      </c>
      <c r="G114">
        <f t="shared" si="10"/>
        <v>4.3714702710487857E-2</v>
      </c>
    </row>
    <row r="115" spans="1:7" x14ac:dyDescent="0.25">
      <c r="A115">
        <v>22</v>
      </c>
      <c r="B115">
        <v>7363</v>
      </c>
      <c r="C115">
        <f t="shared" si="12"/>
        <v>9.5222699291293775E-2</v>
      </c>
      <c r="D115">
        <f t="shared" si="11"/>
        <v>4.0307865618155567E-2</v>
      </c>
      <c r="F115">
        <f t="shared" si="8"/>
        <v>0.12928995088048956</v>
      </c>
      <c r="G115">
        <f t="shared" si="10"/>
        <v>3.4067251589195782E-2</v>
      </c>
    </row>
    <row r="116" spans="1:7" x14ac:dyDescent="0.25">
      <c r="A116">
        <v>23</v>
      </c>
      <c r="B116">
        <v>6648</v>
      </c>
      <c r="C116">
        <f t="shared" si="12"/>
        <v>8.597589364233614E-2</v>
      </c>
      <c r="D116">
        <f t="shared" si="11"/>
        <v>3.7747606205414064E-2</v>
      </c>
      <c r="F116">
        <f t="shared" si="8"/>
        <v>0.11273995508278525</v>
      </c>
      <c r="G116">
        <f t="shared" si="10"/>
        <v>2.6764061440449113E-2</v>
      </c>
    </row>
    <row r="117" spans="1:7" x14ac:dyDescent="0.25">
      <c r="A117">
        <v>24</v>
      </c>
      <c r="B117">
        <v>6099</v>
      </c>
      <c r="C117">
        <f t="shared" si="12"/>
        <v>7.8875898815374268E-2</v>
      </c>
      <c r="D117">
        <f t="shared" si="11"/>
        <v>3.5440213710021921E-2</v>
      </c>
      <c r="F117">
        <f t="shared" si="8"/>
        <v>9.903784495808797E-2</v>
      </c>
      <c r="G117">
        <f t="shared" si="10"/>
        <v>2.0161946142713702E-2</v>
      </c>
    </row>
    <row r="118" spans="1:7" x14ac:dyDescent="0.25">
      <c r="A118">
        <v>25</v>
      </c>
      <c r="B118">
        <v>5521</v>
      </c>
      <c r="C118">
        <f t="shared" si="12"/>
        <v>7.1400858724328803E-2</v>
      </c>
      <c r="D118">
        <f t="shared" si="11"/>
        <v>3.3353793451850751E-2</v>
      </c>
      <c r="F118">
        <f t="shared" si="8"/>
        <v>8.758788862970969E-2</v>
      </c>
      <c r="G118">
        <f t="shared" si="10"/>
        <v>1.6187029905380887E-2</v>
      </c>
    </row>
    <row r="119" spans="1:7" x14ac:dyDescent="0.25">
      <c r="A119">
        <v>26</v>
      </c>
      <c r="B119">
        <v>5157</v>
      </c>
      <c r="C119">
        <f t="shared" si="12"/>
        <v>6.6693394030314004E-2</v>
      </c>
      <c r="D119">
        <f t="shared" si="11"/>
        <v>3.1461274559361631E-2</v>
      </c>
      <c r="F119">
        <f t="shared" si="8"/>
        <v>7.7936723572688452E-2</v>
      </c>
      <c r="G119">
        <f t="shared" si="10"/>
        <v>1.1243329542374447E-2</v>
      </c>
    </row>
    <row r="120" spans="1:7" x14ac:dyDescent="0.25">
      <c r="A120">
        <v>27</v>
      </c>
      <c r="B120">
        <v>4772</v>
      </c>
      <c r="C120">
        <f t="shared" si="12"/>
        <v>6.1714344834721435E-2</v>
      </c>
      <c r="D120">
        <f t="shared" si="11"/>
        <v>2.973956911079555E-2</v>
      </c>
      <c r="F120">
        <f t="shared" si="8"/>
        <v>6.9736070897190972E-2</v>
      </c>
      <c r="G120">
        <f t="shared" si="10"/>
        <v>8.0217260624695363E-3</v>
      </c>
    </row>
    <row r="121" spans="1:7" x14ac:dyDescent="0.25">
      <c r="A121">
        <v>28</v>
      </c>
      <c r="B121">
        <v>4491</v>
      </c>
      <c r="C121">
        <f t="shared" si="12"/>
        <v>5.8080285551704518E-2</v>
      </c>
      <c r="D121">
        <f t="shared" si="11"/>
        <v>2.8168895682992138E-2</v>
      </c>
      <c r="F121">
        <f t="shared" si="8"/>
        <v>6.2715796781182456E-2</v>
      </c>
      <c r="G121">
        <f t="shared" si="10"/>
        <v>4.6355112294779385E-3</v>
      </c>
    </row>
    <row r="122" spans="1:7" x14ac:dyDescent="0.25">
      <c r="A122">
        <v>29</v>
      </c>
      <c r="B122">
        <v>4212</v>
      </c>
      <c r="C122">
        <f t="shared" si="12"/>
        <v>5.4472091459314052E-2</v>
      </c>
      <c r="D122">
        <f t="shared" si="11"/>
        <v>2.673223195969128E-2</v>
      </c>
      <c r="F122">
        <f t="shared" si="8"/>
        <v>5.6664381504474622E-2</v>
      </c>
      <c r="G122">
        <f t="shared" si="10"/>
        <v>2.1922900451605692E-3</v>
      </c>
    </row>
    <row r="123" spans="1:7" x14ac:dyDescent="0.25">
      <c r="A123">
        <v>30</v>
      </c>
      <c r="B123">
        <v>4179</v>
      </c>
      <c r="C123">
        <f t="shared" si="12"/>
        <v>5.4045315813977549E-2</v>
      </c>
      <c r="D123">
        <f t="shared" si="11"/>
        <v>2.5414869281988637E-2</v>
      </c>
      <c r="F123">
        <f t="shared" si="8"/>
        <v>5.1414670833815644E-2</v>
      </c>
      <c r="G123">
        <f t="shared" si="10"/>
        <v>2.6306449801619045E-3</v>
      </c>
    </row>
    <row r="124" spans="1:7" x14ac:dyDescent="0.25">
      <c r="A124">
        <v>31</v>
      </c>
      <c r="B124">
        <v>3944</v>
      </c>
      <c r="C124">
        <f t="shared" si="12"/>
        <v>5.1006155915369097E-2</v>
      </c>
      <c r="D124">
        <f t="shared" si="11"/>
        <v>2.4204048203935517E-2</v>
      </c>
      <c r="F124">
        <f t="shared" si="8"/>
        <v>4.6833400795685591E-2</v>
      </c>
      <c r="G124">
        <f t="shared" si="10"/>
        <v>4.1727551196835064E-3</v>
      </c>
    </row>
    <row r="125" spans="1:7" x14ac:dyDescent="0.25">
      <c r="A125">
        <v>32</v>
      </c>
      <c r="B125">
        <v>3645</v>
      </c>
      <c r="C125">
        <f t="shared" si="12"/>
        <v>4.7139309916714084E-2</v>
      </c>
      <c r="D125">
        <f t="shared" si="11"/>
        <v>2.3088658787111423E-2</v>
      </c>
      <c r="F125">
        <f t="shared" si="8"/>
        <v>4.2813431271553536E-2</v>
      </c>
      <c r="G125">
        <f t="shared" si="10"/>
        <v>4.3258786451605483E-3</v>
      </c>
    </row>
    <row r="126" spans="1:7" x14ac:dyDescent="0.25">
      <c r="A126">
        <v>33</v>
      </c>
      <c r="B126">
        <v>3574</v>
      </c>
      <c r="C126">
        <f t="shared" si="12"/>
        <v>4.6221095649474936E-2</v>
      </c>
      <c r="D126">
        <f t="shared" si="11"/>
        <v>2.2058992920515219E-2</v>
      </c>
      <c r="F126">
        <f t="shared" si="8"/>
        <v>3.9267937363723471E-2</v>
      </c>
      <c r="G126">
        <f t="shared" si="10"/>
        <v>6.9531582857514651E-3</v>
      </c>
    </row>
    <row r="127" spans="1:7" x14ac:dyDescent="0.25">
      <c r="A127">
        <v>34</v>
      </c>
      <c r="B127">
        <v>3357</v>
      </c>
      <c r="C127">
        <f t="shared" si="12"/>
        <v>4.3414722466504581E-2</v>
      </c>
      <c r="D127">
        <f t="shared" si="11"/>
        <v>2.1106538670851983E-2</v>
      </c>
      <c r="F127">
        <f t="shared" si="8"/>
        <v>3.6126026716638865E-2</v>
      </c>
      <c r="G127">
        <f t="shared" si="10"/>
        <v>7.2886957498657159E-3</v>
      </c>
    </row>
    <row r="128" spans="1:7" x14ac:dyDescent="0.25">
      <c r="A128">
        <v>35</v>
      </c>
      <c r="B128">
        <v>3328</v>
      </c>
      <c r="C128">
        <f t="shared" si="12"/>
        <v>4.3039677202420981E-2</v>
      </c>
      <c r="D128">
        <f t="shared" si="11"/>
        <v>2.0223808761484184E-2</v>
      </c>
      <c r="F128">
        <f t="shared" si="8"/>
        <v>3.3329404030075914E-2</v>
      </c>
      <c r="G128">
        <f t="shared" si="10"/>
        <v>9.7102731723450672E-3</v>
      </c>
    </row>
    <row r="129" spans="1:7" x14ac:dyDescent="0.25">
      <c r="A129">
        <v>36</v>
      </c>
      <c r="B129">
        <v>3066</v>
      </c>
      <c r="C129">
        <f t="shared" si="12"/>
        <v>3.9651337230355389E-2</v>
      </c>
      <c r="D129">
        <f t="shared" si="11"/>
        <v>1.9404196899323069E-2</v>
      </c>
      <c r="F129">
        <f t="shared" si="8"/>
        <v>3.0829811105905682E-2</v>
      </c>
      <c r="G129">
        <f t="shared" si="10"/>
        <v>8.8215261244497072E-3</v>
      </c>
    </row>
    <row r="130" spans="1:7" x14ac:dyDescent="0.25">
      <c r="A130">
        <v>37</v>
      </c>
      <c r="B130">
        <v>3012</v>
      </c>
      <c r="C130">
        <f t="shared" si="12"/>
        <v>3.8952977083441108E-2</v>
      </c>
      <c r="D130">
        <f t="shared" si="11"/>
        <v>1.8641856931381512E-2</v>
      </c>
      <c r="F130">
        <f t="shared" si="8"/>
        <v>2.8587046085875516E-2</v>
      </c>
      <c r="G130">
        <f t="shared" si="10"/>
        <v>1.0365930997565592E-2</v>
      </c>
    </row>
    <row r="131" spans="1:7" x14ac:dyDescent="0.25">
      <c r="A131">
        <v>38</v>
      </c>
      <c r="B131">
        <v>2946</v>
      </c>
      <c r="C131">
        <f t="shared" si="12"/>
        <v>3.8099425792768093E-2</v>
      </c>
      <c r="D131">
        <f t="shared" ref="D131:D162" si="13">$M$6*$M$5^2/($M$5^2+($M$4-A131)^2)+$M$7</f>
        <v>1.7931600801287004E-2</v>
      </c>
      <c r="F131">
        <f t="shared" si="8"/>
        <v>2.6567418833026303E-2</v>
      </c>
      <c r="G131">
        <f t="shared" si="10"/>
        <v>1.153200695974179E-2</v>
      </c>
    </row>
    <row r="132" spans="1:7" x14ac:dyDescent="0.25">
      <c r="A132">
        <v>39</v>
      </c>
      <c r="B132">
        <v>2764</v>
      </c>
      <c r="C132">
        <f t="shared" si="12"/>
        <v>3.5745693445760694E-2</v>
      </c>
      <c r="D132">
        <f t="shared" si="13"/>
        <v>1.7268812054265538E-2</v>
      </c>
      <c r="F132">
        <f t="shared" ref="F132:F183" si="14">$P$6*$P$5^2/($P$5^2+($P$4-A132)^2)+$P$7</f>
        <v>2.4742537391298815E-2</v>
      </c>
      <c r="G132">
        <f t="shared" si="10"/>
        <v>1.1003156054461879E-2</v>
      </c>
    </row>
    <row r="133" spans="1:7" x14ac:dyDescent="0.25">
      <c r="A133">
        <v>40</v>
      </c>
      <c r="B133">
        <v>2679</v>
      </c>
      <c r="C133">
        <f t="shared" si="12"/>
        <v>3.4646422844136361E-2</v>
      </c>
      <c r="D133">
        <f t="shared" si="13"/>
        <v>1.6649372254844315E-2</v>
      </c>
      <c r="F133">
        <f t="shared" si="14"/>
        <v>2.3088347731774844E-2</v>
      </c>
      <c r="G133">
        <f t="shared" si="10"/>
        <v>1.1558075112361517E-2</v>
      </c>
    </row>
    <row r="134" spans="1:7" x14ac:dyDescent="0.25">
      <c r="A134">
        <v>41</v>
      </c>
      <c r="B134">
        <v>2679</v>
      </c>
      <c r="C134">
        <f t="shared" si="12"/>
        <v>3.4646422844136361E-2</v>
      </c>
      <c r="D134">
        <f t="shared" si="13"/>
        <v>1.6069598171103355E-2</v>
      </c>
      <c r="F134">
        <f t="shared" si="14"/>
        <v>2.1584368731085542E-2</v>
      </c>
      <c r="G134">
        <f t="shared" si="10"/>
        <v>1.3062054113050819E-2</v>
      </c>
    </row>
    <row r="135" spans="1:7" x14ac:dyDescent="0.25">
      <c r="A135">
        <v>42</v>
      </c>
      <c r="B135">
        <v>2551</v>
      </c>
      <c r="C135">
        <f t="shared" si="12"/>
        <v>3.2991050644043243E-2</v>
      </c>
      <c r="D135">
        <f t="shared" si="13"/>
        <v>1.5526187970429163E-2</v>
      </c>
      <c r="F135">
        <f t="shared" si="14"/>
        <v>2.0213078722108375E-2</v>
      </c>
      <c r="G135">
        <f t="shared" si="10"/>
        <v>1.2777971921934868E-2</v>
      </c>
    </row>
    <row r="136" spans="1:7" x14ac:dyDescent="0.25">
      <c r="A136">
        <v>43</v>
      </c>
      <c r="B136">
        <v>2430</v>
      </c>
      <c r="C136">
        <f t="shared" ref="C136:C167" si="15">B136/MAX(B:B)</f>
        <v>3.1426206611142725E-2</v>
      </c>
      <c r="D136">
        <f t="shared" si="13"/>
        <v>1.5016174985619973E-2</v>
      </c>
      <c r="F136">
        <f t="shared" si="14"/>
        <v>1.8959420536540688E-2</v>
      </c>
      <c r="G136">
        <f t="shared" si="10"/>
        <v>1.2466786074602037E-2</v>
      </c>
    </row>
    <row r="137" spans="1:7" x14ac:dyDescent="0.25">
      <c r="A137">
        <v>44</v>
      </c>
      <c r="B137">
        <v>2430</v>
      </c>
      <c r="C137">
        <f t="shared" si="15"/>
        <v>3.1426206611142725E-2</v>
      </c>
      <c r="D137">
        <f t="shared" si="13"/>
        <v>1.4536887863223793E-2</v>
      </c>
      <c r="F137">
        <f t="shared" si="14"/>
        <v>1.7810399793492509E-2</v>
      </c>
      <c r="G137">
        <f t="shared" si="10"/>
        <v>1.3615806817650216E-2</v>
      </c>
    </row>
    <row r="138" spans="1:7" x14ac:dyDescent="0.25">
      <c r="A138">
        <v>45</v>
      </c>
      <c r="B138">
        <v>2339</v>
      </c>
      <c r="C138">
        <f t="shared" si="15"/>
        <v>3.0249340437639025E-2</v>
      </c>
      <c r="D138">
        <f t="shared" si="13"/>
        <v>1.4085916110828826E-2</v>
      </c>
      <c r="F138">
        <f t="shared" si="14"/>
        <v>1.6754757033035195E-2</v>
      </c>
      <c r="G138">
        <f t="shared" si="10"/>
        <v>1.3494583404603831E-2</v>
      </c>
    </row>
    <row r="139" spans="1:7" x14ac:dyDescent="0.25">
      <c r="A139">
        <v>46</v>
      </c>
      <c r="B139">
        <v>2312</v>
      </c>
      <c r="C139">
        <f t="shared" si="15"/>
        <v>2.9900160364181885E-2</v>
      </c>
      <c r="D139">
        <f t="shared" si="13"/>
        <v>1.3661080226532648E-2</v>
      </c>
      <c r="F139">
        <f t="shared" si="14"/>
        <v>1.5782698685366758E-2</v>
      </c>
      <c r="G139">
        <f t="shared" si="10"/>
        <v>1.4117461678815127E-2</v>
      </c>
    </row>
    <row r="140" spans="1:7" x14ac:dyDescent="0.25">
      <c r="A140">
        <v>47</v>
      </c>
      <c r="B140">
        <v>2148</v>
      </c>
      <c r="C140">
        <f t="shared" si="15"/>
        <v>2.7779214732812581E-2</v>
      </c>
      <c r="D140">
        <f t="shared" si="13"/>
        <v>1.3260405729702145E-2</v>
      </c>
      <c r="F140">
        <f t="shared" si="14"/>
        <v>1.4885675189110012E-2</v>
      </c>
      <c r="G140">
        <f t="shared" si="10"/>
        <v>1.289353954370257E-2</v>
      </c>
    </row>
    <row r="141" spans="1:7" x14ac:dyDescent="0.25">
      <c r="A141">
        <v>48</v>
      </c>
      <c r="B141">
        <v>2105</v>
      </c>
      <c r="C141">
        <f t="shared" si="15"/>
        <v>2.72231131343438E-2</v>
      </c>
      <c r="D141">
        <f t="shared" si="13"/>
        <v>1.2882100523457842E-2</v>
      </c>
      <c r="F141">
        <f t="shared" si="14"/>
        <v>1.405619710327609E-2</v>
      </c>
      <c r="G141">
        <f t="shared" si="10"/>
        <v>1.316691603106771E-2</v>
      </c>
    </row>
    <row r="142" spans="1:7" x14ac:dyDescent="0.25">
      <c r="A142">
        <v>49</v>
      </c>
      <c r="B142">
        <v>2105</v>
      </c>
      <c r="C142">
        <f t="shared" si="15"/>
        <v>2.72231131343438E-2</v>
      </c>
      <c r="D142">
        <f t="shared" si="13"/>
        <v>1.2524535110851723E-2</v>
      </c>
      <c r="F142">
        <f t="shared" si="14"/>
        <v>1.3287681997780928E-2</v>
      </c>
      <c r="G142">
        <f t="shared" si="10"/>
        <v>1.3935431136562872E-2</v>
      </c>
    </row>
    <row r="143" spans="1:7" x14ac:dyDescent="0.25">
      <c r="A143">
        <v>50</v>
      </c>
      <c r="B143">
        <v>2105</v>
      </c>
      <c r="C143">
        <f t="shared" si="15"/>
        <v>2.72231131343438E-2</v>
      </c>
      <c r="D143">
        <f t="shared" si="13"/>
        <v>1.2186225262243647E-2</v>
      </c>
      <c r="F143">
        <f t="shared" si="14"/>
        <v>1.2574326404212835E-2</v>
      </c>
      <c r="G143">
        <f t="shared" si="10"/>
        <v>1.4648786730130965E-2</v>
      </c>
    </row>
    <row r="144" spans="1:7" x14ac:dyDescent="0.25">
      <c r="A144">
        <v>51</v>
      </c>
      <c r="B144">
        <v>2043</v>
      </c>
      <c r="C144">
        <f t="shared" si="15"/>
        <v>2.6421292224923697E-2</v>
      </c>
      <c r="D144">
        <f t="shared" si="13"/>
        <v>1.1865816793929621E-2</v>
      </c>
      <c r="F144">
        <f t="shared" si="14"/>
        <v>1.1910998270132762E-2</v>
      </c>
    </row>
    <row r="145" spans="1:6" x14ac:dyDescent="0.25">
      <c r="A145">
        <v>52</v>
      </c>
      <c r="B145">
        <v>2008</v>
      </c>
      <c r="C145">
        <f t="shared" si="15"/>
        <v>2.5968651388960737E-2</v>
      </c>
      <c r="D145">
        <f t="shared" si="13"/>
        <v>1.1562072170042622E-2</v>
      </c>
      <c r="F145">
        <f t="shared" si="14"/>
        <v>1.1293146266825574E-2</v>
      </c>
    </row>
    <row r="146" spans="1:6" x14ac:dyDescent="0.25">
      <c r="A146">
        <v>53</v>
      </c>
      <c r="B146">
        <v>1906</v>
      </c>
      <c r="C146">
        <f t="shared" si="15"/>
        <v>2.4649526667011534E-2</v>
      </c>
      <c r="D146">
        <f t="shared" si="13"/>
        <v>1.1273858683062252E-2</v>
      </c>
      <c r="F146">
        <f t="shared" si="14"/>
        <v>1.0716723011994932E-2</v>
      </c>
    </row>
    <row r="147" spans="1:6" x14ac:dyDescent="0.25">
      <c r="A147">
        <v>54</v>
      </c>
      <c r="B147">
        <v>1854</v>
      </c>
      <c r="C147">
        <f t="shared" si="15"/>
        <v>2.3977031710723708E-2</v>
      </c>
      <c r="D147">
        <f t="shared" si="13"/>
        <v>1.1000138004487221E-2</v>
      </c>
      <c r="F147">
        <f t="shared" si="14"/>
        <v>1.0178119830355062E-2</v>
      </c>
    </row>
    <row r="148" spans="1:6" x14ac:dyDescent="0.25">
      <c r="A148">
        <v>55</v>
      </c>
      <c r="B148">
        <v>1854</v>
      </c>
      <c r="C148">
        <f t="shared" si="15"/>
        <v>2.3977031710723708E-2</v>
      </c>
      <c r="D148">
        <f t="shared" si="13"/>
        <v>1.073995692759906E-2</v>
      </c>
      <c r="F148">
        <f t="shared" si="14"/>
        <v>9.6741111203621742E-3</v>
      </c>
    </row>
    <row r="149" spans="1:6" x14ac:dyDescent="0.25">
      <c r="A149">
        <v>56</v>
      </c>
      <c r="B149">
        <v>1854</v>
      </c>
      <c r="C149">
        <f t="shared" si="15"/>
        <v>2.3977031710723708E-2</v>
      </c>
      <c r="D149">
        <f t="shared" si="13"/>
        <v>1.0492439149794214E-2</v>
      </c>
      <c r="F149">
        <f t="shared" si="14"/>
        <v>9.2018067502278329E-3</v>
      </c>
    </row>
    <row r="150" spans="1:6" x14ac:dyDescent="0.25">
      <c r="A150">
        <v>57</v>
      </c>
      <c r="B150">
        <v>1850</v>
      </c>
      <c r="C150">
        <f t="shared" si="15"/>
        <v>2.3925301329470797E-2</v>
      </c>
      <c r="D150">
        <f t="shared" si="13"/>
        <v>1.0256777963512464E-2</v>
      </c>
      <c r="F150">
        <f t="shared" si="14"/>
        <v>8.7586111905586239E-3</v>
      </c>
    </row>
    <row r="151" spans="1:6" x14ac:dyDescent="0.25">
      <c r="A151">
        <v>58</v>
      </c>
      <c r="B151">
        <v>1850</v>
      </c>
      <c r="C151">
        <f t="shared" si="15"/>
        <v>2.3925301329470797E-2</v>
      </c>
      <c r="D151">
        <f t="shared" si="13"/>
        <v>1.003222974301821E-2</v>
      </c>
      <c r="F151">
        <f t="shared" si="14"/>
        <v>8.3421883195955466E-3</v>
      </c>
    </row>
    <row r="152" spans="1:6" x14ac:dyDescent="0.25">
      <c r="A152">
        <v>59</v>
      </c>
      <c r="B152">
        <v>1688</v>
      </c>
      <c r="C152">
        <f t="shared" si="15"/>
        <v>2.183022088872795E-2</v>
      </c>
      <c r="D152">
        <f t="shared" si="13"/>
        <v>9.8181081297508271E-3</v>
      </c>
      <c r="F152">
        <f t="shared" si="14"/>
        <v>7.9504310217593053E-3</v>
      </c>
    </row>
    <row r="153" spans="1:6" x14ac:dyDescent="0.25">
      <c r="A153">
        <v>60</v>
      </c>
      <c r="B153">
        <v>1638</v>
      </c>
      <c r="C153">
        <f t="shared" si="15"/>
        <v>2.1183591123066576E-2</v>
      </c>
      <c r="D153">
        <f t="shared" si="13"/>
        <v>9.6137788321056707E-3</v>
      </c>
      <c r="F153">
        <f t="shared" si="14"/>
        <v>7.5814348501055118E-3</v>
      </c>
    </row>
    <row r="154" spans="1:6" x14ac:dyDescent="0.25">
      <c r="A154">
        <v>61</v>
      </c>
      <c r="B154">
        <v>1614</v>
      </c>
      <c r="C154">
        <f t="shared" si="15"/>
        <v>2.0873208835549117E-2</v>
      </c>
      <c r="D154">
        <f t="shared" si="13"/>
        <v>9.418654966712842E-3</v>
      </c>
      <c r="F154">
        <f t="shared" si="14"/>
        <v>7.2334751454227828E-3</v>
      </c>
    </row>
    <row r="155" spans="1:6" x14ac:dyDescent="0.25">
      <c r="A155">
        <v>62</v>
      </c>
      <c r="B155">
        <v>1614</v>
      </c>
      <c r="C155">
        <f t="shared" si="15"/>
        <v>2.0873208835549117E-2</v>
      </c>
      <c r="D155">
        <f t="shared" si="13"/>
        <v>9.2321928778561976E-3</v>
      </c>
      <c r="F155">
        <f t="shared" si="14"/>
        <v>6.9049871046032649E-3</v>
      </c>
    </row>
    <row r="156" spans="1:6" x14ac:dyDescent="0.25">
      <c r="A156">
        <v>63</v>
      </c>
      <c r="B156">
        <v>1614</v>
      </c>
      <c r="C156">
        <f t="shared" si="15"/>
        <v>2.0873208835549117E-2</v>
      </c>
      <c r="D156">
        <f t="shared" si="13"/>
        <v>9.0538883798767858E-3</v>
      </c>
      <c r="F156">
        <f t="shared" si="14"/>
        <v>6.5945483729369422E-3</v>
      </c>
    </row>
    <row r="157" spans="1:6" x14ac:dyDescent="0.25">
      <c r="A157">
        <v>64</v>
      </c>
      <c r="B157">
        <v>1614</v>
      </c>
      <c r="C157">
        <f t="shared" si="15"/>
        <v>2.0873208835549117E-2</v>
      </c>
      <c r="D157">
        <f t="shared" si="13"/>
        <v>8.8832733744460268E-3</v>
      </c>
      <c r="F157">
        <f t="shared" si="14"/>
        <v>6.3008638025739173E-3</v>
      </c>
    </row>
    <row r="158" spans="1:6" x14ac:dyDescent="0.25">
      <c r="A158">
        <v>65</v>
      </c>
      <c r="B158">
        <v>1614</v>
      </c>
      <c r="C158">
        <f t="shared" si="15"/>
        <v>2.0873208835549117E-2</v>
      </c>
      <c r="D158">
        <f t="shared" si="13"/>
        <v>8.7199128006525597E-3</v>
      </c>
      <c r="F158">
        <f t="shared" si="14"/>
        <v>6.0227520752978167E-3</v>
      </c>
    </row>
    <row r="159" spans="1:6" x14ac:dyDescent="0.25">
      <c r="A159">
        <v>66</v>
      </c>
      <c r="B159">
        <v>1614</v>
      </c>
      <c r="C159">
        <f t="shared" si="15"/>
        <v>2.0873208835549117E-2</v>
      </c>
      <c r="D159">
        <f t="shared" si="13"/>
        <v>8.5634018810708448E-3</v>
      </c>
      <c r="F159">
        <f t="shared" si="14"/>
        <v>5.7591339341401659E-3</v>
      </c>
    </row>
    <row r="160" spans="1:6" x14ac:dyDescent="0.25">
      <c r="A160">
        <v>67</v>
      </c>
      <c r="B160">
        <v>1614</v>
      </c>
      <c r="C160">
        <f t="shared" si="15"/>
        <v>2.0873208835549117E-2</v>
      </c>
      <c r="D160">
        <f t="shared" si="13"/>
        <v>8.4133636314940152E-3</v>
      </c>
      <c r="F160">
        <f t="shared" si="14"/>
        <v>5.5090218069856088E-3</v>
      </c>
    </row>
    <row r="161" spans="1:6" x14ac:dyDescent="0.25">
      <c r="A161">
        <v>68</v>
      </c>
      <c r="B161">
        <v>1571</v>
      </c>
      <c r="C161">
        <f t="shared" si="15"/>
        <v>2.0317107237080339E-2</v>
      </c>
      <c r="D161">
        <f t="shared" si="13"/>
        <v>8.269446605922515E-3</v>
      </c>
      <c r="F161">
        <f t="shared" si="14"/>
        <v>5.2715106375745948E-3</v>
      </c>
    </row>
    <row r="162" spans="1:6" x14ac:dyDescent="0.25">
      <c r="A162">
        <v>69</v>
      </c>
      <c r="B162">
        <v>1571</v>
      </c>
      <c r="C162">
        <f t="shared" si="15"/>
        <v>2.0317107237080339E-2</v>
      </c>
      <c r="D162">
        <f t="shared" si="13"/>
        <v>8.1313228517915989E-3</v>
      </c>
      <c r="F162">
        <f t="shared" si="14"/>
        <v>5.0457697663350348E-3</v>
      </c>
    </row>
    <row r="163" spans="1:6" x14ac:dyDescent="0.25">
      <c r="A163">
        <v>70</v>
      </c>
      <c r="B163">
        <v>1502</v>
      </c>
      <c r="C163">
        <f t="shared" si="15"/>
        <v>1.9424758160467643E-2</v>
      </c>
      <c r="D163">
        <f t="shared" ref="D163:D183" si="16">$M$6*$M$5^2/($M$5^2+($M$4-A163)^2)+$M$7</f>
        <v>7.9986860533691473E-3</v>
      </c>
      <c r="F163">
        <f t="shared" si="14"/>
        <v>4.8310357261839862E-3</v>
      </c>
    </row>
    <row r="164" spans="1:6" x14ac:dyDescent="0.25">
      <c r="A164">
        <v>71</v>
      </c>
      <c r="B164">
        <v>1407</v>
      </c>
      <c r="C164">
        <f t="shared" si="15"/>
        <v>1.8196161605711036E-2</v>
      </c>
      <c r="D164">
        <f t="shared" si="16"/>
        <v>7.8712498438232043E-3</v>
      </c>
      <c r="F164">
        <f t="shared" si="14"/>
        <v>4.6266058375788082E-3</v>
      </c>
    </row>
    <row r="165" spans="1:6" x14ac:dyDescent="0.25">
      <c r="A165">
        <v>72</v>
      </c>
      <c r="B165">
        <v>1353</v>
      </c>
      <c r="C165">
        <f t="shared" si="15"/>
        <v>1.7497801458796751E-2</v>
      </c>
      <c r="D165">
        <f t="shared" si="16"/>
        <v>7.7487462686993205E-3</v>
      </c>
      <c r="F165">
        <f t="shared" si="14"/>
        <v>4.431832503271187E-3</v>
      </c>
    </row>
    <row r="166" spans="1:6" x14ac:dyDescent="0.25">
      <c r="A166">
        <v>73</v>
      </c>
      <c r="B166">
        <v>1353</v>
      </c>
      <c r="C166">
        <f t="shared" si="15"/>
        <v>1.7497801458796751E-2</v>
      </c>
      <c r="D166">
        <f t="shared" si="16"/>
        <v>7.6309243855065406E-3</v>
      </c>
      <c r="F166">
        <f t="shared" si="14"/>
        <v>4.2461181169234242E-3</v>
      </c>
    </row>
    <row r="167" spans="1:6" x14ac:dyDescent="0.25">
      <c r="A167">
        <v>74</v>
      </c>
      <c r="B167">
        <v>1353</v>
      </c>
      <c r="C167">
        <f t="shared" si="15"/>
        <v>1.7497801458796751E-2</v>
      </c>
      <c r="D167">
        <f t="shared" si="16"/>
        <v>7.517548985826043E-3</v>
      </c>
      <c r="F167">
        <f t="shared" si="14"/>
        <v>4.0689105113913418E-3</v>
      </c>
    </row>
    <row r="168" spans="1:6" x14ac:dyDescent="0.25">
      <c r="A168">
        <v>75</v>
      </c>
      <c r="B168">
        <v>1353</v>
      </c>
      <c r="C168">
        <f t="shared" ref="C168:C183" si="17">B168/MAX(B:B)</f>
        <v>1.7497801458796751E-2</v>
      </c>
      <c r="D168">
        <f t="shared" si="16"/>
        <v>7.4083994278609476E-3</v>
      </c>
      <c r="F168">
        <f t="shared" si="14"/>
        <v>3.8996988823974789E-3</v>
      </c>
    </row>
    <row r="169" spans="1:6" x14ac:dyDescent="0.25">
      <c r="A169">
        <v>76</v>
      </c>
      <c r="B169">
        <v>1353</v>
      </c>
      <c r="C169">
        <f t="shared" si="17"/>
        <v>1.7497801458796751E-2</v>
      </c>
      <c r="D169">
        <f t="shared" si="16"/>
        <v>7.3032685686677968E-3</v>
      </c>
      <c r="F169">
        <f t="shared" si="14"/>
        <v>3.7380101317883692E-3</v>
      </c>
    </row>
    <row r="170" spans="1:6" x14ac:dyDescent="0.25">
      <c r="A170">
        <v>77</v>
      </c>
      <c r="B170">
        <v>1353</v>
      </c>
      <c r="C170">
        <f t="shared" si="17"/>
        <v>1.7497801458796751E-2</v>
      </c>
      <c r="D170">
        <f t="shared" si="16"/>
        <v>7.201961786473518E-3</v>
      </c>
      <c r="F170">
        <f t="shared" si="14"/>
        <v>3.5834055818198948E-3</v>
      </c>
    </row>
    <row r="171" spans="1:6" x14ac:dyDescent="0.25">
      <c r="A171">
        <v>78</v>
      </c>
      <c r="B171">
        <v>1351</v>
      </c>
      <c r="C171">
        <f t="shared" si="17"/>
        <v>1.7471936268170295E-2</v>
      </c>
      <c r="D171">
        <f t="shared" si="16"/>
        <v>7.1042960845071959E-3</v>
      </c>
      <c r="F171">
        <f t="shared" si="14"/>
        <v>3.4354780181350035E-3</v>
      </c>
    </row>
    <row r="172" spans="1:6" x14ac:dyDescent="0.25">
      <c r="A172">
        <v>79</v>
      </c>
      <c r="B172">
        <v>1351</v>
      </c>
      <c r="C172">
        <f t="shared" si="17"/>
        <v>1.7471936268170295E-2</v>
      </c>
      <c r="D172">
        <f t="shared" si="16"/>
        <v>7.0100992686812748E-3</v>
      </c>
      <c r="F172">
        <f t="shared" si="14"/>
        <v>3.2938490244469971E-3</v>
      </c>
    </row>
    <row r="173" spans="1:6" x14ac:dyDescent="0.25">
      <c r="A173">
        <v>80</v>
      </c>
      <c r="B173">
        <v>1310</v>
      </c>
      <c r="C173">
        <f t="shared" si="17"/>
        <v>1.694169986032797E-2</v>
      </c>
      <c r="D173">
        <f t="shared" si="16"/>
        <v>6.9192091922572292E-3</v>
      </c>
      <c r="F173">
        <f t="shared" si="14"/>
        <v>3.1581665765512109E-3</v>
      </c>
    </row>
    <row r="174" spans="1:6" x14ac:dyDescent="0.25">
      <c r="A174">
        <v>81</v>
      </c>
      <c r="B174">
        <v>1310</v>
      </c>
      <c r="C174">
        <f t="shared" si="17"/>
        <v>1.694169986032797E-2</v>
      </c>
      <c r="D174">
        <f t="shared" si="16"/>
        <v>6.8314730613395162E-3</v>
      </c>
      <c r="F174">
        <f t="shared" si="14"/>
        <v>3.0281028672690209E-3</v>
      </c>
    </row>
    <row r="175" spans="1:6" x14ac:dyDescent="0.25">
      <c r="A175">
        <v>82</v>
      </c>
      <c r="B175">
        <v>1310</v>
      </c>
      <c r="C175">
        <f t="shared" si="17"/>
        <v>1.694169986032797E-2</v>
      </c>
      <c r="D175">
        <f t="shared" si="16"/>
        <v>6.7467467956700642E-3</v>
      </c>
      <c r="F175">
        <f t="shared" si="14"/>
        <v>2.9033523373734179E-3</v>
      </c>
    </row>
    <row r="176" spans="1:6" x14ac:dyDescent="0.25">
      <c r="A176">
        <v>83</v>
      </c>
      <c r="B176">
        <v>1310</v>
      </c>
      <c r="C176">
        <f t="shared" si="17"/>
        <v>1.694169986032797E-2</v>
      </c>
      <c r="D176">
        <f t="shared" si="16"/>
        <v>6.6648944397536651E-3</v>
      </c>
      <c r="F176">
        <f t="shared" si="14"/>
        <v>2.783629890533202E-3</v>
      </c>
    </row>
    <row r="177" spans="1:6" x14ac:dyDescent="0.25">
      <c r="A177">
        <v>84</v>
      </c>
      <c r="B177">
        <v>1310</v>
      </c>
      <c r="C177">
        <f t="shared" si="17"/>
        <v>1.694169986032797E-2</v>
      </c>
      <c r="D177">
        <f t="shared" si="16"/>
        <v>6.5857876198408341E-3</v>
      </c>
      <c r="F177">
        <f t="shared" si="14"/>
        <v>2.6686692729088772E-3</v>
      </c>
    </row>
    <row r="178" spans="1:6" x14ac:dyDescent="0.25">
      <c r="A178">
        <v>85</v>
      </c>
      <c r="B178">
        <v>1310</v>
      </c>
      <c r="C178">
        <f t="shared" si="17"/>
        <v>1.694169986032797E-2</v>
      </c>
      <c r="D178">
        <f t="shared" si="16"/>
        <v>6.5093050427366041E-3</v>
      </c>
      <c r="F178">
        <f t="shared" si="14"/>
        <v>2.5582216002933431E-3</v>
      </c>
    </row>
    <row r="179" spans="1:6" x14ac:dyDescent="0.25">
      <c r="A179">
        <v>86</v>
      </c>
      <c r="B179">
        <v>1291</v>
      </c>
      <c r="C179">
        <f t="shared" si="17"/>
        <v>1.6695980549376647E-2</v>
      </c>
      <c r="D179">
        <f t="shared" si="16"/>
        <v>6.4353320327976207E-3</v>
      </c>
      <c r="F179">
        <f t="shared" si="14"/>
        <v>2.4520540176616095E-3</v>
      </c>
    </row>
    <row r="180" spans="1:6" x14ac:dyDescent="0.25">
      <c r="A180">
        <v>87</v>
      </c>
      <c r="B180">
        <v>1291</v>
      </c>
      <c r="C180">
        <f t="shared" si="17"/>
        <v>1.6695980549376647E-2</v>
      </c>
      <c r="D180">
        <f t="shared" si="16"/>
        <v>6.3637601038316182E-3</v>
      </c>
      <c r="F180">
        <f t="shared" si="14"/>
        <v>2.3499484777160995E-3</v>
      </c>
    </row>
    <row r="181" spans="1:6" x14ac:dyDescent="0.25">
      <c r="A181">
        <v>88</v>
      </c>
      <c r="B181">
        <v>1291</v>
      </c>
      <c r="C181">
        <f t="shared" si="17"/>
        <v>1.6695980549376647E-2</v>
      </c>
      <c r="D181">
        <f t="shared" si="16"/>
        <v>6.2944865629276934E-3</v>
      </c>
      <c r="F181">
        <f t="shared" si="14"/>
        <v>2.2517006265216338E-3</v>
      </c>
    </row>
    <row r="182" spans="1:6" x14ac:dyDescent="0.25">
      <c r="A182">
        <v>89</v>
      </c>
      <c r="B182">
        <v>1291</v>
      </c>
      <c r="C182">
        <f t="shared" si="17"/>
        <v>1.6695980549376647E-2</v>
      </c>
      <c r="D182">
        <f t="shared" si="16"/>
        <v>6.2274141435271057E-3</v>
      </c>
      <c r="F182">
        <f t="shared" si="14"/>
        <v>2.1571187856460807E-3</v>
      </c>
    </row>
    <row r="183" spans="1:6" x14ac:dyDescent="0.25">
      <c r="A183">
        <v>90</v>
      </c>
      <c r="B183">
        <v>1291</v>
      </c>
      <c r="C183">
        <f t="shared" si="17"/>
        <v>1.6695980549376647E-2</v>
      </c>
      <c r="D183">
        <f t="shared" si="16"/>
        <v>6.1624506652964133E-3</v>
      </c>
      <c r="F183">
        <f t="shared" si="14"/>
        <v>2.0660230213836372E-3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3"/>
  <sheetViews>
    <sheetView topLeftCell="C10" workbookViewId="0">
      <selection activeCell="T46" sqref="T46:T47"/>
    </sheetView>
  </sheetViews>
  <sheetFormatPr defaultRowHeight="15" x14ac:dyDescent="0.25"/>
  <cols>
    <col min="17" max="17" width="11" bestFit="1" customWidth="1"/>
  </cols>
  <sheetData>
    <row r="1" spans="1:17" x14ac:dyDescent="0.25">
      <c r="A1" s="4" t="s">
        <v>11</v>
      </c>
      <c r="B1" s="4" t="s">
        <v>12</v>
      </c>
      <c r="C1" s="4" t="s">
        <v>5</v>
      </c>
      <c r="D1" s="4" t="s">
        <v>20</v>
      </c>
      <c r="E1" s="4" t="s">
        <v>14</v>
      </c>
      <c r="F1" s="4" t="s">
        <v>21</v>
      </c>
      <c r="G1" s="4" t="s">
        <v>15</v>
      </c>
    </row>
    <row r="2" spans="1:17" x14ac:dyDescent="0.25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</row>
    <row r="3" spans="1:17" x14ac:dyDescent="0.25">
      <c r="A3">
        <v>-90</v>
      </c>
      <c r="B3">
        <v>1.4735285256498001E-2</v>
      </c>
      <c r="C3">
        <f t="shared" ref="C3:C34" si="0">B3/MAX(B:B)</f>
        <v>1.4735285256498001E-2</v>
      </c>
      <c r="D3">
        <f t="shared" ref="D3:D34" si="1">$J$6*$J$5^2/($J$5^2+($J$4-A3)^2)+$J$7</f>
        <v>4.4402899500221693E-2</v>
      </c>
      <c r="F3">
        <f>$M$6*$M$5^2/($M$5^2+($M$4-A3)^2)+$M$7</f>
        <v>1.6591211732265968E-2</v>
      </c>
      <c r="I3" s="2" t="s">
        <v>17</v>
      </c>
      <c r="L3" s="2" t="s">
        <v>18</v>
      </c>
      <c r="O3" s="2"/>
      <c r="P3" s="2" t="s">
        <v>25</v>
      </c>
    </row>
    <row r="4" spans="1:17" x14ac:dyDescent="0.25">
      <c r="A4">
        <v>-89</v>
      </c>
      <c r="B4">
        <v>1.4735285256498001E-2</v>
      </c>
      <c r="C4">
        <f t="shared" si="0"/>
        <v>1.4735285256498001E-2</v>
      </c>
      <c r="D4">
        <f t="shared" si="1"/>
        <v>4.4410320444016473E-2</v>
      </c>
      <c r="F4">
        <f t="shared" ref="F4:F67" si="2">$M$6*$M$5^2/($M$5^2+($M$4-A4)^2)+$M$7</f>
        <v>1.6594260134159107E-2</v>
      </c>
      <c r="I4" s="3" t="s">
        <v>6</v>
      </c>
      <c r="J4" s="1">
        <v>-2.3082478871503569</v>
      </c>
      <c r="L4" s="3" t="s">
        <v>6</v>
      </c>
      <c r="M4" s="1">
        <v>0.35634490440189165</v>
      </c>
      <c r="O4" s="3"/>
      <c r="P4" s="6" t="s">
        <v>26</v>
      </c>
      <c r="Q4" s="7">
        <f>ABS(M4-J4)/(0.5*(K5+N5))</f>
        <v>0.94923335295546474</v>
      </c>
    </row>
    <row r="5" spans="1:17" x14ac:dyDescent="0.25">
      <c r="A5">
        <v>-88</v>
      </c>
      <c r="B5">
        <v>1.4735285256498001E-2</v>
      </c>
      <c r="C5">
        <f t="shared" si="0"/>
        <v>1.4735285256498001E-2</v>
      </c>
      <c r="D5">
        <f t="shared" si="1"/>
        <v>4.4418002547950773E-2</v>
      </c>
      <c r="F5">
        <f t="shared" si="2"/>
        <v>1.6597412606716717E-2</v>
      </c>
      <c r="I5" s="5" t="s">
        <v>24</v>
      </c>
      <c r="J5" s="1">
        <v>1.8083213765656767</v>
      </c>
      <c r="K5" s="1">
        <f>J5*2</f>
        <v>3.6166427531313534</v>
      </c>
      <c r="L5" s="5" t="s">
        <v>24</v>
      </c>
      <c r="M5" s="1">
        <v>0.9987784616942873</v>
      </c>
      <c r="N5" s="1">
        <f>M5*2</f>
        <v>1.9975569233885746</v>
      </c>
      <c r="O5" s="3"/>
      <c r="P5" s="1"/>
    </row>
    <row r="6" spans="1:17" x14ac:dyDescent="0.25">
      <c r="A6">
        <v>-87</v>
      </c>
      <c r="B6">
        <v>1.4735285256498001E-2</v>
      </c>
      <c r="C6">
        <f t="shared" si="0"/>
        <v>1.4735285256498001E-2</v>
      </c>
      <c r="D6">
        <f t="shared" si="1"/>
        <v>4.4425958209869672E-2</v>
      </c>
      <c r="F6">
        <f t="shared" si="2"/>
        <v>1.6600673941419654E-2</v>
      </c>
      <c r="I6" s="3" t="s">
        <v>7</v>
      </c>
      <c r="J6" s="1">
        <v>0.75274716517400098</v>
      </c>
      <c r="L6" s="3" t="s">
        <v>7</v>
      </c>
      <c r="M6" s="1">
        <v>1.1087421528208854</v>
      </c>
      <c r="O6" s="3"/>
      <c r="P6" s="1"/>
    </row>
    <row r="7" spans="1:17" x14ac:dyDescent="0.25">
      <c r="A7">
        <v>-86</v>
      </c>
      <c r="B7">
        <v>1.4762674262551E-2</v>
      </c>
      <c r="C7">
        <f t="shared" si="0"/>
        <v>1.4762674262551E-2</v>
      </c>
      <c r="D7">
        <f t="shared" si="1"/>
        <v>4.443420057201921E-2</v>
      </c>
      <c r="F7">
        <f t="shared" si="2"/>
        <v>1.6604049208697558E-2</v>
      </c>
      <c r="I7" s="3" t="s">
        <v>8</v>
      </c>
      <c r="J7" s="1">
        <v>4.408293763041967E-2</v>
      </c>
      <c r="L7" s="3" t="s">
        <v>8</v>
      </c>
      <c r="M7" s="1">
        <v>1.6455755645368143E-2</v>
      </c>
      <c r="O7" s="3"/>
      <c r="P7" s="1"/>
    </row>
    <row r="8" spans="1:17" x14ac:dyDescent="0.25">
      <c r="A8">
        <v>-85</v>
      </c>
      <c r="B8">
        <v>1.47900632686039E-2</v>
      </c>
      <c r="C8">
        <f t="shared" si="0"/>
        <v>1.47900632686039E-2</v>
      </c>
      <c r="D8">
        <f t="shared" si="1"/>
        <v>4.444274357532392E-2</v>
      </c>
      <c r="F8">
        <f t="shared" si="2"/>
        <v>1.6607543777645006E-2</v>
      </c>
      <c r="I8" s="3" t="s">
        <v>9</v>
      </c>
      <c r="J8" s="1">
        <f>SUM(E:E)</f>
        <v>0.26375956919383403</v>
      </c>
      <c r="L8" s="3" t="s">
        <v>9</v>
      </c>
      <c r="M8" s="1">
        <f>SUM(G:G)</f>
        <v>0.5787882919290307</v>
      </c>
      <c r="O8" s="3"/>
      <c r="P8" s="1"/>
    </row>
    <row r="9" spans="1:17" x14ac:dyDescent="0.25">
      <c r="A9">
        <v>-84</v>
      </c>
      <c r="B9">
        <v>1.47900632686039E-2</v>
      </c>
      <c r="C9">
        <f t="shared" si="0"/>
        <v>1.47900632686039E-2</v>
      </c>
      <c r="D9">
        <f t="shared" si="1"/>
        <v>4.4451602018337519E-2</v>
      </c>
      <c r="F9">
        <f t="shared" si="2"/>
        <v>1.6611163337382721E-2</v>
      </c>
      <c r="I9" s="3" t="s">
        <v>10</v>
      </c>
      <c r="J9" s="1">
        <f>RSQ(D73:D92,C73:C92)</f>
        <v>0.98805969221338052</v>
      </c>
      <c r="L9" s="3" t="s">
        <v>10</v>
      </c>
      <c r="M9" s="1">
        <f>RSQ(F92:F113,C92:C113)</f>
        <v>0.9631323642774906</v>
      </c>
      <c r="O9" s="3"/>
      <c r="P9" s="1"/>
    </row>
    <row r="10" spans="1:17" x14ac:dyDescent="0.25">
      <c r="A10">
        <v>-83</v>
      </c>
      <c r="B10">
        <v>1.47900632686039E-2</v>
      </c>
      <c r="C10">
        <f t="shared" si="0"/>
        <v>1.47900632686039E-2</v>
      </c>
      <c r="D10">
        <f t="shared" si="1"/>
        <v>4.4460791621332332E-2</v>
      </c>
      <c r="F10">
        <f t="shared" si="2"/>
        <v>1.6614913920222619E-2</v>
      </c>
    </row>
    <row r="11" spans="1:17" x14ac:dyDescent="0.25">
      <c r="A11">
        <v>-82</v>
      </c>
      <c r="B11">
        <v>1.47900632686039E-2</v>
      </c>
      <c r="C11">
        <f t="shared" si="0"/>
        <v>1.47900632686039E-2</v>
      </c>
      <c r="D11">
        <f t="shared" si="1"/>
        <v>4.447032909604557E-2</v>
      </c>
      <c r="F11">
        <f t="shared" si="2"/>
        <v>1.6618801926812875E-2</v>
      </c>
    </row>
    <row r="12" spans="1:17" x14ac:dyDescent="0.25">
      <c r="A12">
        <v>-81</v>
      </c>
      <c r="B12">
        <v>1.4796910520117199E-2</v>
      </c>
      <c r="C12">
        <f t="shared" si="0"/>
        <v>1.4796910520117199E-2</v>
      </c>
      <c r="D12">
        <f t="shared" si="1"/>
        <v>4.4480232221660414E-2</v>
      </c>
      <c r="F12">
        <f t="shared" si="2"/>
        <v>1.6622834153458849E-2</v>
      </c>
    </row>
    <row r="13" spans="1:17" x14ac:dyDescent="0.25">
      <c r="A13">
        <v>-80</v>
      </c>
      <c r="B13">
        <v>1.4796910520117199E-2</v>
      </c>
      <c r="C13">
        <f t="shared" si="0"/>
        <v>1.4796910520117199E-2</v>
      </c>
      <c r="D13">
        <f t="shared" si="1"/>
        <v>4.449051992766688E-2</v>
      </c>
      <c r="F13">
        <f t="shared" si="2"/>
        <v>1.6627017821837654E-2</v>
      </c>
    </row>
    <row r="14" spans="1:17" x14ac:dyDescent="0.25">
      <c r="A14">
        <v>-79</v>
      </c>
      <c r="B14">
        <v>1.4796910520117199E-2</v>
      </c>
      <c r="C14">
        <f t="shared" si="0"/>
        <v>1.4796910520117199E-2</v>
      </c>
      <c r="D14">
        <f t="shared" si="1"/>
        <v>4.4501212384323648E-2</v>
      </c>
      <c r="F14">
        <f t="shared" si="2"/>
        <v>1.6631360611349139E-2</v>
      </c>
    </row>
    <row r="15" spans="1:17" x14ac:dyDescent="0.25">
      <c r="A15">
        <v>-78</v>
      </c>
      <c r="B15">
        <v>1.4796910520117199E-2</v>
      </c>
      <c r="C15">
        <f t="shared" si="0"/>
        <v>1.4796910520117199E-2</v>
      </c>
      <c r="D15">
        <f t="shared" si="1"/>
        <v>4.4512331101528128E-2</v>
      </c>
      <c r="F15">
        <f t="shared" si="2"/>
        <v>1.6635870694373979E-2</v>
      </c>
    </row>
    <row r="16" spans="1:17" x14ac:dyDescent="0.25">
      <c r="A16">
        <v>-77</v>
      </c>
      <c r="B16">
        <v>1.48242995261701E-2</v>
      </c>
      <c r="C16">
        <f t="shared" si="0"/>
        <v>1.48242995261701E-2</v>
      </c>
      <c r="D16">
        <f t="shared" si="1"/>
        <v>4.4523899036999638E-2</v>
      </c>
      <c r="F16">
        <f t="shared" si="2"/>
        <v>1.664055677474131E-2</v>
      </c>
    </row>
    <row r="17" spans="1:6" x14ac:dyDescent="0.25">
      <c r="A17">
        <v>-76</v>
      </c>
      <c r="B17">
        <v>1.48242995261701E-2</v>
      </c>
      <c r="C17">
        <f t="shared" si="0"/>
        <v>1.48242995261701E-2</v>
      </c>
      <c r="D17">
        <f t="shared" si="1"/>
        <v>4.4535940714791944E-2</v>
      </c>
      <c r="F17">
        <f t="shared" si="2"/>
        <v>1.6645428129744184E-2</v>
      </c>
    </row>
    <row r="18" spans="1:6" x14ac:dyDescent="0.25">
      <c r="A18">
        <v>-75</v>
      </c>
      <c r="B18">
        <v>1.48242995261701E-2</v>
      </c>
      <c r="C18">
        <f t="shared" si="0"/>
        <v>1.48242995261701E-2</v>
      </c>
      <c r="D18">
        <f t="shared" si="1"/>
        <v>4.454848235527737E-2</v>
      </c>
      <c r="F18">
        <f t="shared" si="2"/>
        <v>1.6650494656081753E-2</v>
      </c>
    </row>
    <row r="19" spans="1:6" x14ac:dyDescent="0.25">
      <c r="A19">
        <v>-74</v>
      </c>
      <c r="B19">
        <v>1.48242995261701E-2</v>
      </c>
      <c r="C19">
        <f t="shared" si="0"/>
        <v>1.48242995261701E-2</v>
      </c>
      <c r="D19">
        <f t="shared" si="1"/>
        <v>4.4561552017889285E-2</v>
      </c>
      <c r="F19">
        <f t="shared" si="2"/>
        <v>1.6655766920153272E-2</v>
      </c>
    </row>
    <row r="20" spans="1:6" x14ac:dyDescent="0.25">
      <c r="A20">
        <v>-73</v>
      </c>
      <c r="B20">
        <v>1.48242995261701E-2</v>
      </c>
      <c r="C20">
        <f t="shared" si="0"/>
        <v>1.48242995261701E-2</v>
      </c>
      <c r="D20">
        <f t="shared" si="1"/>
        <v>4.4575179758073853E-2</v>
      </c>
      <c r="F20">
        <f t="shared" si="2"/>
        <v>1.6661256213181406E-2</v>
      </c>
    </row>
    <row r="21" spans="1:6" x14ac:dyDescent="0.25">
      <c r="A21">
        <v>-72</v>
      </c>
      <c r="B21">
        <v>1.48996192928158E-2</v>
      </c>
      <c r="C21">
        <f t="shared" si="0"/>
        <v>1.48996192928158E-2</v>
      </c>
      <c r="D21">
        <f t="shared" si="1"/>
        <v>4.4589397800090781E-2</v>
      </c>
      <c r="F21">
        <f t="shared" si="2"/>
        <v>1.6666974611702186E-2</v>
      </c>
    </row>
    <row r="22" spans="1:6" x14ac:dyDescent="0.25">
      <c r="A22">
        <v>-71</v>
      </c>
      <c r="B22">
        <v>1.50913423351866E-2</v>
      </c>
      <c r="C22">
        <f t="shared" si="0"/>
        <v>1.50913423351866E-2</v>
      </c>
      <c r="D22">
        <f t="shared" si="1"/>
        <v>4.4604240727518202E-2</v>
      </c>
      <c r="F22">
        <f t="shared" si="2"/>
        <v>1.6672935044027073E-2</v>
      </c>
    </row>
    <row r="23" spans="1:6" x14ac:dyDescent="0.25">
      <c r="A23">
        <v>-70</v>
      </c>
      <c r="B23">
        <v>1.5693900468352E-2</v>
      </c>
      <c r="C23">
        <f t="shared" si="0"/>
        <v>1.5693900468352E-2</v>
      </c>
      <c r="D23">
        <f t="shared" si="1"/>
        <v>4.4619745693565013E-2</v>
      </c>
      <c r="F23">
        <f t="shared" si="2"/>
        <v>1.6679151363360543E-2</v>
      </c>
    </row>
    <row r="24" spans="1:6" x14ac:dyDescent="0.25">
      <c r="A24">
        <v>-69</v>
      </c>
      <c r="B24">
        <v>1.6406014625729201E-2</v>
      </c>
      <c r="C24">
        <f t="shared" si="0"/>
        <v>1.6406014625729201E-2</v>
      </c>
      <c r="D24">
        <f t="shared" si="1"/>
        <v>4.4635952653579197E-2</v>
      </c>
      <c r="F24">
        <f t="shared" si="2"/>
        <v>1.6685638428345955E-2</v>
      </c>
    </row>
    <row r="25" spans="1:6" x14ac:dyDescent="0.25">
      <c r="A25">
        <v>-68</v>
      </c>
      <c r="B25">
        <v>1.6652515680205902E-2</v>
      </c>
      <c r="C25">
        <f t="shared" si="0"/>
        <v>1.6652515680205902E-2</v>
      </c>
      <c r="D25">
        <f t="shared" si="1"/>
        <v>4.4652904622469479E-2</v>
      </c>
      <c r="F25">
        <f t="shared" si="2"/>
        <v>1.6692412191914714E-2</v>
      </c>
    </row>
    <row r="26" spans="1:6" x14ac:dyDescent="0.25">
      <c r="A26">
        <v>-67</v>
      </c>
      <c r="B26">
        <v>1.6652515680205902E-2</v>
      </c>
      <c r="C26">
        <f t="shared" si="0"/>
        <v>1.6652515680205902E-2</v>
      </c>
      <c r="D26">
        <f t="shared" si="1"/>
        <v>4.4670647960137658E-2</v>
      </c>
      <c r="F26">
        <f t="shared" si="2"/>
        <v>1.669948979943155E-2</v>
      </c>
    </row>
    <row r="27" spans="1:6" x14ac:dyDescent="0.25">
      <c r="A27">
        <v>-66</v>
      </c>
      <c r="B27">
        <v>1.6652515680205902E-2</v>
      </c>
      <c r="C27">
        <f t="shared" si="0"/>
        <v>1.6652515680205902E-2</v>
      </c>
      <c r="D27">
        <f t="shared" si="1"/>
        <v>4.468923268845898E-2</v>
      </c>
      <c r="F27">
        <f t="shared" si="2"/>
        <v>1.6706889697264256E-2</v>
      </c>
    </row>
    <row r="28" spans="1:6" x14ac:dyDescent="0.25">
      <c r="A28">
        <v>-65</v>
      </c>
      <c r="B28">
        <v>1.6673057434745599E-2</v>
      </c>
      <c r="C28">
        <f t="shared" si="0"/>
        <v>1.6673057434745599E-2</v>
      </c>
      <c r="D28">
        <f t="shared" si="1"/>
        <v>4.4708712843858217E-2</v>
      </c>
      <c r="F28">
        <f t="shared" si="2"/>
        <v>1.6714631753062655E-2</v>
      </c>
    </row>
    <row r="29" spans="1:6" x14ac:dyDescent="0.25">
      <c r="A29">
        <v>-64</v>
      </c>
      <c r="B29">
        <v>1.6673057434745599E-2</v>
      </c>
      <c r="C29">
        <f t="shared" si="0"/>
        <v>1.6673057434745599E-2</v>
      </c>
      <c r="D29">
        <f t="shared" si="1"/>
        <v>4.4729146870122825E-2</v>
      </c>
      <c r="F29">
        <f t="shared" si="2"/>
        <v>1.6722737389212452E-2</v>
      </c>
    </row>
    <row r="30" spans="1:6" x14ac:dyDescent="0.25">
      <c r="A30">
        <v>-63</v>
      </c>
      <c r="B30">
        <v>1.6673057434745599E-2</v>
      </c>
      <c r="C30">
        <f t="shared" si="0"/>
        <v>1.6673057434745599E-2</v>
      </c>
      <c r="D30">
        <f t="shared" si="1"/>
        <v>4.475059805678637E-2</v>
      </c>
      <c r="F30">
        <f t="shared" si="2"/>
        <v>1.673122973113934E-2</v>
      </c>
    </row>
    <row r="31" spans="1:6" x14ac:dyDescent="0.25">
      <c r="A31">
        <v>-62</v>
      </c>
      <c r="B31">
        <v>1.6673057434745599E-2</v>
      </c>
      <c r="C31">
        <f t="shared" si="0"/>
        <v>1.6673057434745599E-2</v>
      </c>
      <c r="D31">
        <f t="shared" si="1"/>
        <v>4.477313502922381E-2</v>
      </c>
      <c r="F31">
        <f t="shared" si="2"/>
        <v>1.674013377238218E-2</v>
      </c>
    </row>
    <row r="32" spans="1:6" x14ac:dyDescent="0.25">
      <c r="A32">
        <v>-61</v>
      </c>
      <c r="B32">
        <v>1.6748377201391301E-2</v>
      </c>
      <c r="C32">
        <f t="shared" si="0"/>
        <v>1.6748377201391301E-2</v>
      </c>
      <c r="D32">
        <f t="shared" si="1"/>
        <v>4.4796832297547044E-2</v>
      </c>
      <c r="F32">
        <f t="shared" si="2"/>
        <v>1.6749476558637566E-2</v>
      </c>
    </row>
    <row r="33" spans="1:26" x14ac:dyDescent="0.25">
      <c r="A33">
        <v>-60</v>
      </c>
      <c r="B33">
        <v>1.6727835446851601E-2</v>
      </c>
      <c r="C33">
        <f t="shared" si="0"/>
        <v>1.6727835446851601E-2</v>
      </c>
      <c r="D33">
        <f t="shared" si="1"/>
        <v>4.482177087250086E-2</v>
      </c>
      <c r="F33">
        <f t="shared" si="2"/>
        <v>1.6759287393308925E-2</v>
      </c>
    </row>
    <row r="34" spans="1:26" x14ac:dyDescent="0.25">
      <c r="A34">
        <v>-59</v>
      </c>
      <c r="B34">
        <v>1.69195584892224E-2</v>
      </c>
      <c r="C34">
        <f t="shared" si="0"/>
        <v>1.69195584892224E-2</v>
      </c>
      <c r="D34">
        <f t="shared" si="1"/>
        <v>4.4848038957868264E-2</v>
      </c>
      <c r="F34">
        <f t="shared" si="2"/>
        <v>1.6769598067480115E-2</v>
      </c>
    </row>
    <row r="35" spans="1:26" x14ac:dyDescent="0.25">
      <c r="A35">
        <v>-58</v>
      </c>
      <c r="B35">
        <v>1.7494727616334801E-2</v>
      </c>
      <c r="C35">
        <f t="shared" ref="C35:C66" si="3">B35/MAX(B:B)</f>
        <v>1.7494727616334801E-2</v>
      </c>
      <c r="D35">
        <f t="shared" ref="D35:D66" si="4">$J$6*$J$5^2/($J$5^2+($J$4-A35)^2)+$J$7</f>
        <v>4.4875732730439301E-2</v>
      </c>
      <c r="F35">
        <f t="shared" si="2"/>
        <v>1.6780443117687307E-2</v>
      </c>
    </row>
    <row r="36" spans="1:26" x14ac:dyDescent="0.25">
      <c r="A36">
        <v>-57</v>
      </c>
      <c r="B36">
        <v>1.7494727616334801E-2</v>
      </c>
      <c r="C36">
        <f t="shared" si="3"/>
        <v>1.7494727616334801E-2</v>
      </c>
      <c r="D36">
        <f t="shared" si="4"/>
        <v>4.4904957220426374E-2</v>
      </c>
      <c r="F36">
        <f t="shared" si="2"/>
        <v>1.6791860115396243E-2</v>
      </c>
    </row>
    <row r="37" spans="1:26" x14ac:dyDescent="0.25">
      <c r="A37">
        <v>-56</v>
      </c>
      <c r="B37">
        <v>1.8179452767659001E-2</v>
      </c>
      <c r="C37">
        <f t="shared" si="3"/>
        <v>1.8179452767659001E-2</v>
      </c>
      <c r="D37">
        <f t="shared" si="4"/>
        <v>4.493582730738073E-2</v>
      </c>
      <c r="F37">
        <f t="shared" si="2"/>
        <v>1.6803889992720793E-2</v>
      </c>
    </row>
    <row r="38" spans="1:26" x14ac:dyDescent="0.25">
      <c r="A38">
        <v>-55</v>
      </c>
      <c r="B38">
        <v>1.8179452767659001E-2</v>
      </c>
      <c r="C38">
        <f t="shared" si="3"/>
        <v>1.8179452767659001E-2</v>
      </c>
      <c r="D38">
        <f t="shared" si="4"/>
        <v>4.4968468849250327E-2</v>
      </c>
      <c r="F38">
        <f t="shared" si="2"/>
        <v>1.6816577409661929E-2</v>
      </c>
    </row>
    <row r="39" spans="1:26" x14ac:dyDescent="0.25">
      <c r="A39">
        <v>-54</v>
      </c>
      <c r="B39">
        <v>1.8425953822135702E-2</v>
      </c>
      <c r="C39">
        <f t="shared" si="3"/>
        <v>1.8425953822135702E-2</v>
      </c>
      <c r="D39">
        <f t="shared" si="4"/>
        <v>4.5003019965307776E-2</v>
      </c>
      <c r="F39">
        <f t="shared" si="2"/>
        <v>1.6829971169027284E-2</v>
      </c>
    </row>
    <row r="40" spans="1:26" x14ac:dyDescent="0.25">
      <c r="A40">
        <v>-53</v>
      </c>
      <c r="B40">
        <v>1.8521815343321101E-2</v>
      </c>
      <c r="C40">
        <f t="shared" si="3"/>
        <v>1.8521815343321101E-2</v>
      </c>
      <c r="D40">
        <f t="shared" si="4"/>
        <v>4.5039632497378287E-2</v>
      </c>
      <c r="F40">
        <f t="shared" si="2"/>
        <v>1.6844124686238957E-2</v>
      </c>
    </row>
    <row r="41" spans="1:26" x14ac:dyDescent="0.25">
      <c r="A41">
        <v>-52</v>
      </c>
      <c r="B41">
        <v>1.8740927391744901E-2</v>
      </c>
      <c r="C41">
        <f t="shared" si="3"/>
        <v>1.8740927391744901E-2</v>
      </c>
      <c r="D41">
        <f t="shared" si="4"/>
        <v>4.5078473678246883E-2</v>
      </c>
      <c r="F41">
        <f t="shared" si="2"/>
        <v>1.685909652248627E-2</v>
      </c>
    </row>
    <row r="42" spans="1:26" x14ac:dyDescent="0.25">
      <c r="A42">
        <v>-51</v>
      </c>
      <c r="B42">
        <v>1.8740927391744901E-2</v>
      </c>
      <c r="C42">
        <f t="shared" si="3"/>
        <v>1.8740927391744901E-2</v>
      </c>
      <c r="D42">
        <f t="shared" si="4"/>
        <v>4.5119728041492869E-2</v>
      </c>
      <c r="F42">
        <f t="shared" si="2"/>
        <v>1.6874950991174732E-2</v>
      </c>
    </row>
    <row r="43" spans="1:26" x14ac:dyDescent="0.25">
      <c r="A43">
        <v>-50</v>
      </c>
      <c r="B43">
        <v>1.93434855249103E-2</v>
      </c>
      <c r="C43">
        <f t="shared" si="3"/>
        <v>1.93434855249103E-2</v>
      </c>
      <c r="D43">
        <f t="shared" si="4"/>
        <v>4.5163599613499146E-2</v>
      </c>
      <c r="F43">
        <f t="shared" si="2"/>
        <v>1.6891758849415857E-2</v>
      </c>
    </row>
    <row r="44" spans="1:26" ht="18" x14ac:dyDescent="0.35">
      <c r="A44">
        <v>-49</v>
      </c>
      <c r="B44">
        <v>1.93434855249103E-2</v>
      </c>
      <c r="C44">
        <f t="shared" si="3"/>
        <v>1.93434855249103E-2</v>
      </c>
      <c r="D44">
        <f t="shared" si="4"/>
        <v>4.521031443628349E-2</v>
      </c>
      <c r="F44">
        <f t="shared" si="2"/>
        <v>1.690959808846278E-2</v>
      </c>
      <c r="I44" s="10" t="s">
        <v>33</v>
      </c>
      <c r="J44" s="9">
        <v>250</v>
      </c>
      <c r="K44" s="13" t="s">
        <v>34</v>
      </c>
      <c r="L44" s="11">
        <f>J44*100</f>
        <v>25000</v>
      </c>
      <c r="M44" s="13" t="s">
        <v>38</v>
      </c>
      <c r="O44" s="10" t="s">
        <v>43</v>
      </c>
      <c r="P44" s="12" t="s">
        <v>36</v>
      </c>
      <c r="Q44" s="14">
        <f>ATAN(RADIANS($J$4))/$L$44*$L$45/0.000000001</f>
        <v>-4.8317702059810097</v>
      </c>
      <c r="R44" s="13" t="s">
        <v>40</v>
      </c>
      <c r="T44" s="10"/>
      <c r="U44" s="14"/>
      <c r="V44" s="13"/>
      <c r="X44" s="10"/>
      <c r="Y44" s="9"/>
      <c r="Z44" s="13"/>
    </row>
    <row r="45" spans="1:26" ht="18" x14ac:dyDescent="0.35">
      <c r="A45">
        <v>-48</v>
      </c>
      <c r="B45">
        <v>2.0096683191366899E-2</v>
      </c>
      <c r="C45">
        <f t="shared" si="3"/>
        <v>2.0096683191366899E-2</v>
      </c>
      <c r="D45">
        <f t="shared" si="4"/>
        <v>4.5260123479436233E-2</v>
      </c>
      <c r="F45">
        <f t="shared" si="2"/>
        <v>1.6928554839607091E-2</v>
      </c>
      <c r="I45" s="10" t="s">
        <v>41</v>
      </c>
      <c r="J45" s="9">
        <v>3</v>
      </c>
      <c r="K45" s="13" t="s">
        <v>35</v>
      </c>
      <c r="L45" s="11">
        <f>J45/1000</f>
        <v>3.0000000000000001E-3</v>
      </c>
      <c r="M45" s="13" t="s">
        <v>39</v>
      </c>
      <c r="O45" s="10" t="s">
        <v>44</v>
      </c>
      <c r="P45" s="12" t="s">
        <v>37</v>
      </c>
      <c r="Q45" s="14">
        <f>ATAN(RADIANS($M$4))/$L$44*$L$45/0.000000001</f>
        <v>0.74631739991460422</v>
      </c>
      <c r="R45" s="13" t="s">
        <v>40</v>
      </c>
      <c r="T45" s="10"/>
      <c r="U45" s="14"/>
      <c r="V45" s="13"/>
      <c r="X45" s="10"/>
      <c r="Y45" s="9"/>
      <c r="Z45" s="13"/>
    </row>
    <row r="46" spans="1:26" ht="18" x14ac:dyDescent="0.35">
      <c r="A46">
        <v>-47</v>
      </c>
      <c r="B46">
        <v>2.0096683191366899E-2</v>
      </c>
      <c r="C46">
        <f t="shared" si="3"/>
        <v>2.0096683191366899E-2</v>
      </c>
      <c r="D46">
        <f t="shared" si="4"/>
        <v>4.5313306011253829E-2</v>
      </c>
      <c r="F46">
        <f t="shared" si="2"/>
        <v>1.6948724415219118E-2</v>
      </c>
      <c r="O46" s="10" t="s">
        <v>48</v>
      </c>
      <c r="P46" s="12" t="s">
        <v>36</v>
      </c>
      <c r="Q46" s="14">
        <f>ATAN(RADIANS($J$4))/$L$44*$L$47/0.000000001</f>
        <v>-34.949804489929306</v>
      </c>
      <c r="R46" s="13" t="s">
        <v>40</v>
      </c>
      <c r="X46" s="10"/>
      <c r="Y46" s="9"/>
      <c r="Z46" s="13"/>
    </row>
    <row r="47" spans="1:26" ht="18" x14ac:dyDescent="0.35">
      <c r="A47">
        <v>-46</v>
      </c>
      <c r="B47">
        <v>2.0486976527621801E-2</v>
      </c>
      <c r="C47">
        <f t="shared" si="3"/>
        <v>2.0486976527621801E-2</v>
      </c>
      <c r="D47">
        <f t="shared" si="4"/>
        <v>4.5370173513679057E-2</v>
      </c>
      <c r="F47">
        <f t="shared" si="2"/>
        <v>1.6970212508469858E-2</v>
      </c>
      <c r="I47" s="10" t="s">
        <v>50</v>
      </c>
      <c r="J47" s="17">
        <v>21.7</v>
      </c>
      <c r="K47" s="13" t="s">
        <v>35</v>
      </c>
      <c r="L47" s="11">
        <f>J47/1000</f>
        <v>2.1700000000000001E-2</v>
      </c>
      <c r="M47" s="13" t="s">
        <v>39</v>
      </c>
      <c r="O47" s="10" t="s">
        <v>49</v>
      </c>
      <c r="P47" s="12" t="s">
        <v>37</v>
      </c>
      <c r="Q47" s="14">
        <f>ATAN(RADIANS($M$4))/$L$44*$L$47/0.000000001</f>
        <v>5.3983625260489694</v>
      </c>
      <c r="R47" s="13" t="s">
        <v>40</v>
      </c>
    </row>
    <row r="48" spans="1:26" x14ac:dyDescent="0.25">
      <c r="A48">
        <v>-45</v>
      </c>
      <c r="B48">
        <v>2.1089534660787099E-2</v>
      </c>
      <c r="C48">
        <f t="shared" si="3"/>
        <v>2.1089534660787099E-2</v>
      </c>
      <c r="D48">
        <f t="shared" si="4"/>
        <v>4.5431074243599191E-2</v>
      </c>
      <c r="F48">
        <f t="shared" si="2"/>
        <v>1.6993136579986527E-2</v>
      </c>
    </row>
    <row r="49" spans="1:6" x14ac:dyDescent="0.25">
      <c r="A49">
        <v>-44</v>
      </c>
      <c r="B49">
        <v>2.1199090684998999E-2</v>
      </c>
      <c r="C49">
        <f t="shared" si="3"/>
        <v>2.1199090684998999E-2</v>
      </c>
      <c r="D49">
        <f t="shared" si="4"/>
        <v>4.5496398565319521E-2</v>
      </c>
      <c r="F49">
        <f t="shared" si="2"/>
        <v>1.7017627465480127E-2</v>
      </c>
    </row>
    <row r="50" spans="1:6" x14ac:dyDescent="0.25">
      <c r="A50">
        <v>-43</v>
      </c>
      <c r="B50">
        <v>2.1199090684998999E-2</v>
      </c>
      <c r="C50">
        <f t="shared" si="3"/>
        <v>2.1199090684998999E-2</v>
      </c>
      <c r="D50">
        <f t="shared" si="4"/>
        <v>4.5566585206796337E-2</v>
      </c>
      <c r="F50">
        <f t="shared" si="2"/>
        <v>1.7043831245516835E-2</v>
      </c>
    </row>
    <row r="51" spans="1:6" x14ac:dyDescent="0.25">
      <c r="A51">
        <v>-42</v>
      </c>
      <c r="B51">
        <v>2.2054997124154301E-2</v>
      </c>
      <c r="C51">
        <f t="shared" si="3"/>
        <v>2.2054997124154301E-2</v>
      </c>
      <c r="D51">
        <f t="shared" si="4"/>
        <v>4.5642128627011488E-2</v>
      </c>
      <c r="F51">
        <f t="shared" si="2"/>
        <v>1.7071911427438902E-2</v>
      </c>
    </row>
    <row r="52" spans="1:6" x14ac:dyDescent="0.25">
      <c r="A52">
        <v>-41</v>
      </c>
      <c r="B52">
        <v>2.21371641423132E-2</v>
      </c>
      <c r="C52">
        <f t="shared" si="3"/>
        <v>2.21371641423132E-2</v>
      </c>
      <c r="D52">
        <f t="shared" si="4"/>
        <v>4.5723587725708559E-2</v>
      </c>
      <c r="F52">
        <f t="shared" si="2"/>
        <v>1.7102051500431349E-2</v>
      </c>
    </row>
    <row r="53" spans="1:6" x14ac:dyDescent="0.25">
      <c r="A53">
        <v>-40</v>
      </c>
      <c r="B53">
        <v>2.2958834323902302E-2</v>
      </c>
      <c r="C53">
        <f t="shared" si="3"/>
        <v>2.2958834323902302E-2</v>
      </c>
      <c r="D53">
        <f t="shared" si="4"/>
        <v>4.5811596182237825E-2</v>
      </c>
      <c r="F53">
        <f t="shared" si="2"/>
        <v>1.7134457938471955E-2</v>
      </c>
    </row>
    <row r="54" spans="1:6" x14ac:dyDescent="0.25">
      <c r="A54">
        <v>-39</v>
      </c>
      <c r="B54">
        <v>2.3143710114759901E-2</v>
      </c>
      <c r="C54">
        <f t="shared" si="3"/>
        <v>2.3143710114759901E-2</v>
      </c>
      <c r="D54">
        <f t="shared" si="4"/>
        <v>4.5906874780993055E-2</v>
      </c>
      <c r="F54">
        <f t="shared" si="2"/>
        <v>1.7169363743169914E-2</v>
      </c>
    </row>
    <row r="55" spans="1:6" x14ac:dyDescent="0.25">
      <c r="A55">
        <v>-38</v>
      </c>
      <c r="B55">
        <v>2.3951685793322498E-2</v>
      </c>
      <c r="C55">
        <f t="shared" si="3"/>
        <v>2.3951685793322498E-2</v>
      </c>
      <c r="D55">
        <f t="shared" si="4"/>
        <v>4.6010246171573975E-2</v>
      </c>
      <c r="F55">
        <f t="shared" si="2"/>
        <v>1.7207032640315308E-2</v>
      </c>
    </row>
    <row r="56" spans="1:6" x14ac:dyDescent="0.25">
      <c r="A56">
        <v>-37</v>
      </c>
      <c r="B56">
        <v>2.4629563693133499E-2</v>
      </c>
      <c r="C56">
        <f t="shared" si="3"/>
        <v>2.4629563693133499E-2</v>
      </c>
      <c r="D56">
        <f t="shared" si="4"/>
        <v>4.6122652628714622E-2</v>
      </c>
      <c r="F56">
        <f t="shared" si="2"/>
        <v>1.7247764071679522E-2</v>
      </c>
    </row>
    <row r="57" spans="1:6" x14ac:dyDescent="0.25">
      <c r="A57">
        <v>-36</v>
      </c>
      <c r="B57">
        <v>2.4985620771822099E-2</v>
      </c>
      <c r="C57">
        <f t="shared" si="3"/>
        <v>2.4985620771822099E-2</v>
      </c>
      <c r="D57">
        <f t="shared" si="4"/>
        <v>4.6245177528783259E-2</v>
      </c>
      <c r="F57">
        <f t="shared" si="2"/>
        <v>1.7291899159031399E-2</v>
      </c>
    </row>
    <row r="58" spans="1:6" x14ac:dyDescent="0.25">
      <c r="A58">
        <v>-35</v>
      </c>
      <c r="B58">
        <v>2.5807290953411301E-2</v>
      </c>
      <c r="C58">
        <f t="shared" si="3"/>
        <v>2.5807290953411301E-2</v>
      </c>
      <c r="D58">
        <f t="shared" si="4"/>
        <v>4.6379071458056573E-2</v>
      </c>
      <c r="F58">
        <f t="shared" si="2"/>
        <v>1.7339827862887465E-2</v>
      </c>
    </row>
    <row r="59" spans="1:6" x14ac:dyDescent="0.25">
      <c r="A59">
        <v>-34</v>
      </c>
      <c r="B59">
        <v>2.6464627098682501E-2</v>
      </c>
      <c r="C59">
        <f t="shared" si="3"/>
        <v>2.6464627098682501E-2</v>
      </c>
      <c r="D59">
        <f t="shared" si="4"/>
        <v>4.6525784129239439E-2</v>
      </c>
      <c r="F59">
        <f t="shared" si="2"/>
        <v>1.7391997617476337E-2</v>
      </c>
    </row>
    <row r="60" spans="1:6" x14ac:dyDescent="0.25">
      <c r="A60">
        <v>-33</v>
      </c>
      <c r="B60">
        <v>2.6813836925857901E-2</v>
      </c>
      <c r="C60">
        <f t="shared" si="3"/>
        <v>2.6813836925857901E-2</v>
      </c>
      <c r="D60">
        <f t="shared" si="4"/>
        <v>4.6687003629443891E-2</v>
      </c>
      <c r="F60">
        <f t="shared" si="2"/>
        <v>1.7448923800238086E-2</v>
      </c>
    </row>
    <row r="61" spans="1:6" x14ac:dyDescent="0.25">
      <c r="A61">
        <v>-32</v>
      </c>
      <c r="B61">
        <v>2.8292843252718299E-2</v>
      </c>
      <c r="C61">
        <f t="shared" si="3"/>
        <v>2.8292843252718299E-2</v>
      </c>
      <c r="D61">
        <f t="shared" si="4"/>
        <v>4.6864704986812201E-2</v>
      </c>
      <c r="F61">
        <f t="shared" si="2"/>
        <v>1.751120249504649E-2</v>
      </c>
    </row>
    <row r="62" spans="1:6" x14ac:dyDescent="0.25">
      <c r="A62">
        <v>-31</v>
      </c>
      <c r="B62">
        <v>2.86557475829202E-2</v>
      </c>
      <c r="C62">
        <f t="shared" si="3"/>
        <v>2.86557475829202E-2</v>
      </c>
      <c r="D62">
        <f t="shared" si="4"/>
        <v>4.7061210669220754E-2</v>
      </c>
      <c r="F62">
        <f t="shared" si="2"/>
        <v>1.7579526141762541E-2</v>
      </c>
    </row>
    <row r="63" spans="1:6" x14ac:dyDescent="0.25">
      <c r="A63">
        <v>-30</v>
      </c>
      <c r="B63">
        <v>3.0394949467283799E-2</v>
      </c>
      <c r="C63">
        <f t="shared" si="3"/>
        <v>3.0394949467283799E-2</v>
      </c>
      <c r="D63">
        <f t="shared" si="4"/>
        <v>4.7279266481625566E-2</v>
      </c>
      <c r="F63">
        <f t="shared" si="2"/>
        <v>1.765470284263795E-2</v>
      </c>
    </row>
    <row r="64" spans="1:6" x14ac:dyDescent="0.25">
      <c r="A64">
        <v>-29</v>
      </c>
      <c r="B64">
        <v>3.04223384733368E-2</v>
      </c>
      <c r="C64">
        <f t="shared" si="3"/>
        <v>3.04223384733368E-2</v>
      </c>
      <c r="D64">
        <f t="shared" si="4"/>
        <v>4.7522137502245002E-2</v>
      </c>
      <c r="F64">
        <f t="shared" si="2"/>
        <v>1.7737680335360804E-2</v>
      </c>
    </row>
    <row r="65" spans="1:6" x14ac:dyDescent="0.25">
      <c r="A65">
        <v>-28</v>
      </c>
      <c r="B65">
        <v>3.1394648188217203E-2</v>
      </c>
      <c r="C65">
        <f t="shared" si="3"/>
        <v>3.1394648188217203E-2</v>
      </c>
      <c r="D65">
        <f t="shared" si="4"/>
        <v>4.7793730329276113E-2</v>
      </c>
      <c r="F65">
        <f t="shared" si="2"/>
        <v>1.782957596727237E-2</v>
      </c>
    </row>
    <row r="66" spans="1:6" x14ac:dyDescent="0.25">
      <c r="A66">
        <v>-27</v>
      </c>
      <c r="B66">
        <v>3.2346416148557898E-2</v>
      </c>
      <c r="C66">
        <f t="shared" si="3"/>
        <v>3.2346416148557898E-2</v>
      </c>
      <c r="D66">
        <f t="shared" si="4"/>
        <v>4.8098750203241142E-2</v>
      </c>
      <c r="F66">
        <f t="shared" si="2"/>
        <v>1.793171445028555E-2</v>
      </c>
    </row>
    <row r="67" spans="1:6" x14ac:dyDescent="0.25">
      <c r="A67">
        <v>-26</v>
      </c>
      <c r="B67">
        <v>3.3845964229958003E-2</v>
      </c>
      <c r="C67">
        <f t="shared" ref="C67:C98" si="5">B67/MAX(B:B)</f>
        <v>3.3845964229958003E-2</v>
      </c>
      <c r="D67">
        <f t="shared" ref="D67:D98" si="6">$J$6*$J$5^2/($J$5^2+($J$4-A67)^2)+$J$7</f>
        <v>4.8442904832522039E-2</v>
      </c>
      <c r="F67">
        <f t="shared" si="2"/>
        <v>1.8045675792148087E-2</v>
      </c>
    </row>
    <row r="68" spans="1:6" x14ac:dyDescent="0.25">
      <c r="A68">
        <v>-25</v>
      </c>
      <c r="B68">
        <v>3.5023691490235799E-2</v>
      </c>
      <c r="C68">
        <f t="shared" si="5"/>
        <v>3.5023691490235799E-2</v>
      </c>
      <c r="D68">
        <f t="shared" si="6"/>
        <v>4.8833171450260268E-2</v>
      </c>
      <c r="F68">
        <f t="shared" ref="F68:F131" si="7">$M$6*$M$5^2/($M$5^2+($M$4-A68)^2)+$M$7</f>
        <v>1.8173356662134658E-2</v>
      </c>
    </row>
    <row r="69" spans="1:6" x14ac:dyDescent="0.25">
      <c r="A69">
        <v>-24</v>
      </c>
      <c r="B69">
        <v>3.6153487989920803E-2</v>
      </c>
      <c r="C69">
        <f t="shared" si="5"/>
        <v>3.6153487989920803E-2</v>
      </c>
      <c r="D69">
        <f t="shared" si="6"/>
        <v>4.9278150497059602E-2</v>
      </c>
      <c r="F69">
        <f t="shared" si="7"/>
        <v>1.8317049670783798E-2</v>
      </c>
    </row>
    <row r="70" spans="1:6" x14ac:dyDescent="0.25">
      <c r="A70">
        <v>-23</v>
      </c>
      <c r="B70">
        <v>3.8077565665141998E-2</v>
      </c>
      <c r="C70">
        <f t="shared" si="5"/>
        <v>3.8077565665141998E-2</v>
      </c>
      <c r="D70">
        <f t="shared" si="6"/>
        <v>4.9788539502788658E-2</v>
      </c>
      <c r="F70">
        <f t="shared" si="7"/>
        <v>1.8479546795389674E-2</v>
      </c>
    </row>
    <row r="71" spans="1:6" x14ac:dyDescent="0.25">
      <c r="A71">
        <v>-22</v>
      </c>
      <c r="B71">
        <v>4.0220755388786902E-2</v>
      </c>
      <c r="C71">
        <f t="shared" si="5"/>
        <v>4.0220755388786902E-2</v>
      </c>
      <c r="D71">
        <f t="shared" si="6"/>
        <v>5.0377776072942533E-2</v>
      </c>
      <c r="F71">
        <f t="shared" si="7"/>
        <v>1.8664275730382613E-2</v>
      </c>
    </row>
    <row r="72" spans="1:6" x14ac:dyDescent="0.25">
      <c r="A72">
        <v>-21</v>
      </c>
      <c r="B72">
        <v>4.1610747445975101E-2</v>
      </c>
      <c r="C72">
        <f t="shared" si="5"/>
        <v>4.1610747445975101E-2</v>
      </c>
      <c r="D72">
        <f t="shared" si="6"/>
        <v>5.106292238173453E-2</v>
      </c>
      <c r="F72">
        <f t="shared" si="7"/>
        <v>1.8875481700095665E-2</v>
      </c>
    </row>
    <row r="73" spans="1:6" x14ac:dyDescent="0.25">
      <c r="A73">
        <v>-20</v>
      </c>
      <c r="B73">
        <v>4.35759086302758E-2</v>
      </c>
      <c r="C73">
        <f t="shared" si="5"/>
        <v>4.35759086302758E-2</v>
      </c>
      <c r="D73">
        <f t="shared" si="6"/>
        <v>5.1865900264800702E-2</v>
      </c>
      <c r="E73">
        <f t="shared" ref="E73:E92" si="8">ABS(D73-C73)</f>
        <v>8.2899916345249014E-3</v>
      </c>
      <c r="F73">
        <f t="shared" si="7"/>
        <v>1.9118472904804236E-2</v>
      </c>
    </row>
    <row r="74" spans="1:6" x14ac:dyDescent="0.25">
      <c r="A74">
        <v>-19</v>
      </c>
      <c r="B74">
        <v>4.7191257429267802E-2</v>
      </c>
      <c r="C74">
        <f t="shared" si="5"/>
        <v>4.7191257429267802E-2</v>
      </c>
      <c r="D74">
        <f t="shared" si="6"/>
        <v>5.2815244480765411E-2</v>
      </c>
      <c r="E74">
        <f t="shared" si="8"/>
        <v>5.6239870514976087E-3</v>
      </c>
      <c r="F74">
        <f t="shared" si="7"/>
        <v>1.9399956361077456E-2</v>
      </c>
    </row>
    <row r="75" spans="1:6" x14ac:dyDescent="0.25">
      <c r="A75">
        <v>-18</v>
      </c>
      <c r="B75">
        <v>4.9279669140806802E-2</v>
      </c>
      <c r="C75">
        <f t="shared" si="5"/>
        <v>4.9279669140806802E-2</v>
      </c>
      <c r="D75">
        <f t="shared" si="6"/>
        <v>5.3948637014128886E-2</v>
      </c>
      <c r="E75">
        <f t="shared" si="8"/>
        <v>4.6689678733220843E-3</v>
      </c>
      <c r="F75">
        <f t="shared" si="7"/>
        <v>1.972850424366485E-2</v>
      </c>
    </row>
    <row r="76" spans="1:6" x14ac:dyDescent="0.25">
      <c r="A76">
        <v>-17</v>
      </c>
      <c r="B76">
        <v>5.2367779573279198E-2</v>
      </c>
      <c r="C76">
        <f t="shared" si="5"/>
        <v>5.2367779573279198E-2</v>
      </c>
      <c r="D76">
        <f t="shared" si="6"/>
        <v>5.5316644468721907E-2</v>
      </c>
      <c r="E76">
        <f t="shared" si="8"/>
        <v>2.9488648954427085E-3</v>
      </c>
      <c r="F76">
        <f t="shared" si="7"/>
        <v>2.0115212000142626E-2</v>
      </c>
    </row>
    <row r="77" spans="1:6" x14ac:dyDescent="0.25">
      <c r="A77">
        <v>-16</v>
      </c>
      <c r="B77">
        <v>5.5777710826874001E-2</v>
      </c>
      <c r="C77">
        <f t="shared" si="5"/>
        <v>5.5777710826874001E-2</v>
      </c>
      <c r="D77">
        <f t="shared" si="6"/>
        <v>5.6988353732928355E-2</v>
      </c>
      <c r="E77">
        <f t="shared" si="8"/>
        <v>1.2106429060543544E-3</v>
      </c>
      <c r="F77">
        <f t="shared" si="7"/>
        <v>2.0574643833230061E-2</v>
      </c>
    </row>
    <row r="78" spans="1:6" x14ac:dyDescent="0.25">
      <c r="A78">
        <v>-15</v>
      </c>
      <c r="B78">
        <v>5.9050697050204E-2</v>
      </c>
      <c r="C78">
        <f t="shared" si="5"/>
        <v>5.9050697050204E-2</v>
      </c>
      <c r="D78">
        <f t="shared" si="6"/>
        <v>5.9060083952568593E-2</v>
      </c>
      <c r="E78">
        <f t="shared" si="8"/>
        <v>9.3869023645928862E-6</v>
      </c>
      <c r="F78">
        <f t="shared" si="7"/>
        <v>2.1126218208397038E-2</v>
      </c>
    </row>
    <row r="79" spans="1:6" x14ac:dyDescent="0.25">
      <c r="A79">
        <v>-14</v>
      </c>
      <c r="B79">
        <v>6.47955410698145E-2</v>
      </c>
      <c r="C79">
        <f t="shared" si="5"/>
        <v>6.47955410698145E-2</v>
      </c>
      <c r="D79">
        <f t="shared" si="6"/>
        <v>6.1669235154192911E-2</v>
      </c>
      <c r="E79">
        <f t="shared" si="8"/>
        <v>3.1263059156215883E-3</v>
      </c>
      <c r="F79">
        <f t="shared" si="7"/>
        <v>2.1796283553531873E-2</v>
      </c>
    </row>
    <row r="80" spans="1:6" x14ac:dyDescent="0.25">
      <c r="A80">
        <v>-13</v>
      </c>
      <c r="B80">
        <v>6.9636547889677006E-2</v>
      </c>
      <c r="C80">
        <f t="shared" si="5"/>
        <v>6.9636547889677006E-2</v>
      </c>
      <c r="D80">
        <f t="shared" si="6"/>
        <v>6.5017006444392372E-2</v>
      </c>
      <c r="E80">
        <f t="shared" si="8"/>
        <v>4.6195414452846334E-3</v>
      </c>
      <c r="F80">
        <f t="shared" si="7"/>
        <v>2.262130612757772E-2</v>
      </c>
    </row>
    <row r="81" spans="1:7" x14ac:dyDescent="0.25">
      <c r="A81">
        <v>-12</v>
      </c>
      <c r="B81">
        <v>7.5963408287913203E-2</v>
      </c>
      <c r="C81">
        <f t="shared" si="5"/>
        <v>7.5963408287913203E-2</v>
      </c>
      <c r="D81">
        <f t="shared" si="6"/>
        <v>6.9407019880844009E-2</v>
      </c>
      <c r="E81">
        <f t="shared" si="8"/>
        <v>6.5563884070691941E-3</v>
      </c>
      <c r="F81">
        <f t="shared" si="7"/>
        <v>2.3652905358396193E-2</v>
      </c>
    </row>
    <row r="82" spans="1:7" x14ac:dyDescent="0.25">
      <c r="A82">
        <v>-11</v>
      </c>
      <c r="B82">
        <v>8.3789816767549499E-2</v>
      </c>
      <c r="C82">
        <f t="shared" si="5"/>
        <v>8.3789816767549499E-2</v>
      </c>
      <c r="D82">
        <f t="shared" si="6"/>
        <v>7.5313713208595409E-2</v>
      </c>
      <c r="E82">
        <f t="shared" si="8"/>
        <v>8.4761035589540901E-3</v>
      </c>
      <c r="F82">
        <f t="shared" si="7"/>
        <v>2.4966066007219605E-2</v>
      </c>
    </row>
    <row r="83" spans="1:7" x14ac:dyDescent="0.25">
      <c r="A83">
        <v>-10</v>
      </c>
      <c r="B83">
        <v>9.3239023855824193E-2</v>
      </c>
      <c r="C83">
        <f t="shared" si="5"/>
        <v>9.3239023855824193E-2</v>
      </c>
      <c r="D83">
        <f t="shared" si="6"/>
        <v>8.3509201404232319E-2</v>
      </c>
      <c r="E83">
        <f t="shared" si="8"/>
        <v>9.7298224515918741E-3</v>
      </c>
      <c r="F83">
        <f t="shared" si="7"/>
        <v>2.6673033897397343E-2</v>
      </c>
    </row>
    <row r="84" spans="1:7" x14ac:dyDescent="0.25">
      <c r="A84">
        <v>-9</v>
      </c>
      <c r="B84">
        <v>0.104940976691955</v>
      </c>
      <c r="C84">
        <f t="shared" si="5"/>
        <v>0.104940976691955</v>
      </c>
      <c r="D84">
        <f t="shared" si="6"/>
        <v>9.5311342434997393E-2</v>
      </c>
      <c r="E84">
        <f t="shared" si="8"/>
        <v>9.629634256957606E-3</v>
      </c>
      <c r="F84">
        <f t="shared" si="7"/>
        <v>2.8947857525975802E-2</v>
      </c>
    </row>
    <row r="85" spans="1:7" x14ac:dyDescent="0.25">
      <c r="A85">
        <v>-8</v>
      </c>
      <c r="B85">
        <v>0.12036098709977799</v>
      </c>
      <c r="C85">
        <f t="shared" si="5"/>
        <v>0.12036098709977799</v>
      </c>
      <c r="D85">
        <f t="shared" si="6"/>
        <v>0.1130981969256345</v>
      </c>
      <c r="E85">
        <f t="shared" si="8"/>
        <v>7.2627901741434964E-3</v>
      </c>
      <c r="F85">
        <f t="shared" si="7"/>
        <v>3.207197215436549E-2</v>
      </c>
    </row>
    <row r="86" spans="1:7" x14ac:dyDescent="0.25">
      <c r="A86">
        <v>-7</v>
      </c>
      <c r="B86">
        <v>0.14147106351510499</v>
      </c>
      <c r="C86">
        <f t="shared" si="5"/>
        <v>0.14147106351510499</v>
      </c>
      <c r="D86">
        <f t="shared" si="6"/>
        <v>0.14144264150001998</v>
      </c>
      <c r="E86">
        <f t="shared" si="8"/>
        <v>2.8422015085016739E-5</v>
      </c>
      <c r="F86">
        <f t="shared" si="7"/>
        <v>3.6524118184952159E-2</v>
      </c>
    </row>
    <row r="87" spans="1:7" x14ac:dyDescent="0.25">
      <c r="A87">
        <v>-6</v>
      </c>
      <c r="B87">
        <v>0.173639451124318</v>
      </c>
      <c r="C87">
        <f t="shared" si="5"/>
        <v>0.173639451124318</v>
      </c>
      <c r="D87">
        <f t="shared" si="6"/>
        <v>0.18974210285397042</v>
      </c>
      <c r="E87">
        <f t="shared" si="8"/>
        <v>1.6102651729652417E-2</v>
      </c>
      <c r="F87">
        <f t="shared" si="7"/>
        <v>4.3171140344823764E-2</v>
      </c>
    </row>
    <row r="88" spans="1:7" x14ac:dyDescent="0.25">
      <c r="A88">
        <v>-5</v>
      </c>
      <c r="B88">
        <v>0.234970282928432</v>
      </c>
      <c r="C88">
        <f t="shared" si="5"/>
        <v>0.234970282928432</v>
      </c>
      <c r="D88">
        <f t="shared" si="6"/>
        <v>0.27816500020030893</v>
      </c>
      <c r="E88">
        <f t="shared" si="8"/>
        <v>4.3194717271876931E-2</v>
      </c>
      <c r="F88">
        <f t="shared" si="7"/>
        <v>5.3711059789073992E-2</v>
      </c>
    </row>
    <row r="89" spans="1:7" x14ac:dyDescent="0.25">
      <c r="A89">
        <v>-4</v>
      </c>
      <c r="B89">
        <v>0.35288680123798299</v>
      </c>
      <c r="C89">
        <f t="shared" si="5"/>
        <v>0.35288680123798299</v>
      </c>
      <c r="D89">
        <f t="shared" si="6"/>
        <v>0.44549884028869902</v>
      </c>
      <c r="E89">
        <f t="shared" si="8"/>
        <v>9.2612039050716022E-2</v>
      </c>
      <c r="F89">
        <f t="shared" si="7"/>
        <v>7.1825892848217429E-2</v>
      </c>
    </row>
    <row r="90" spans="1:7" x14ac:dyDescent="0.25">
      <c r="A90">
        <v>-3</v>
      </c>
      <c r="B90">
        <v>0.73144394839911198</v>
      </c>
      <c r="C90">
        <f t="shared" si="5"/>
        <v>0.73144394839911198</v>
      </c>
      <c r="D90">
        <f t="shared" si="6"/>
        <v>0.70073812437058292</v>
      </c>
      <c r="E90">
        <f t="shared" si="8"/>
        <v>3.0705824028529061E-2</v>
      </c>
      <c r="F90">
        <f t="shared" si="7"/>
        <v>0.1066514894532874</v>
      </c>
    </row>
    <row r="91" spans="1:7" x14ac:dyDescent="0.25">
      <c r="A91">
        <v>-2</v>
      </c>
      <c r="B91">
        <v>0.77557448440196097</v>
      </c>
      <c r="C91">
        <f t="shared" si="5"/>
        <v>0.77557448440196097</v>
      </c>
      <c r="D91">
        <f t="shared" si="6"/>
        <v>0.77557521913283556</v>
      </c>
      <c r="E91">
        <f t="shared" si="8"/>
        <v>7.3473087458530983E-7</v>
      </c>
      <c r="F91">
        <f t="shared" si="7"/>
        <v>0.18531814050101345</v>
      </c>
    </row>
    <row r="92" spans="1:7" x14ac:dyDescent="0.25">
      <c r="A92">
        <v>-1</v>
      </c>
      <c r="B92">
        <v>0.54717071567472797</v>
      </c>
      <c r="C92">
        <f t="shared" si="5"/>
        <v>0.54717071567472797</v>
      </c>
      <c r="D92">
        <f t="shared" si="6"/>
        <v>0.53820796278045668</v>
      </c>
      <c r="E92">
        <f t="shared" si="8"/>
        <v>8.9627528942712864E-3</v>
      </c>
      <c r="F92">
        <f t="shared" si="7"/>
        <v>0.40628495463758263</v>
      </c>
      <c r="G92">
        <f t="shared" ref="G92:G113" si="9">ABS(C92-F92)</f>
        <v>0.14088576103714534</v>
      </c>
    </row>
    <row r="93" spans="1:7" x14ac:dyDescent="0.25">
      <c r="A93">
        <v>0</v>
      </c>
      <c r="B93">
        <v>1</v>
      </c>
      <c r="C93">
        <f t="shared" si="5"/>
        <v>1</v>
      </c>
      <c r="D93">
        <f t="shared" si="6"/>
        <v>0.33036964072425268</v>
      </c>
      <c r="F93">
        <f t="shared" si="7"/>
        <v>1.0000001031378514</v>
      </c>
      <c r="G93">
        <f t="shared" si="9"/>
        <v>1.0313785137050502E-7</v>
      </c>
    </row>
    <row r="94" spans="1:7" x14ac:dyDescent="0.25">
      <c r="A94">
        <v>1</v>
      </c>
      <c r="B94">
        <v>0.95943003478403699</v>
      </c>
      <c r="C94">
        <f t="shared" si="5"/>
        <v>0.95943003478403699</v>
      </c>
      <c r="D94">
        <f t="shared" si="6"/>
        <v>0.21725102012516945</v>
      </c>
      <c r="F94">
        <f t="shared" si="7"/>
        <v>0.79984976495991844</v>
      </c>
      <c r="G94">
        <f t="shared" si="9"/>
        <v>0.15958026982411855</v>
      </c>
    </row>
    <row r="95" spans="1:7" x14ac:dyDescent="0.25">
      <c r="A95">
        <v>2</v>
      </c>
      <c r="B95">
        <v>0.157692202349976</v>
      </c>
      <c r="C95">
        <f t="shared" si="5"/>
        <v>0.157692202349976</v>
      </c>
      <c r="D95">
        <f t="shared" si="6"/>
        <v>0.15683544620500245</v>
      </c>
      <c r="F95">
        <f t="shared" si="7"/>
        <v>0.3154519923739651</v>
      </c>
      <c r="G95">
        <f t="shared" si="9"/>
        <v>0.1577597900239891</v>
      </c>
    </row>
    <row r="96" spans="1:7" x14ac:dyDescent="0.25">
      <c r="A96">
        <v>3</v>
      </c>
      <c r="B96">
        <v>9.2574840459039701E-2</v>
      </c>
      <c r="C96">
        <f t="shared" si="5"/>
        <v>9.2574840459039701E-2</v>
      </c>
      <c r="D96">
        <f t="shared" si="6"/>
        <v>0.12235628984957783</v>
      </c>
      <c r="F96">
        <f t="shared" si="7"/>
        <v>0.15494434585348515</v>
      </c>
      <c r="G96">
        <f t="shared" si="9"/>
        <v>6.2369505394445454E-2</v>
      </c>
    </row>
    <row r="97" spans="1:7" x14ac:dyDescent="0.25">
      <c r="A97">
        <v>4</v>
      </c>
      <c r="B97">
        <v>6.9725562159349205E-2</v>
      </c>
      <c r="C97">
        <f t="shared" si="5"/>
        <v>6.9725562159349205E-2</v>
      </c>
      <c r="D97">
        <f t="shared" si="6"/>
        <v>0.10124209484810792</v>
      </c>
      <c r="F97">
        <f t="shared" si="7"/>
        <v>9.394293827720937E-2</v>
      </c>
      <c r="G97">
        <f t="shared" si="9"/>
        <v>2.4217376117860165E-2</v>
      </c>
    </row>
    <row r="98" spans="1:7" x14ac:dyDescent="0.25">
      <c r="A98">
        <v>5</v>
      </c>
      <c r="B98">
        <v>5.6010517378324298E-2</v>
      </c>
      <c r="C98">
        <f t="shared" si="5"/>
        <v>5.6010517378324298E-2</v>
      </c>
      <c r="D98">
        <f t="shared" si="6"/>
        <v>8.7510613316072489E-2</v>
      </c>
      <c r="F98">
        <f t="shared" si="7"/>
        <v>6.5479761716496679E-2</v>
      </c>
      <c r="G98">
        <f t="shared" si="9"/>
        <v>9.4692443381723806E-3</v>
      </c>
    </row>
    <row r="99" spans="1:7" x14ac:dyDescent="0.25">
      <c r="A99">
        <v>6</v>
      </c>
      <c r="B99">
        <v>4.68831311111719E-2</v>
      </c>
      <c r="C99">
        <f t="shared" ref="C99:C130" si="10">B99/MAX(B:B)</f>
        <v>4.68831311111719E-2</v>
      </c>
      <c r="D99">
        <f t="shared" ref="D99:D130" si="11">$J$6*$J$5^2/($J$5^2+($J$4-A99)^2)+$J$7</f>
        <v>7.8130030056036706E-2</v>
      </c>
      <c r="F99">
        <f t="shared" si="7"/>
        <v>5.0126650514066826E-2</v>
      </c>
      <c r="G99">
        <f t="shared" si="9"/>
        <v>3.243519402894926E-3</v>
      </c>
    </row>
    <row r="100" spans="1:7" x14ac:dyDescent="0.25">
      <c r="A100">
        <v>7</v>
      </c>
      <c r="B100">
        <v>4.0672673988660903E-2</v>
      </c>
      <c r="C100">
        <f t="shared" si="10"/>
        <v>4.0672673988660903E-2</v>
      </c>
      <c r="D100">
        <f t="shared" si="11"/>
        <v>7.1459280647337323E-2</v>
      </c>
      <c r="F100">
        <f t="shared" si="7"/>
        <v>4.0960411267506325E-2</v>
      </c>
      <c r="G100">
        <f t="shared" si="9"/>
        <v>2.8773727884542216E-4</v>
      </c>
    </row>
    <row r="101" spans="1:7" x14ac:dyDescent="0.25">
      <c r="A101">
        <v>8</v>
      </c>
      <c r="B101">
        <v>3.6625948344334497E-2</v>
      </c>
      <c r="C101">
        <f t="shared" si="10"/>
        <v>3.6625948344334497E-2</v>
      </c>
      <c r="D101">
        <f t="shared" si="11"/>
        <v>6.6556259432546741E-2</v>
      </c>
      <c r="F101">
        <f t="shared" si="7"/>
        <v>3.5068660791630443E-2</v>
      </c>
      <c r="G101">
        <f t="shared" si="9"/>
        <v>1.5572875527040536E-3</v>
      </c>
    </row>
    <row r="102" spans="1:7" x14ac:dyDescent="0.25">
      <c r="A102">
        <v>9</v>
      </c>
      <c r="B102">
        <v>3.3373503875544303E-2</v>
      </c>
      <c r="C102">
        <f t="shared" si="10"/>
        <v>3.3373503875544303E-2</v>
      </c>
      <c r="D102">
        <f t="shared" si="11"/>
        <v>6.2852047129391631E-2</v>
      </c>
      <c r="F102">
        <f t="shared" si="7"/>
        <v>3.1064528827602259E-2</v>
      </c>
      <c r="G102">
        <f t="shared" si="9"/>
        <v>2.308975047942044E-3</v>
      </c>
    </row>
    <row r="103" spans="1:7" x14ac:dyDescent="0.25">
      <c r="A103">
        <v>10</v>
      </c>
      <c r="B103">
        <v>3.0949576839856399E-2</v>
      </c>
      <c r="C103">
        <f t="shared" si="10"/>
        <v>3.0949576839856399E-2</v>
      </c>
      <c r="D103">
        <f t="shared" si="11"/>
        <v>5.9987921871030719E-2</v>
      </c>
      <c r="F103">
        <f t="shared" si="7"/>
        <v>2.8222381291134808E-2</v>
      </c>
      <c r="G103">
        <f t="shared" si="9"/>
        <v>2.7271955487215907E-3</v>
      </c>
    </row>
    <row r="104" spans="1:7" x14ac:dyDescent="0.25">
      <c r="A104">
        <v>11</v>
      </c>
      <c r="B104">
        <v>2.8689983840486401E-2</v>
      </c>
      <c r="C104">
        <f t="shared" si="10"/>
        <v>2.8689983840486401E-2</v>
      </c>
      <c r="D104">
        <f t="shared" si="11"/>
        <v>5.7729184106294247E-2</v>
      </c>
      <c r="F104">
        <f t="shared" si="7"/>
        <v>2.613362699965505E-2</v>
      </c>
      <c r="G104">
        <f t="shared" si="9"/>
        <v>2.5563568408313517E-3</v>
      </c>
    </row>
    <row r="105" spans="1:7" x14ac:dyDescent="0.25">
      <c r="A105">
        <v>12</v>
      </c>
      <c r="B105">
        <v>2.6485168853222298E-2</v>
      </c>
      <c r="C105">
        <f t="shared" si="10"/>
        <v>2.6485168853222298E-2</v>
      </c>
      <c r="D105">
        <f t="shared" si="11"/>
        <v>5.5917314947818278E-2</v>
      </c>
      <c r="F105">
        <f t="shared" si="7"/>
        <v>2.4554289313716317E-2</v>
      </c>
      <c r="G105">
        <f t="shared" si="9"/>
        <v>1.9308795395059815E-3</v>
      </c>
    </row>
    <row r="106" spans="1:7" x14ac:dyDescent="0.25">
      <c r="A106">
        <v>13</v>
      </c>
      <c r="B106">
        <v>2.4841828490044002E-2</v>
      </c>
      <c r="C106">
        <f t="shared" si="10"/>
        <v>2.4841828490044002E-2</v>
      </c>
      <c r="D106">
        <f t="shared" si="11"/>
        <v>5.4442254435682957E-2</v>
      </c>
      <c r="F106">
        <f t="shared" si="7"/>
        <v>2.3331535851627269E-2</v>
      </c>
      <c r="G106">
        <f t="shared" si="9"/>
        <v>1.5102926384167326E-3</v>
      </c>
    </row>
    <row r="107" spans="1:7" x14ac:dyDescent="0.25">
      <c r="A107">
        <v>14</v>
      </c>
      <c r="B107">
        <v>2.3164251869299601E-2</v>
      </c>
      <c r="C107">
        <f t="shared" si="10"/>
        <v>2.3164251869299601E-2</v>
      </c>
      <c r="D107">
        <f t="shared" si="11"/>
        <v>5.3225723801961819E-2</v>
      </c>
      <c r="F107">
        <f t="shared" si="7"/>
        <v>2.2365739550879796E-2</v>
      </c>
      <c r="G107">
        <f t="shared" si="9"/>
        <v>7.9851231841980563E-4</v>
      </c>
    </row>
    <row r="108" spans="1:7" x14ac:dyDescent="0.25">
      <c r="A108">
        <v>15</v>
      </c>
      <c r="B108">
        <v>2.1596231272767101E-2</v>
      </c>
      <c r="C108">
        <f t="shared" si="10"/>
        <v>2.1596231272767101E-2</v>
      </c>
      <c r="D108">
        <f t="shared" si="11"/>
        <v>5.2210854959577349E-2</v>
      </c>
      <c r="F108">
        <f t="shared" si="7"/>
        <v>2.1589736699837176E-2</v>
      </c>
      <c r="G108">
        <f t="shared" si="9"/>
        <v>6.4945729299249744E-6</v>
      </c>
    </row>
    <row r="109" spans="1:7" x14ac:dyDescent="0.25">
      <c r="A109">
        <v>16</v>
      </c>
      <c r="B109">
        <v>2.0603379803346901E-2</v>
      </c>
      <c r="C109">
        <f t="shared" si="10"/>
        <v>2.0603379803346901E-2</v>
      </c>
      <c r="D109">
        <f t="shared" si="11"/>
        <v>5.1355550785047145E-2</v>
      </c>
      <c r="F109">
        <f t="shared" si="7"/>
        <v>2.0956928928806857E-2</v>
      </c>
      <c r="G109">
        <f t="shared" si="9"/>
        <v>3.5354912545995654E-4</v>
      </c>
    </row>
    <row r="110" spans="1:7" x14ac:dyDescent="0.25">
      <c r="A110">
        <v>17</v>
      </c>
      <c r="B110">
        <v>1.90285119553011E-2</v>
      </c>
      <c r="C110">
        <f t="shared" si="10"/>
        <v>1.90285119553011E-2</v>
      </c>
      <c r="D110">
        <f t="shared" si="11"/>
        <v>5.0628122205236839E-2</v>
      </c>
      <c r="F110">
        <f t="shared" si="7"/>
        <v>2.0434172918765529E-2</v>
      </c>
      <c r="G110">
        <f t="shared" si="9"/>
        <v>1.4056609634644293E-3</v>
      </c>
    </row>
    <row r="111" spans="1:7" x14ac:dyDescent="0.25">
      <c r="A111">
        <v>18</v>
      </c>
      <c r="B111">
        <v>1.86929966311522E-2</v>
      </c>
      <c r="C111">
        <f t="shared" si="10"/>
        <v>1.86929966311522E-2</v>
      </c>
      <c r="D111">
        <f t="shared" si="11"/>
        <v>5.0004354050773178E-2</v>
      </c>
      <c r="F111">
        <f t="shared" si="7"/>
        <v>1.9997378425214807E-2</v>
      </c>
      <c r="G111">
        <f t="shared" si="9"/>
        <v>1.3043817940626076E-3</v>
      </c>
    </row>
    <row r="112" spans="1:7" x14ac:dyDescent="0.25">
      <c r="A112">
        <v>19</v>
      </c>
      <c r="B112">
        <v>1.7200295801265301E-2</v>
      </c>
      <c r="C112">
        <f t="shared" si="10"/>
        <v>1.7200295801265301E-2</v>
      </c>
      <c r="D112">
        <f t="shared" si="11"/>
        <v>4.9465490221405103E-2</v>
      </c>
      <c r="F112">
        <f t="shared" si="7"/>
        <v>1.9628697782494799E-2</v>
      </c>
      <c r="G112">
        <f t="shared" si="9"/>
        <v>2.4284019812294971E-3</v>
      </c>
    </row>
    <row r="113" spans="1:7" x14ac:dyDescent="0.25">
      <c r="A113">
        <v>20</v>
      </c>
      <c r="B113">
        <v>1.7227684807318299E-2</v>
      </c>
      <c r="C113">
        <f t="shared" si="10"/>
        <v>1.7227684807318299E-2</v>
      </c>
      <c r="D113">
        <f t="shared" si="11"/>
        <v>4.8996823854631638E-2</v>
      </c>
      <c r="F113">
        <f t="shared" si="7"/>
        <v>1.9314682257338539E-2</v>
      </c>
      <c r="G113">
        <f t="shared" si="9"/>
        <v>2.08699745002024E-3</v>
      </c>
    </row>
    <row r="114" spans="1:7" x14ac:dyDescent="0.25">
      <c r="A114">
        <v>21</v>
      </c>
      <c r="B114">
        <v>1.57212894744049E-2</v>
      </c>
      <c r="C114">
        <f t="shared" si="10"/>
        <v>1.57212894744049E-2</v>
      </c>
      <c r="D114">
        <f t="shared" si="11"/>
        <v>4.8586693860781925E-2</v>
      </c>
      <c r="F114">
        <f t="shared" si="7"/>
        <v>1.9045043274486681E-2</v>
      </c>
    </row>
    <row r="115" spans="1:7" x14ac:dyDescent="0.25">
      <c r="A115">
        <v>22</v>
      </c>
      <c r="B115">
        <v>1.5666511462298999E-2</v>
      </c>
      <c r="C115">
        <f t="shared" si="10"/>
        <v>1.5666511462298999E-2</v>
      </c>
      <c r="D115">
        <f t="shared" si="11"/>
        <v>4.8225759517042992E-2</v>
      </c>
      <c r="F115">
        <f t="shared" si="7"/>
        <v>1.8811802055229872E-2</v>
      </c>
    </row>
    <row r="116" spans="1:7" x14ac:dyDescent="0.25">
      <c r="A116">
        <v>23</v>
      </c>
      <c r="B116">
        <v>1.4762674262551E-2</v>
      </c>
      <c r="C116">
        <f t="shared" si="10"/>
        <v>1.4762674262551E-2</v>
      </c>
      <c r="D116">
        <f t="shared" si="11"/>
        <v>4.7906468574683253E-2</v>
      </c>
      <c r="F116">
        <f t="shared" si="7"/>
        <v>1.8608694557192784E-2</v>
      </c>
    </row>
    <row r="117" spans="1:7" x14ac:dyDescent="0.25">
      <c r="A117">
        <v>24</v>
      </c>
      <c r="B117">
        <v>1.47284380049847E-2</v>
      </c>
      <c r="C117">
        <f t="shared" si="10"/>
        <v>1.47284380049847E-2</v>
      </c>
      <c r="D117">
        <f t="shared" si="11"/>
        <v>4.7622662145786525E-2</v>
      </c>
      <c r="F117">
        <f t="shared" si="7"/>
        <v>1.8430747780367362E-2</v>
      </c>
    </row>
    <row r="118" spans="1:7" x14ac:dyDescent="0.25">
      <c r="A118">
        <v>25</v>
      </c>
      <c r="B118">
        <v>1.38999205718824E-2</v>
      </c>
      <c r="C118">
        <f t="shared" si="10"/>
        <v>1.38999205718824E-2</v>
      </c>
      <c r="D118">
        <f t="shared" si="11"/>
        <v>4.7369277657125342E-2</v>
      </c>
      <c r="F118">
        <f t="shared" si="7"/>
        <v>1.8273973303635664E-2</v>
      </c>
    </row>
    <row r="119" spans="1:7" x14ac:dyDescent="0.25">
      <c r="A119">
        <v>26</v>
      </c>
      <c r="B119">
        <v>1.3187806414505201E-2</v>
      </c>
      <c r="C119">
        <f t="shared" si="10"/>
        <v>1.3187806414505201E-2</v>
      </c>
      <c r="D119">
        <f t="shared" si="11"/>
        <v>4.7142123045949898E-2</v>
      </c>
      <c r="F119">
        <f t="shared" si="7"/>
        <v>1.8135142413325464E-2</v>
      </c>
    </row>
    <row r="120" spans="1:7" x14ac:dyDescent="0.25">
      <c r="A120">
        <v>27</v>
      </c>
      <c r="B120">
        <v>1.30097778751609E-2</v>
      </c>
      <c r="C120">
        <f t="shared" si="10"/>
        <v>1.30097778751609E-2</v>
      </c>
      <c r="D120">
        <f t="shared" si="11"/>
        <v>4.6937703343353912E-2</v>
      </c>
      <c r="F120">
        <f t="shared" si="7"/>
        <v>1.8011618920912551E-2</v>
      </c>
    </row>
    <row r="121" spans="1:7" x14ac:dyDescent="0.25">
      <c r="A121">
        <v>28</v>
      </c>
      <c r="B121">
        <v>1.2968694366081401E-2</v>
      </c>
      <c r="C121">
        <f t="shared" si="10"/>
        <v>1.2968694366081401E-2</v>
      </c>
      <c r="D121">
        <f t="shared" si="11"/>
        <v>4.6753086217614058E-2</v>
      </c>
      <c r="F121">
        <f t="shared" si="7"/>
        <v>1.7901233362471149E-2</v>
      </c>
    </row>
    <row r="122" spans="1:7" x14ac:dyDescent="0.25">
      <c r="A122">
        <v>29</v>
      </c>
      <c r="B122">
        <v>1.30029306236476E-2</v>
      </c>
      <c r="C122">
        <f t="shared" si="10"/>
        <v>1.30029306236476E-2</v>
      </c>
      <c r="D122">
        <f t="shared" si="11"/>
        <v>4.6585796797005558E-2</v>
      </c>
      <c r="F122">
        <f t="shared" si="7"/>
        <v>1.7802187278952504E-2</v>
      </c>
    </row>
    <row r="123" spans="1:7" x14ac:dyDescent="0.25">
      <c r="A123">
        <v>30</v>
      </c>
      <c r="B123">
        <v>1.30029306236476E-2</v>
      </c>
      <c r="C123">
        <f t="shared" si="10"/>
        <v>1.30029306236476E-2</v>
      </c>
      <c r="D123">
        <f t="shared" si="11"/>
        <v>4.6433734713098723E-2</v>
      </c>
      <c r="F123">
        <f t="shared" si="7"/>
        <v>1.7712979632148417E-2</v>
      </c>
    </row>
    <row r="124" spans="1:7" x14ac:dyDescent="0.25">
      <c r="A124">
        <v>31</v>
      </c>
      <c r="B124">
        <v>1.13938265180356E-2</v>
      </c>
      <c r="C124">
        <f t="shared" si="10"/>
        <v>1.13938265180356E-2</v>
      </c>
      <c r="D124">
        <f t="shared" si="11"/>
        <v>4.629510816212784E-2</v>
      </c>
      <c r="F124">
        <f t="shared" si="7"/>
        <v>1.7632349695593279E-2</v>
      </c>
    </row>
    <row r="125" spans="1:7" x14ac:dyDescent="0.25">
      <c r="A125">
        <v>32</v>
      </c>
      <c r="B125">
        <v>1.14143682725753E-2</v>
      </c>
      <c r="C125">
        <f t="shared" si="10"/>
        <v>1.14143682725753E-2</v>
      </c>
      <c r="D125">
        <f t="shared" si="11"/>
        <v>4.6168381111997343E-2</v>
      </c>
      <c r="F125">
        <f t="shared" si="7"/>
        <v>1.7559232337143797E-2</v>
      </c>
    </row>
    <row r="126" spans="1:7" x14ac:dyDescent="0.25">
      <c r="A126">
        <v>33</v>
      </c>
      <c r="B126">
        <v>1.14143682725753E-2</v>
      </c>
      <c r="C126">
        <f t="shared" si="10"/>
        <v>1.14143682725753E-2</v>
      </c>
      <c r="D126">
        <f t="shared" si="11"/>
        <v>4.6052230745471323E-2</v>
      </c>
      <c r="F126">
        <f t="shared" si="7"/>
        <v>1.7492722713868258E-2</v>
      </c>
    </row>
    <row r="127" spans="1:7" x14ac:dyDescent="0.25">
      <c r="A127">
        <v>34</v>
      </c>
      <c r="B127">
        <v>1.13664375119826E-2</v>
      </c>
      <c r="C127">
        <f t="shared" si="10"/>
        <v>1.13664375119826E-2</v>
      </c>
      <c r="D127">
        <f t="shared" si="11"/>
        <v>4.5945512934384397E-2</v>
      </c>
      <c r="F127">
        <f t="shared" si="7"/>
        <v>1.7432048181963766E-2</v>
      </c>
    </row>
    <row r="128" spans="1:7" x14ac:dyDescent="0.25">
      <c r="A128">
        <v>35</v>
      </c>
      <c r="B128">
        <v>1.1208950727178099E-2</v>
      </c>
      <c r="C128">
        <f t="shared" si="10"/>
        <v>1.1208950727178099E-2</v>
      </c>
      <c r="D128">
        <f t="shared" si="11"/>
        <v>4.5847234059692661E-2</v>
      </c>
      <c r="F128">
        <f t="shared" si="7"/>
        <v>1.7376545784937008E-2</v>
      </c>
    </row>
    <row r="129" spans="1:6" x14ac:dyDescent="0.25">
      <c r="A129">
        <v>36</v>
      </c>
      <c r="B129">
        <v>1.0544767330393501E-2</v>
      </c>
      <c r="C129">
        <f t="shared" si="10"/>
        <v>1.0544767330393501E-2</v>
      </c>
      <c r="D129">
        <f t="shared" si="11"/>
        <v>4.5756527879514085E-2</v>
      </c>
      <c r="F129">
        <f t="shared" si="7"/>
        <v>1.7325644089357096E-2</v>
      </c>
    </row>
    <row r="130" spans="1:6" x14ac:dyDescent="0.25">
      <c r="A130">
        <v>37</v>
      </c>
      <c r="B130">
        <v>1.0544767330393501E-2</v>
      </c>
      <c r="C130">
        <f t="shared" si="10"/>
        <v>1.0544767330393501E-2</v>
      </c>
      <c r="D130">
        <f t="shared" si="11"/>
        <v>4.5672636438257988E-2</v>
      </c>
      <c r="F130">
        <f t="shared" si="7"/>
        <v>1.7278848434659339E-2</v>
      </c>
    </row>
    <row r="131" spans="1:6" x14ac:dyDescent="0.25">
      <c r="A131">
        <v>38</v>
      </c>
      <c r="B131">
        <v>1.0435211306181601E-2</v>
      </c>
      <c r="C131">
        <f t="shared" ref="C131:C162" si="12">B131/MAX(B:B)</f>
        <v>1.0435211306181601E-2</v>
      </c>
      <c r="D131">
        <f t="shared" ref="D131:D162" si="13">$J$6*$J$5^2/($J$5^2+($J$4-A131)^2)+$J$7</f>
        <v>4.5594894230234516E-2</v>
      </c>
      <c r="F131">
        <f t="shared" si="7"/>
        <v>1.7235728883025405E-2</v>
      </c>
    </row>
    <row r="132" spans="1:6" x14ac:dyDescent="0.25">
      <c r="A132">
        <v>39</v>
      </c>
      <c r="B132">
        <v>9.8463476760428294E-3</v>
      </c>
      <c r="C132">
        <f t="shared" si="12"/>
        <v>9.8463476760428294E-3</v>
      </c>
      <c r="D132">
        <f t="shared" si="13"/>
        <v>4.5522714999182777E-2</v>
      </c>
      <c r="F132">
        <f t="shared" ref="F132:F183" si="14">$M$6*$M$5^2/($M$5^2+($M$4-A132)^2)+$M$7</f>
        <v>1.7195910319017651E-2</v>
      </c>
    </row>
    <row r="133" spans="1:6" x14ac:dyDescent="0.25">
      <c r="A133">
        <v>40</v>
      </c>
      <c r="B133">
        <v>9.8463476760428294E-3</v>
      </c>
      <c r="C133">
        <f t="shared" si="12"/>
        <v>9.8463476760428294E-3</v>
      </c>
      <c r="D133">
        <f t="shared" si="13"/>
        <v>4.5455580684264384E-2</v>
      </c>
      <c r="F133">
        <f t="shared" si="14"/>
        <v>1.7159064271664411E-2</v>
      </c>
    </row>
    <row r="134" spans="1:6" x14ac:dyDescent="0.25">
      <c r="A134">
        <v>41</v>
      </c>
      <c r="B134">
        <v>9.6546246336720407E-3</v>
      </c>
      <c r="C134">
        <f t="shared" si="12"/>
        <v>9.6546246336720407E-3</v>
      </c>
      <c r="D134">
        <f t="shared" si="13"/>
        <v>4.5393032122932928E-2</v>
      </c>
      <c r="F134">
        <f t="shared" si="14"/>
        <v>1.7124902124904758E-2</v>
      </c>
    </row>
    <row r="135" spans="1:6" x14ac:dyDescent="0.25">
      <c r="A135">
        <v>42</v>
      </c>
      <c r="B135">
        <v>9.6820136397250105E-3</v>
      </c>
      <c r="C135">
        <f t="shared" si="12"/>
        <v>9.6820136397250105E-3</v>
      </c>
      <c r="D135">
        <f t="shared" si="13"/>
        <v>4.5334661198828771E-2</v>
      </c>
      <c r="F135">
        <f t="shared" si="14"/>
        <v>1.709316945346024E-2</v>
      </c>
    </row>
    <row r="136" spans="1:6" x14ac:dyDescent="0.25">
      <c r="A136">
        <v>43</v>
      </c>
      <c r="B136">
        <v>9.6820136397250105E-3</v>
      </c>
      <c r="C136">
        <f t="shared" si="12"/>
        <v>9.6820136397250105E-3</v>
      </c>
      <c r="D136">
        <f t="shared" si="13"/>
        <v>4.5280104183736181E-2</v>
      </c>
      <c r="F136">
        <f t="shared" si="14"/>
        <v>1.706364127591295E-2</v>
      </c>
    </row>
    <row r="137" spans="1:6" x14ac:dyDescent="0.25">
      <c r="A137">
        <v>44</v>
      </c>
      <c r="B137">
        <v>9.5519158609733996E-3</v>
      </c>
      <c r="C137">
        <f t="shared" si="12"/>
        <v>9.5519158609733996E-3</v>
      </c>
      <c r="D137">
        <f t="shared" si="13"/>
        <v>4.5229036070605327E-2</v>
      </c>
      <c r="F137">
        <f t="shared" si="14"/>
        <v>1.703611805911984E-2</v>
      </c>
    </row>
    <row r="138" spans="1:6" x14ac:dyDescent="0.25">
      <c r="A138">
        <v>45</v>
      </c>
      <c r="B138">
        <v>8.8671907096491403E-3</v>
      </c>
      <c r="C138">
        <f t="shared" si="12"/>
        <v>8.8671907096491403E-3</v>
      </c>
      <c r="D138">
        <f t="shared" si="13"/>
        <v>4.5181165732638626E-2</v>
      </c>
      <c r="F138">
        <f t="shared" si="14"/>
        <v>1.7010422341086521E-2</v>
      </c>
    </row>
    <row r="139" spans="1:6" x14ac:dyDescent="0.25">
      <c r="A139">
        <v>46</v>
      </c>
      <c r="B139">
        <v>8.8945797157021101E-3</v>
      </c>
      <c r="C139">
        <f t="shared" si="12"/>
        <v>8.8945797157021101E-3</v>
      </c>
      <c r="D139">
        <f t="shared" si="13"/>
        <v>4.5136231773700256E-2</v>
      </c>
      <c r="F139">
        <f t="shared" si="14"/>
        <v>1.698639586528411E-2</v>
      </c>
    </row>
    <row r="140" spans="1:6" x14ac:dyDescent="0.25">
      <c r="A140">
        <v>47</v>
      </c>
      <c r="B140">
        <v>8.8945797157021101E-3</v>
      </c>
      <c r="C140">
        <f t="shared" si="12"/>
        <v>8.8945797157021101E-3</v>
      </c>
      <c r="D140">
        <f t="shared" si="13"/>
        <v>4.5093998959526857E-2</v>
      </c>
      <c r="F140">
        <f t="shared" si="14"/>
        <v>1.6963897139780314E-2</v>
      </c>
    </row>
    <row r="141" spans="1:6" x14ac:dyDescent="0.25">
      <c r="A141">
        <v>48</v>
      </c>
      <c r="B141">
        <v>8.8945797157021101E-3</v>
      </c>
      <c r="C141">
        <f t="shared" si="12"/>
        <v>8.8945797157021101E-3</v>
      </c>
      <c r="D141">
        <f t="shared" si="13"/>
        <v>4.5054255138697159E-2</v>
      </c>
      <c r="F141">
        <f t="shared" si="14"/>
        <v>1.694279935071832E-2</v>
      </c>
    </row>
    <row r="142" spans="1:6" x14ac:dyDescent="0.25">
      <c r="A142">
        <v>49</v>
      </c>
      <c r="B142">
        <v>8.6412314097121402E-3</v>
      </c>
      <c r="C142">
        <f t="shared" si="12"/>
        <v>8.6412314097121402E-3</v>
      </c>
      <c r="D142">
        <f t="shared" si="13"/>
        <v>4.5016808578057455E-2</v>
      </c>
      <c r="F142">
        <f t="shared" si="14"/>
        <v>1.6922988572557376E-2</v>
      </c>
    </row>
    <row r="143" spans="1:6" x14ac:dyDescent="0.25">
      <c r="A143">
        <v>50</v>
      </c>
      <c r="B143">
        <v>8.6412314097121402E-3</v>
      </c>
      <c r="C143">
        <f t="shared" si="12"/>
        <v>8.6412314097121402E-3</v>
      </c>
      <c r="D143">
        <f t="shared" si="13"/>
        <v>4.4981485650074489E-2</v>
      </c>
      <c r="F143">
        <f t="shared" si="14"/>
        <v>1.6904362227805992E-2</v>
      </c>
    </row>
    <row r="144" spans="1:6" x14ac:dyDescent="0.25">
      <c r="A144">
        <v>51</v>
      </c>
      <c r="B144">
        <v>8.6412314097121402E-3</v>
      </c>
      <c r="C144">
        <f t="shared" si="12"/>
        <v>8.6412314097121402E-3</v>
      </c>
      <c r="D144">
        <f t="shared" si="13"/>
        <v>4.4948128819999364E-2</v>
      </c>
      <c r="F144">
        <f t="shared" si="14"/>
        <v>1.6886827757282306E-2</v>
      </c>
    </row>
    <row r="145" spans="1:6" x14ac:dyDescent="0.25">
      <c r="A145">
        <v>52</v>
      </c>
      <c r="B145">
        <v>8.5111336309605292E-3</v>
      </c>
      <c r="C145">
        <f t="shared" si="12"/>
        <v>8.5111336309605292E-3</v>
      </c>
      <c r="D145">
        <f t="shared" si="13"/>
        <v>4.491659488924743E-2</v>
      </c>
      <c r="F145">
        <f t="shared" si="14"/>
        <v>1.6870301468650279E-2</v>
      </c>
    </row>
    <row r="146" spans="1:6" x14ac:dyDescent="0.25">
      <c r="A146">
        <v>53</v>
      </c>
      <c r="B146">
        <v>8.5111336309605292E-3</v>
      </c>
      <c r="C146">
        <f t="shared" si="12"/>
        <v>8.5111336309605292E-3</v>
      </c>
      <c r="D146">
        <f t="shared" si="13"/>
        <v>4.4886753458400548E-2</v>
      </c>
      <c r="F146">
        <f t="shared" si="14"/>
        <v>1.6854707536433439E-2</v>
      </c>
    </row>
    <row r="147" spans="1:6" x14ac:dyDescent="0.25">
      <c r="A147">
        <v>54</v>
      </c>
      <c r="B147">
        <v>8.5111336309605292E-3</v>
      </c>
      <c r="C147">
        <f t="shared" si="12"/>
        <v>8.5111336309605292E-3</v>
      </c>
      <c r="D147">
        <f t="shared" si="13"/>
        <v>4.4858485579012827E-2</v>
      </c>
      <c r="F147">
        <f t="shared" si="14"/>
        <v>1.6839977131155509E-2</v>
      </c>
    </row>
    <row r="148" spans="1:6" x14ac:dyDescent="0.25">
      <c r="A148">
        <v>55</v>
      </c>
      <c r="B148">
        <v>8.5385226370135008E-3</v>
      </c>
      <c r="C148">
        <f t="shared" si="12"/>
        <v>8.5385226370135008E-3</v>
      </c>
      <c r="D148">
        <f t="shared" si="13"/>
        <v>4.4831682568180292E-2</v>
      </c>
      <c r="F148">
        <f t="shared" si="14"/>
        <v>1.6826047658899675E-2</v>
      </c>
    </row>
    <row r="149" spans="1:6" x14ac:dyDescent="0.25">
      <c r="A149">
        <v>56</v>
      </c>
      <c r="B149">
        <v>8.5385226370135008E-3</v>
      </c>
      <c r="C149">
        <f t="shared" si="12"/>
        <v>8.5385226370135008E-3</v>
      </c>
      <c r="D149">
        <f t="shared" si="13"/>
        <v>4.4806244963805739E-2</v>
      </c>
      <c r="F149">
        <f t="shared" si="14"/>
        <v>1.6812862095572874E-2</v>
      </c>
    </row>
    <row r="150" spans="1:6" x14ac:dyDescent="0.25">
      <c r="A150">
        <v>57</v>
      </c>
      <c r="B150">
        <v>7.9154227493084192E-3</v>
      </c>
      <c r="C150">
        <f t="shared" si="12"/>
        <v>7.9154227493084192E-3</v>
      </c>
      <c r="D150">
        <f t="shared" si="13"/>
        <v>4.478208160179889E-2</v>
      </c>
      <c r="F150">
        <f t="shared" si="14"/>
        <v>1.6800368402632989E-2</v>
      </c>
    </row>
    <row r="151" spans="1:6" x14ac:dyDescent="0.25">
      <c r="A151">
        <v>58</v>
      </c>
      <c r="B151">
        <v>7.9154227493084192E-3</v>
      </c>
      <c r="C151">
        <f t="shared" si="12"/>
        <v>7.9154227493084192E-3</v>
      </c>
      <c r="D151">
        <f t="shared" si="13"/>
        <v>4.4759108799218988E-2</v>
      </c>
      <c r="F151">
        <f t="shared" si="14"/>
        <v>1.6788519013083768E-2</v>
      </c>
    </row>
    <row r="152" spans="1:6" x14ac:dyDescent="0.25">
      <c r="A152">
        <v>59</v>
      </c>
      <c r="B152">
        <v>7.9154227493084192E-3</v>
      </c>
      <c r="C152">
        <f t="shared" si="12"/>
        <v>7.9154227493084192E-3</v>
      </c>
      <c r="D152">
        <f t="shared" si="13"/>
        <v>4.4737249629688204E-2</v>
      </c>
      <c r="F152">
        <f t="shared" si="14"/>
        <v>1.6777270378243728E-2</v>
      </c>
    </row>
    <row r="153" spans="1:6" x14ac:dyDescent="0.25">
      <c r="A153">
        <v>60</v>
      </c>
      <c r="B153">
        <v>7.9154227493084192E-3</v>
      </c>
      <c r="C153">
        <f t="shared" si="12"/>
        <v>7.9154227493084192E-3</v>
      </c>
      <c r="D153">
        <f t="shared" si="13"/>
        <v>4.4716433279356642E-2</v>
      </c>
      <c r="F153">
        <f t="shared" si="14"/>
        <v>1.6766582567214146E-2</v>
      </c>
    </row>
    <row r="154" spans="1:6" x14ac:dyDescent="0.25">
      <c r="A154">
        <v>61</v>
      </c>
      <c r="B154">
        <v>7.9496590068746393E-3</v>
      </c>
      <c r="C154">
        <f t="shared" si="12"/>
        <v>7.9496590068746393E-3</v>
      </c>
      <c r="D154">
        <f t="shared" si="13"/>
        <v>4.4696594473347902E-2</v>
      </c>
      <c r="F154">
        <f t="shared" si="14"/>
        <v>1.6756418912158458E-2</v>
      </c>
    </row>
    <row r="155" spans="1:6" x14ac:dyDescent="0.25">
      <c r="A155">
        <v>62</v>
      </c>
      <c r="B155">
        <v>7.2375448494974102E-3</v>
      </c>
      <c r="C155">
        <f t="shared" si="12"/>
        <v>7.2375448494974102E-3</v>
      </c>
      <c r="D155">
        <f t="shared" si="13"/>
        <v>4.4677672964008222E-2</v>
      </c>
      <c r="F155">
        <f t="shared" si="14"/>
        <v>1.6746745693501656E-2</v>
      </c>
    </row>
    <row r="156" spans="1:6" x14ac:dyDescent="0.25">
      <c r="A156">
        <v>63</v>
      </c>
      <c r="B156">
        <v>7.2375448494974102E-3</v>
      </c>
      <c r="C156">
        <f t="shared" si="12"/>
        <v>7.2375448494974102E-3</v>
      </c>
      <c r="D156">
        <f t="shared" si="13"/>
        <v>4.4659613073465707E-2</v>
      </c>
      <c r="F156">
        <f t="shared" si="14"/>
        <v>1.673753185999708E-2</v>
      </c>
    </row>
    <row r="157" spans="1:6" x14ac:dyDescent="0.25">
      <c r="A157">
        <v>64</v>
      </c>
      <c r="B157">
        <v>7.2375448494974102E-3</v>
      </c>
      <c r="C157">
        <f t="shared" si="12"/>
        <v>7.2375448494974102E-3</v>
      </c>
      <c r="D157">
        <f t="shared" si="13"/>
        <v>4.4642363284012519E-2</v>
      </c>
      <c r="F157">
        <f t="shared" si="14"/>
        <v>1.6728748779316249E-2</v>
      </c>
    </row>
    <row r="158" spans="1:6" x14ac:dyDescent="0.25">
      <c r="A158">
        <v>65</v>
      </c>
      <c r="B158">
        <v>7.0184328010736404E-3</v>
      </c>
      <c r="C158">
        <f t="shared" si="12"/>
        <v>7.0184328010736404E-3</v>
      </c>
      <c r="D158">
        <f t="shared" si="13"/>
        <v>4.4625875870681765E-2</v>
      </c>
      <c r="F158">
        <f t="shared" si="14"/>
        <v>1.6720370015416715E-2</v>
      </c>
    </row>
    <row r="159" spans="1:6" x14ac:dyDescent="0.25">
      <c r="A159">
        <v>66</v>
      </c>
      <c r="B159">
        <v>7.0184328010736404E-3</v>
      </c>
      <c r="C159">
        <f t="shared" si="12"/>
        <v>7.0184328010736404E-3</v>
      </c>
      <c r="D159">
        <f t="shared" si="13"/>
        <v>4.4610106571124894E-2</v>
      </c>
      <c r="F159">
        <f t="shared" si="14"/>
        <v>1.6712371129452286E-2</v>
      </c>
    </row>
    <row r="160" spans="1:6" x14ac:dyDescent="0.25">
      <c r="A160">
        <v>67</v>
      </c>
      <c r="B160">
        <v>6.8677932677823099E-3</v>
      </c>
      <c r="C160">
        <f t="shared" si="12"/>
        <v>6.8677932677823099E-3</v>
      </c>
      <c r="D160">
        <f t="shared" si="13"/>
        <v>4.4595014288524873E-2</v>
      </c>
      <c r="F160">
        <f t="shared" si="14"/>
        <v>1.6704729501422926E-2</v>
      </c>
    </row>
    <row r="161" spans="1:6" x14ac:dyDescent="0.25">
      <c r="A161">
        <v>68</v>
      </c>
      <c r="B161">
        <v>6.8951822738352797E-3</v>
      </c>
      <c r="C161">
        <f t="shared" si="12"/>
        <v>6.8951822738352797E-3</v>
      </c>
      <c r="D161">
        <f t="shared" si="13"/>
        <v>4.458056082382103E-2</v>
      </c>
      <c r="F161">
        <f t="shared" si="14"/>
        <v>1.6697424170131737E-2</v>
      </c>
    </row>
    <row r="162" spans="1:6" x14ac:dyDescent="0.25">
      <c r="A162">
        <v>69</v>
      </c>
      <c r="B162">
        <v>6.8883350223220398E-3</v>
      </c>
      <c r="C162">
        <f t="shared" si="12"/>
        <v>6.8883350223220398E-3</v>
      </c>
      <c r="D162">
        <f t="shared" si="13"/>
        <v>4.4566710633987108E-2</v>
      </c>
      <c r="F162">
        <f t="shared" si="14"/>
        <v>1.6690435689332525E-2</v>
      </c>
    </row>
    <row r="163" spans="1:6" x14ac:dyDescent="0.25">
      <c r="A163">
        <v>70</v>
      </c>
      <c r="B163">
        <v>6.8883350223220398E-3</v>
      </c>
      <c r="C163">
        <f t="shared" ref="C163:C183" si="15">B163/MAX(B:B)</f>
        <v>6.8883350223220398E-3</v>
      </c>
      <c r="D163">
        <f t="shared" ref="D163:D183" si="16">$J$6*$J$5^2/($J$5^2+($J$4-A163)^2)+$J$7</f>
        <v>4.4553430613505925E-2</v>
      </c>
      <c r="F163">
        <f t="shared" si="14"/>
        <v>1.6683745998222959E-2</v>
      </c>
    </row>
    <row r="164" spans="1:6" x14ac:dyDescent="0.25">
      <c r="A164">
        <v>71</v>
      </c>
      <c r="B164">
        <v>6.8883350223220398E-3</v>
      </c>
      <c r="C164">
        <f t="shared" si="15"/>
        <v>6.8883350223220398E-3</v>
      </c>
      <c r="D164">
        <f t="shared" si="16"/>
        <v>4.4540689896531524E-2</v>
      </c>
      <c r="F164">
        <f t="shared" si="14"/>
        <v>1.6677338304671382E-2</v>
      </c>
    </row>
    <row r="165" spans="1:6" x14ac:dyDescent="0.25">
      <c r="A165">
        <v>72</v>
      </c>
      <c r="B165">
        <v>6.8883350223220398E-3</v>
      </c>
      <c r="C165">
        <f t="shared" si="15"/>
        <v>6.8883350223220398E-3</v>
      </c>
      <c r="D165">
        <f t="shared" si="16"/>
        <v>4.452845967753094E-2</v>
      </c>
      <c r="F165">
        <f t="shared" si="14"/>
        <v>1.6671196979766382E-2</v>
      </c>
    </row>
    <row r="166" spans="1:6" x14ac:dyDescent="0.25">
      <c r="A166">
        <v>73</v>
      </c>
      <c r="B166">
        <v>6.9157240283750096E-3</v>
      </c>
      <c r="C166">
        <f t="shared" si="15"/>
        <v>6.9157240283750096E-3</v>
      </c>
      <c r="D166">
        <f t="shared" si="16"/>
        <v>4.4516713048459181E-2</v>
      </c>
      <c r="F166">
        <f t="shared" si="14"/>
        <v>1.6665307462451571E-2</v>
      </c>
    </row>
    <row r="167" spans="1:6" x14ac:dyDescent="0.25">
      <c r="A167">
        <v>74</v>
      </c>
      <c r="B167">
        <v>6.9157240283750096E-3</v>
      </c>
      <c r="C167">
        <f t="shared" si="15"/>
        <v>6.9157240283750096E-3</v>
      </c>
      <c r="D167">
        <f t="shared" si="16"/>
        <v>4.4505424850748716E-2</v>
      </c>
      <c r="F167">
        <f t="shared" si="14"/>
        <v>1.6659656173158198E-2</v>
      </c>
    </row>
    <row r="168" spans="1:6" x14ac:dyDescent="0.25">
      <c r="A168">
        <v>75</v>
      </c>
      <c r="B168">
        <v>6.9157240283750096E-3</v>
      </c>
      <c r="C168">
        <f t="shared" si="15"/>
        <v>6.9157240283750096E-3</v>
      </c>
      <c r="D168">
        <f t="shared" si="16"/>
        <v>4.4494571540593018E-2</v>
      </c>
      <c r="F168">
        <f t="shared" si="14"/>
        <v>1.6654230435478347E-2</v>
      </c>
    </row>
    <row r="169" spans="1:6" x14ac:dyDescent="0.25">
      <c r="A169">
        <v>76</v>
      </c>
      <c r="B169">
        <v>6.9225712798882504E-3</v>
      </c>
      <c r="C169">
        <f t="shared" si="15"/>
        <v>6.9225712798882504E-3</v>
      </c>
      <c r="D169">
        <f t="shared" si="16"/>
        <v>4.4484131066177157E-2</v>
      </c>
      <c r="F169">
        <f t="shared" si="14"/>
        <v>1.6649018405034501E-2</v>
      </c>
    </row>
    <row r="170" spans="1:6" x14ac:dyDescent="0.25">
      <c r="A170">
        <v>77</v>
      </c>
      <c r="B170">
        <v>6.9225712798882504E-3</v>
      </c>
      <c r="C170">
        <f t="shared" si="15"/>
        <v>6.9225712798882504E-3</v>
      </c>
      <c r="D170">
        <f t="shared" si="16"/>
        <v>4.447408275565988E-2</v>
      </c>
      <c r="F170">
        <f t="shared" si="14"/>
        <v>1.6644009004799652E-2</v>
      </c>
    </row>
    <row r="171" spans="1:6" x14ac:dyDescent="0.25">
      <c r="A171">
        <v>78</v>
      </c>
      <c r="B171">
        <v>6.9225712798882504E-3</v>
      </c>
      <c r="C171">
        <f t="shared" si="15"/>
        <v>6.9225712798882504E-3</v>
      </c>
      <c r="D171">
        <f t="shared" si="16"/>
        <v>4.446440721484466E-2</v>
      </c>
      <c r="F171">
        <f t="shared" si="14"/>
        <v>1.6639191866208103E-2</v>
      </c>
    </row>
    <row r="172" spans="1:6" x14ac:dyDescent="0.25">
      <c r="A172">
        <v>79</v>
      </c>
      <c r="B172">
        <v>6.9225712798882504E-3</v>
      </c>
      <c r="C172">
        <f t="shared" si="15"/>
        <v>6.9225712798882504E-3</v>
      </c>
      <c r="D172">
        <f t="shared" si="16"/>
        <v>4.4455086233593774E-2</v>
      </c>
      <c r="F172">
        <f t="shared" si="14"/>
        <v>1.6634557275471872E-2</v>
      </c>
    </row>
    <row r="173" spans="1:6" x14ac:dyDescent="0.25">
      <c r="A173">
        <v>80</v>
      </c>
      <c r="B173">
        <v>6.9225712798882504E-3</v>
      </c>
      <c r="C173">
        <f t="shared" si="15"/>
        <v>6.9225712798882504E-3</v>
      </c>
      <c r="D173">
        <f t="shared" si="16"/>
        <v>4.4446102700142126E-2</v>
      </c>
      <c r="F173">
        <f t="shared" si="14"/>
        <v>1.6630096124583479E-2</v>
      </c>
    </row>
    <row r="174" spans="1:6" x14ac:dyDescent="0.25">
      <c r="A174">
        <v>81</v>
      </c>
      <c r="B174">
        <v>6.9225712798882504E-3</v>
      </c>
      <c r="C174">
        <f t="shared" si="15"/>
        <v>6.9225712798882504E-3</v>
      </c>
      <c r="D174">
        <f t="shared" si="16"/>
        <v>4.4437440522557922E-2</v>
      </c>
      <c r="F174">
        <f t="shared" si="14"/>
        <v>1.662579986654333E-2</v>
      </c>
    </row>
    <row r="175" spans="1:6" x14ac:dyDescent="0.25">
      <c r="A175">
        <v>82</v>
      </c>
      <c r="B175">
        <v>6.9225712798882504E-3</v>
      </c>
      <c r="C175">
        <f t="shared" si="15"/>
        <v>6.9225712798882504E-3</v>
      </c>
      <c r="D175">
        <f t="shared" si="16"/>
        <v>4.4429084556677136E-2</v>
      </c>
      <c r="F175">
        <f t="shared" si="14"/>
        <v>1.6621660474400501E-2</v>
      </c>
    </row>
    <row r="176" spans="1:6" x14ac:dyDescent="0.25">
      <c r="A176">
        <v>83</v>
      </c>
      <c r="B176">
        <v>6.9225712798882504E-3</v>
      </c>
      <c r="C176">
        <f t="shared" si="15"/>
        <v>6.9225712798882504E-3</v>
      </c>
      <c r="D176">
        <f t="shared" si="16"/>
        <v>4.4421020539909005E-2</v>
      </c>
      <c r="F176">
        <f t="shared" si="14"/>
        <v>1.6617670403740212E-2</v>
      </c>
    </row>
    <row r="177" spans="1:6" x14ac:dyDescent="0.25">
      <c r="A177">
        <v>84</v>
      </c>
      <c r="B177">
        <v>6.9225712798882504E-3</v>
      </c>
      <c r="C177">
        <f t="shared" si="15"/>
        <v>6.9225712798882504E-3</v>
      </c>
      <c r="D177">
        <f t="shared" si="16"/>
        <v>4.4413235030372374E-2</v>
      </c>
      <c r="F177">
        <f t="shared" si="14"/>
        <v>1.6613822558290466E-2</v>
      </c>
    </row>
    <row r="178" spans="1:6" x14ac:dyDescent="0.25">
      <c r="A178">
        <v>85</v>
      </c>
      <c r="B178">
        <v>6.9225712798882504E-3</v>
      </c>
      <c r="C178">
        <f t="shared" si="15"/>
        <v>6.9225712798882504E-3</v>
      </c>
      <c r="D178">
        <f t="shared" si="16"/>
        <v>4.4405715350877915E-2</v>
      </c>
      <c r="F178">
        <f t="shared" si="14"/>
        <v>1.6610110258354977E-2</v>
      </c>
    </row>
    <row r="179" spans="1:6" x14ac:dyDescent="0.25">
      <c r="A179">
        <v>86</v>
      </c>
      <c r="B179">
        <v>6.9294185314014902E-3</v>
      </c>
      <c r="C179">
        <f t="shared" si="15"/>
        <v>6.9294185314014902E-3</v>
      </c>
      <c r="D179">
        <f t="shared" si="16"/>
        <v>4.4398449537320209E-2</v>
      </c>
      <c r="F179">
        <f t="shared" si="14"/>
        <v>1.6606527211809993E-2</v>
      </c>
    </row>
    <row r="180" spans="1:6" x14ac:dyDescent="0.25">
      <c r="A180">
        <v>87</v>
      </c>
      <c r="B180">
        <v>6.9294185314014902E-3</v>
      </c>
      <c r="C180">
        <f t="shared" si="15"/>
        <v>6.9294185314014902E-3</v>
      </c>
      <c r="D180">
        <f t="shared" si="16"/>
        <v>4.4391426291087555E-2</v>
      </c>
      <c r="F180">
        <f t="shared" si="14"/>
        <v>1.6603067487429828E-2</v>
      </c>
    </row>
    <row r="181" spans="1:6" x14ac:dyDescent="0.25">
      <c r="A181">
        <v>88</v>
      </c>
      <c r="B181">
        <v>6.9294185314014902E-3</v>
      </c>
      <c r="C181">
        <f t="shared" si="15"/>
        <v>6.9294185314014902E-3</v>
      </c>
      <c r="D181">
        <f t="shared" si="16"/>
        <v>4.4384634935135878E-2</v>
      </c>
      <c r="F181">
        <f t="shared" si="14"/>
        <v>1.6599725490329804E-2</v>
      </c>
    </row>
    <row r="182" spans="1:6" x14ac:dyDescent="0.25">
      <c r="A182">
        <v>89</v>
      </c>
      <c r="B182">
        <v>6.9294185314014902E-3</v>
      </c>
      <c r="C182">
        <f t="shared" si="15"/>
        <v>6.9294185314014902E-3</v>
      </c>
      <c r="D182">
        <f t="shared" si="16"/>
        <v>4.4378065373407986E-2</v>
      </c>
      <c r="F182">
        <f t="shared" si="14"/>
        <v>1.6596495939336695E-2</v>
      </c>
    </row>
    <row r="183" spans="1:6" x14ac:dyDescent="0.25">
      <c r="A183">
        <v>90</v>
      </c>
      <c r="B183">
        <v>6.9294185314014902E-3</v>
      </c>
      <c r="C183">
        <f t="shared" si="15"/>
        <v>6.9294185314014902E-3</v>
      </c>
      <c r="D183">
        <f t="shared" si="16"/>
        <v>4.437170805331013E-2</v>
      </c>
      <c r="F183">
        <f t="shared" si="14"/>
        <v>1.6593373846115707E-2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tabSelected="1" topLeftCell="A19" workbookViewId="0">
      <selection activeCell="I23" sqref="I23"/>
    </sheetView>
  </sheetViews>
  <sheetFormatPr defaultRowHeight="15" x14ac:dyDescent="0.25"/>
  <cols>
    <col min="19" max="19" width="11" bestFit="1" customWidth="1"/>
  </cols>
  <sheetData>
    <row r="1" spans="1:22" x14ac:dyDescent="0.25">
      <c r="A1" s="4" t="s">
        <v>11</v>
      </c>
      <c r="B1" s="4" t="s">
        <v>12</v>
      </c>
      <c r="C1" s="4" t="s">
        <v>5</v>
      </c>
      <c r="D1" s="4" t="s">
        <v>20</v>
      </c>
      <c r="E1" s="4" t="s">
        <v>14</v>
      </c>
      <c r="F1" s="4" t="s">
        <v>21</v>
      </c>
      <c r="G1" s="4" t="s">
        <v>15</v>
      </c>
      <c r="H1" s="4" t="s">
        <v>22</v>
      </c>
      <c r="I1" s="4" t="s">
        <v>16</v>
      </c>
    </row>
    <row r="2" spans="1:22" x14ac:dyDescent="0.25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22" x14ac:dyDescent="0.25">
      <c r="A3">
        <v>-90</v>
      </c>
      <c r="B3">
        <v>5.24882170524167E-2</v>
      </c>
      <c r="C3">
        <f t="shared" ref="C3:C34" si="0">B3/MAX(B:B)</f>
        <v>5.24882170524167E-2</v>
      </c>
      <c r="D3">
        <f t="shared" ref="D3:D34" si="1">$L$6*$L$5^2/($L$5^2+($L$4-A3)^2)+$L$7</f>
        <v>0.10066785831142455</v>
      </c>
      <c r="F3">
        <f>$O$6*$O$5^2/($O$5^2+($O$4-A3)^2)+$O$7</f>
        <v>0.1103661771368579</v>
      </c>
      <c r="H3">
        <f>$R$6*$R$5^2/($R$5^2+($R$4-A3)^2)+$R$7</f>
        <v>0.11499038686366715</v>
      </c>
      <c r="K3" s="2" t="s">
        <v>17</v>
      </c>
      <c r="N3" s="2" t="s">
        <v>18</v>
      </c>
      <c r="Q3" s="2" t="s">
        <v>19</v>
      </c>
      <c r="U3" s="2" t="s">
        <v>25</v>
      </c>
    </row>
    <row r="4" spans="1:22" x14ac:dyDescent="0.25">
      <c r="A4">
        <v>-89</v>
      </c>
      <c r="B4">
        <v>5.1344665610469797E-2</v>
      </c>
      <c r="C4">
        <f t="shared" si="0"/>
        <v>5.1344665610469797E-2</v>
      </c>
      <c r="D4">
        <f t="shared" si="1"/>
        <v>0.10068552219648123</v>
      </c>
      <c r="F4">
        <f t="shared" ref="F4:F67" si="2">$O$6*$O$5^2/($O$5^2+($O$4-A4)^2)+$O$7</f>
        <v>0.11037478762546074</v>
      </c>
      <c r="H4">
        <f t="shared" ref="H4:H67" si="3">$R$6*$R$5^2/($R$5^2+($R$4-A4)^2)+$R$7</f>
        <v>0.11499260991859803</v>
      </c>
      <c r="K4" s="3" t="s">
        <v>6</v>
      </c>
      <c r="L4" s="1">
        <v>-7.539094104230994</v>
      </c>
      <c r="N4" s="3" t="s">
        <v>6</v>
      </c>
      <c r="O4" s="1">
        <v>-3.4851238573357857</v>
      </c>
      <c r="Q4" s="3" t="s">
        <v>6</v>
      </c>
      <c r="R4" s="1">
        <v>2.7310383041950215</v>
      </c>
      <c r="U4" s="6" t="s">
        <v>26</v>
      </c>
      <c r="V4" s="7">
        <f>ABS(O4-L4)/(0.5*(M5+P5))</f>
        <v>1.0038701914363033</v>
      </c>
    </row>
    <row r="5" spans="1:22" x14ac:dyDescent="0.25">
      <c r="A5">
        <v>-88</v>
      </c>
      <c r="B5">
        <v>5.0602151306150103E-2</v>
      </c>
      <c r="C5">
        <f t="shared" si="0"/>
        <v>5.0602151306150103E-2</v>
      </c>
      <c r="D5">
        <f t="shared" si="1"/>
        <v>0.10070384806278435</v>
      </c>
      <c r="F5">
        <f t="shared" si="2"/>
        <v>0.11038370538639219</v>
      </c>
      <c r="H5">
        <f t="shared" si="3"/>
        <v>0.11499490686136814</v>
      </c>
      <c r="K5" s="5" t="s">
        <v>24</v>
      </c>
      <c r="L5" s="1">
        <v>2.2796433137050807</v>
      </c>
      <c r="M5" s="1">
        <f>L5*2</f>
        <v>4.5592866274101613</v>
      </c>
      <c r="N5" s="5" t="s">
        <v>24</v>
      </c>
      <c r="O5" s="1">
        <v>1.7586977800721189</v>
      </c>
      <c r="P5" s="1">
        <f>O5*2</f>
        <v>3.5173955601442377</v>
      </c>
      <c r="Q5" s="5" t="s">
        <v>24</v>
      </c>
      <c r="R5" s="1">
        <v>1.3369283204638682</v>
      </c>
      <c r="S5" s="1">
        <f>R5*2</f>
        <v>2.6738566409277364</v>
      </c>
      <c r="U5" s="8" t="s">
        <v>27</v>
      </c>
      <c r="V5" s="7">
        <f>ABS(R4-L4)/(0.5*(M5+S5))</f>
        <v>2.8397425648630863</v>
      </c>
    </row>
    <row r="6" spans="1:22" x14ac:dyDescent="0.25">
      <c r="A6">
        <v>-87</v>
      </c>
      <c r="B6">
        <v>4.9680957089026201E-2</v>
      </c>
      <c r="C6">
        <f t="shared" si="0"/>
        <v>4.9680957089026201E-2</v>
      </c>
      <c r="D6">
        <f t="shared" si="1"/>
        <v>0.10072286939737773</v>
      </c>
      <c r="F6">
        <f t="shared" si="2"/>
        <v>0.11039294521361891</v>
      </c>
      <c r="H6">
        <f t="shared" si="3"/>
        <v>0.1149972810027996</v>
      </c>
      <c r="K6" s="3" t="s">
        <v>7</v>
      </c>
      <c r="L6" s="1">
        <v>0.93709176132890082</v>
      </c>
      <c r="N6" s="3" t="s">
        <v>7</v>
      </c>
      <c r="O6" s="1">
        <v>0.88648176122158706</v>
      </c>
      <c r="Q6" s="3" t="s">
        <v>7</v>
      </c>
      <c r="R6" s="1">
        <v>0.48808135842678108</v>
      </c>
      <c r="U6" s="8" t="s">
        <v>28</v>
      </c>
      <c r="V6" s="7">
        <f>ABS(R4-O4)/(0.5*(P5+S5))</f>
        <v>2.0080468246648135</v>
      </c>
    </row>
    <row r="7" spans="1:22" x14ac:dyDescent="0.25">
      <c r="A7">
        <v>-86</v>
      </c>
      <c r="B7">
        <v>4.9029768073473097E-2</v>
      </c>
      <c r="C7">
        <f t="shared" si="0"/>
        <v>4.9029768073473097E-2</v>
      </c>
      <c r="D7">
        <f t="shared" si="1"/>
        <v>0.10074262183125882</v>
      </c>
      <c r="F7">
        <f t="shared" si="2"/>
        <v>0.1104025228021452</v>
      </c>
      <c r="H7">
        <f t="shared" si="3"/>
        <v>0.11499973584124133</v>
      </c>
      <c r="K7" s="3" t="s">
        <v>8</v>
      </c>
      <c r="L7" s="1">
        <v>9.9952229310127746E-2</v>
      </c>
      <c r="N7" s="3" t="s">
        <v>8</v>
      </c>
      <c r="O7" s="1">
        <v>0.11</v>
      </c>
      <c r="Q7" s="3" t="s">
        <v>8</v>
      </c>
      <c r="R7" s="1">
        <v>0.11488895650532591</v>
      </c>
    </row>
    <row r="8" spans="1:22" x14ac:dyDescent="0.25">
      <c r="A8">
        <v>-85</v>
      </c>
      <c r="B8">
        <v>4.8557258970724201E-2</v>
      </c>
      <c r="C8">
        <f t="shared" si="0"/>
        <v>4.8557258970724201E-2</v>
      </c>
      <c r="D8">
        <f t="shared" si="1"/>
        <v>0.10076314330617955</v>
      </c>
      <c r="F8">
        <f t="shared" si="2"/>
        <v>0.11041245481466792</v>
      </c>
      <c r="H8">
        <f t="shared" si="3"/>
        <v>0.11500227507545989</v>
      </c>
      <c r="K8" s="3" t="s">
        <v>9</v>
      </c>
      <c r="L8" s="1">
        <f>SUM(E:E)</f>
        <v>0.48806141961975147</v>
      </c>
      <c r="N8" s="3" t="s">
        <v>9</v>
      </c>
      <c r="O8" s="1">
        <f>SUM(G:G)</f>
        <v>0.17668302474543909</v>
      </c>
      <c r="Q8" s="3" t="s">
        <v>9</v>
      </c>
      <c r="R8" s="1">
        <f>SUM(I:I)</f>
        <v>0.11118533339603814</v>
      </c>
    </row>
    <row r="9" spans="1:22" x14ac:dyDescent="0.25">
      <c r="A9">
        <v>-84</v>
      </c>
      <c r="B9">
        <v>4.8231664462947701E-2</v>
      </c>
      <c r="C9">
        <f t="shared" si="0"/>
        <v>4.8231664462947701E-2</v>
      </c>
      <c r="D9">
        <f t="shared" si="1"/>
        <v>0.10078447425678158</v>
      </c>
      <c r="F9">
        <f t="shared" si="2"/>
        <v>0.1104227589540546</v>
      </c>
      <c r="H9">
        <f t="shared" si="3"/>
        <v>0.11500490261857603</v>
      </c>
      <c r="K9" s="3" t="s">
        <v>10</v>
      </c>
      <c r="L9" s="1">
        <f>RSQ(D63:D88,C63:C88)</f>
        <v>0.98904534972910574</v>
      </c>
      <c r="N9" s="3" t="s">
        <v>10</v>
      </c>
      <c r="O9" s="1">
        <f>RSQ(F88:F93,C88:C93)</f>
        <v>0.99262239729967383</v>
      </c>
      <c r="Q9" s="3" t="s">
        <v>10</v>
      </c>
      <c r="R9" s="1">
        <f>RSQ(C93:C99,H93:H99)</f>
        <v>0.97510930159049347</v>
      </c>
    </row>
    <row r="10" spans="1:22" x14ac:dyDescent="0.25">
      <c r="A10">
        <v>-83</v>
      </c>
      <c r="B10">
        <v>4.7914011284629097E-2</v>
      </c>
      <c r="C10">
        <f t="shared" si="0"/>
        <v>4.7914011284629097E-2</v>
      </c>
      <c r="D10">
        <f t="shared" si="1"/>
        <v>0.1008066578096974</v>
      </c>
      <c r="F10">
        <f t="shared" si="2"/>
        <v>0.11043345404223376</v>
      </c>
      <c r="H10">
        <f t="shared" si="3"/>
        <v>0.11500762261314501</v>
      </c>
    </row>
    <row r="11" spans="1:22" x14ac:dyDescent="0.25">
      <c r="A11">
        <v>-82</v>
      </c>
      <c r="B11">
        <v>4.8374608393191097E-2</v>
      </c>
      <c r="C11">
        <f t="shared" si="0"/>
        <v>4.8374608393191097E-2</v>
      </c>
      <c r="D11">
        <f t="shared" si="1"/>
        <v>0.10082974000144777</v>
      </c>
      <c r="F11">
        <f t="shared" si="2"/>
        <v>0.11044456010615404</v>
      </c>
      <c r="H11">
        <f t="shared" si="3"/>
        <v>0.11501043944748927</v>
      </c>
    </row>
    <row r="12" spans="1:22" x14ac:dyDescent="0.25">
      <c r="A12">
        <v>-81</v>
      </c>
      <c r="B12">
        <v>4.8390491052107E-2</v>
      </c>
      <c r="C12">
        <f t="shared" si="0"/>
        <v>4.8390491052107E-2</v>
      </c>
      <c r="D12">
        <f t="shared" si="1"/>
        <v>0.10085377001718994</v>
      </c>
      <c r="F12">
        <f t="shared" si="2"/>
        <v>0.11045609847154475</v>
      </c>
      <c r="H12">
        <f t="shared" si="3"/>
        <v>0.11501335777340366</v>
      </c>
    </row>
    <row r="13" spans="1:22" x14ac:dyDescent="0.25">
      <c r="A13">
        <v>-80</v>
      </c>
      <c r="B13">
        <v>4.8263429780779597E-2</v>
      </c>
      <c r="C13">
        <f t="shared" si="0"/>
        <v>4.8263429780779597E-2</v>
      </c>
      <c r="D13">
        <f t="shared" si="1"/>
        <v>0.10087880045262805</v>
      </c>
      <c r="F13">
        <f t="shared" si="2"/>
        <v>0.110468091865298</v>
      </c>
      <c r="H13">
        <f t="shared" si="3"/>
        <v>0.11501638252536669</v>
      </c>
    </row>
    <row r="14" spans="1:22" x14ac:dyDescent="0.25">
      <c r="A14">
        <v>-79</v>
      </c>
      <c r="B14">
        <v>4.8116515185807202E-2</v>
      </c>
      <c r="C14">
        <f t="shared" si="0"/>
        <v>4.8116515185807202E-2</v>
      </c>
      <c r="D14">
        <f t="shared" si="1"/>
        <v>0.10090488760168888</v>
      </c>
      <c r="F14">
        <f t="shared" si="2"/>
        <v>0.11048056452739015</v>
      </c>
      <c r="H14">
        <f t="shared" si="3"/>
        <v>0.11501951894140607</v>
      </c>
    </row>
    <row r="15" spans="1:22" x14ac:dyDescent="0.25">
      <c r="A15">
        <v>-78</v>
      </c>
      <c r="B15">
        <v>4.7929893943545E-2</v>
      </c>
      <c r="C15">
        <f t="shared" si="0"/>
        <v>4.7929893943545E-2</v>
      </c>
      <c r="D15">
        <f t="shared" si="1"/>
        <v>0.10093209177289973</v>
      </c>
      <c r="F15">
        <f t="shared" si="2"/>
        <v>0.11049354233337172</v>
      </c>
      <c r="H15">
        <f t="shared" si="3"/>
        <v>0.11502277258578304</v>
      </c>
    </row>
    <row r="16" spans="1:22" x14ac:dyDescent="0.25">
      <c r="A16">
        <v>-77</v>
      </c>
      <c r="B16">
        <v>4.8068867209059403E-2</v>
      </c>
      <c r="C16">
        <f t="shared" si="0"/>
        <v>4.8068867209059403E-2</v>
      </c>
      <c r="D16">
        <f t="shared" si="1"/>
        <v>0.10096047763778752</v>
      </c>
      <c r="F16">
        <f t="shared" si="2"/>
        <v>0.11050705292858191</v>
      </c>
      <c r="H16">
        <f t="shared" si="3"/>
        <v>0.1150261493736795</v>
      </c>
    </row>
    <row r="17" spans="1:8" x14ac:dyDescent="0.25">
      <c r="A17">
        <v>-76</v>
      </c>
      <c r="B17">
        <v>4.837857905792E-2</v>
      </c>
      <c r="C17">
        <f t="shared" si="0"/>
        <v>4.837857905792E-2</v>
      </c>
      <c r="D17">
        <f t="shared" si="1"/>
        <v>0.10099011461505569</v>
      </c>
      <c r="F17">
        <f t="shared" si="2"/>
        <v>0.11052112587538754</v>
      </c>
      <c r="H17">
        <f t="shared" si="3"/>
        <v>0.11502965559809186</v>
      </c>
    </row>
    <row r="18" spans="1:8" x14ac:dyDescent="0.25">
      <c r="A18">
        <v>-75</v>
      </c>
      <c r="B18">
        <v>4.8513581658705403E-2</v>
      </c>
      <c r="C18">
        <f t="shared" si="0"/>
        <v>4.8513581658705403E-2</v>
      </c>
      <c r="D18">
        <f t="shared" si="1"/>
        <v>0.10102107729479866</v>
      </c>
      <c r="F18">
        <f t="shared" si="2"/>
        <v>0.11053579281491108</v>
      </c>
      <c r="H18">
        <f t="shared" si="3"/>
        <v>0.11503329795916069</v>
      </c>
    </row>
    <row r="19" spans="1:8" x14ac:dyDescent="0.25">
      <c r="A19">
        <v>-74</v>
      </c>
      <c r="B19">
        <v>4.8529464317621403E-2</v>
      </c>
      <c r="C19">
        <f t="shared" si="0"/>
        <v>4.8529464317621403E-2</v>
      </c>
      <c r="D19">
        <f t="shared" si="1"/>
        <v>0.10105344590759269</v>
      </c>
      <c r="F19">
        <f t="shared" si="2"/>
        <v>0.11055108764489999</v>
      </c>
      <c r="H19">
        <f t="shared" si="3"/>
        <v>0.11503708359619096</v>
      </c>
    </row>
    <row r="20" spans="1:8" x14ac:dyDescent="0.25">
      <c r="A20">
        <v>-73</v>
      </c>
      <c r="B20">
        <v>4.8874912149042798E-2</v>
      </c>
      <c r="C20">
        <f t="shared" si="0"/>
        <v>4.8874912149042798E-2</v>
      </c>
      <c r="D20">
        <f t="shared" si="1"/>
        <v>0.10108730684396924</v>
      </c>
      <c r="F20">
        <f t="shared" si="2"/>
        <v>0.11056704671560476</v>
      </c>
      <c r="H20">
        <f t="shared" si="3"/>
        <v>0.11504102012264898</v>
      </c>
    </row>
    <row r="21" spans="1:8" x14ac:dyDescent="0.25">
      <c r="A21">
        <v>-72</v>
      </c>
      <c r="B21">
        <v>4.9041680067660097E-2</v>
      </c>
      <c r="C21">
        <f t="shared" si="0"/>
        <v>4.9041680067660097E-2</v>
      </c>
      <c r="D21">
        <f t="shared" si="1"/>
        <v>0.10112275323054917</v>
      </c>
      <c r="F21">
        <f t="shared" si="2"/>
        <v>0.11058370904577942</v>
      </c>
      <c r="H21">
        <f t="shared" si="3"/>
        <v>0.11504511566445659</v>
      </c>
    </row>
    <row r="22" spans="1:8" x14ac:dyDescent="0.25">
      <c r="A22">
        <v>-71</v>
      </c>
      <c r="B22">
        <v>4.9160800009529597E-2</v>
      </c>
      <c r="C22">
        <f t="shared" si="0"/>
        <v>4.9160800009529597E-2</v>
      </c>
      <c r="D22">
        <f t="shared" si="1"/>
        <v>0.10115988557000888</v>
      </c>
      <c r="F22">
        <f t="shared" si="2"/>
        <v>0.11060111656120179</v>
      </c>
      <c r="H22">
        <f t="shared" si="3"/>
        <v>0.11504937890194199</v>
      </c>
    </row>
    <row r="23" spans="1:8" x14ac:dyDescent="0.25">
      <c r="A23">
        <v>-70</v>
      </c>
      <c r="B23">
        <v>4.9514189170409E-2</v>
      </c>
      <c r="C23">
        <f t="shared" si="0"/>
        <v>4.9514189170409E-2</v>
      </c>
      <c r="D23">
        <f t="shared" si="1"/>
        <v>0.10119881245308729</v>
      </c>
      <c r="F23">
        <f t="shared" si="2"/>
        <v>0.1106193143584363</v>
      </c>
      <c r="H23">
        <f t="shared" si="3"/>
        <v>0.11505381911585229</v>
      </c>
    </row>
    <row r="24" spans="1:8" x14ac:dyDescent="0.25">
      <c r="A24">
        <v>-69</v>
      </c>
      <c r="B24">
        <v>4.9784194371979798E-2</v>
      </c>
      <c r="C24">
        <f t="shared" si="0"/>
        <v>4.9784194371979798E-2</v>
      </c>
      <c r="D24">
        <f t="shared" si="1"/>
        <v>0.10123965135204847</v>
      </c>
      <c r="F24">
        <f t="shared" si="2"/>
        <v>0.11063835099693889</v>
      </c>
      <c r="H24">
        <f t="shared" si="3"/>
        <v>0.11505844623788306</v>
      </c>
    </row>
    <row r="25" spans="1:8" x14ac:dyDescent="0.25">
      <c r="A25">
        <v>-68</v>
      </c>
      <c r="B25">
        <v>5.0177290180148999E-2</v>
      </c>
      <c r="C25">
        <f t="shared" si="0"/>
        <v>5.0177290180148999E-2</v>
      </c>
      <c r="D25">
        <f t="shared" si="1"/>
        <v>0.10128252950642144</v>
      </c>
      <c r="F25">
        <f t="shared" si="2"/>
        <v>0.11065827882303729</v>
      </c>
      <c r="H25">
        <f t="shared" si="3"/>
        <v>0.11506327090623897</v>
      </c>
    </row>
    <row r="26" spans="1:8" x14ac:dyDescent="0.25">
      <c r="A26">
        <v>-67</v>
      </c>
      <c r="B26">
        <v>5.0451266046448798E-2</v>
      </c>
      <c r="C26">
        <f t="shared" si="0"/>
        <v>5.0451266046448798E-2</v>
      </c>
      <c r="D26">
        <f t="shared" si="1"/>
        <v>0.10132758491348223</v>
      </c>
      <c r="F26">
        <f t="shared" si="2"/>
        <v>0.11067915432982418</v>
      </c>
      <c r="H26">
        <f t="shared" si="3"/>
        <v>0.1150683045268061</v>
      </c>
    </row>
    <row r="27" spans="1:8" x14ac:dyDescent="0.25">
      <c r="A27">
        <v>-66</v>
      </c>
      <c r="B27">
        <v>5.0939657808113603E-2</v>
      </c>
      <c r="C27">
        <f t="shared" si="0"/>
        <v>5.0939657808113603E-2</v>
      </c>
      <c r="D27">
        <f t="shared" si="1"/>
        <v>0.10137496743786945</v>
      </c>
      <c r="F27">
        <f t="shared" si="2"/>
        <v>0.11070103855758448</v>
      </c>
      <c r="H27">
        <f t="shared" si="3"/>
        <v>0.11507355934059312</v>
      </c>
    </row>
    <row r="28" spans="1:8" x14ac:dyDescent="0.25">
      <c r="A28">
        <v>-65</v>
      </c>
      <c r="B28">
        <v>5.1289076304263999E-2</v>
      </c>
      <c r="C28">
        <f t="shared" si="0"/>
        <v>5.1289076304263999E-2</v>
      </c>
      <c r="D28">
        <f t="shared" si="1"/>
        <v>0.10142484005698635</v>
      </c>
      <c r="F28">
        <f t="shared" si="2"/>
        <v>0.11072399754005799</v>
      </c>
      <c r="H28">
        <f t="shared" si="3"/>
        <v>0.11507904849818633</v>
      </c>
    </row>
    <row r="29" spans="1:8" x14ac:dyDescent="0.25">
      <c r="A29">
        <v>-64</v>
      </c>
      <c r="B29">
        <v>5.1840998701592603E-2</v>
      </c>
      <c r="C29">
        <f t="shared" si="0"/>
        <v>5.1840998701592603E-2</v>
      </c>
      <c r="D29">
        <f t="shared" si="1"/>
        <v>0.10147738026150618</v>
      </c>
      <c r="F29">
        <f t="shared" si="2"/>
        <v>0.11074810280263116</v>
      </c>
      <c r="H29">
        <f t="shared" si="3"/>
        <v>0.11508478614206466</v>
      </c>
    </row>
    <row r="30" spans="1:8" x14ac:dyDescent="0.25">
      <c r="A30">
        <v>-63</v>
      </c>
      <c r="B30">
        <v>5.2218211850845901E-2</v>
      </c>
      <c r="C30">
        <f t="shared" si="0"/>
        <v>5.2218211850845901E-2</v>
      </c>
      <c r="D30">
        <f t="shared" si="1"/>
        <v>0.10153278163344355</v>
      </c>
      <c r="F30">
        <f t="shared" si="2"/>
        <v>0.11077343191947883</v>
      </c>
      <c r="H30">
        <f t="shared" si="3"/>
        <v>0.11509078749773725</v>
      </c>
    </row>
    <row r="31" spans="1:8" x14ac:dyDescent="0.25">
      <c r="A31">
        <v>-62</v>
      </c>
      <c r="B31">
        <v>5.2734398265613602E-2</v>
      </c>
      <c r="C31">
        <f t="shared" si="0"/>
        <v>5.2734398265613602E-2</v>
      </c>
      <c r="D31">
        <f t="shared" si="1"/>
        <v>0.10159125562797866</v>
      </c>
      <c r="F31">
        <f t="shared" si="2"/>
        <v>0.11080006913776166</v>
      </c>
      <c r="H31">
        <f t="shared" si="3"/>
        <v>0.11509706897480085</v>
      </c>
    </row>
    <row r="32" spans="1:8" x14ac:dyDescent="0.25">
      <c r="A32">
        <v>-61</v>
      </c>
      <c r="B32">
        <v>5.3333968639689901E-2</v>
      </c>
      <c r="C32">
        <f t="shared" si="0"/>
        <v>5.3333968639689901E-2</v>
      </c>
      <c r="D32">
        <f t="shared" si="1"/>
        <v>0.10165303358964566</v>
      </c>
      <c r="F32">
        <f t="shared" si="2"/>
        <v>0.11082810607826138</v>
      </c>
      <c r="H32">
        <f t="shared" si="3"/>
        <v>0.11510364827917048</v>
      </c>
    </row>
    <row r="33" spans="1:20" x14ac:dyDescent="0.25">
      <c r="A33">
        <v>-60</v>
      </c>
      <c r="B33">
        <v>5.3750888436233102E-2</v>
      </c>
      <c r="C33">
        <f t="shared" si="0"/>
        <v>5.3750888436233102E-2</v>
      </c>
      <c r="D33">
        <f t="shared" si="1"/>
        <v>0.10171836903876473</v>
      </c>
      <c r="F33">
        <f t="shared" si="2"/>
        <v>0.11085764252333775</v>
      </c>
      <c r="H33">
        <f t="shared" si="3"/>
        <v>0.11511054453791748</v>
      </c>
    </row>
    <row r="34" spans="1:20" x14ac:dyDescent="0.25">
      <c r="A34">
        <v>-59</v>
      </c>
      <c r="B34">
        <v>5.4286928174645699E-2</v>
      </c>
      <c r="C34">
        <f t="shared" si="0"/>
        <v>5.4286928174645699E-2</v>
      </c>
      <c r="D34">
        <f t="shared" si="1"/>
        <v>0.10178754027029352</v>
      </c>
      <c r="F34">
        <f t="shared" si="2"/>
        <v>0.11088878730486611</v>
      </c>
      <c r="H34">
        <f t="shared" si="3"/>
        <v>0.11511777843835951</v>
      </c>
    </row>
    <row r="35" spans="1:20" x14ac:dyDescent="0.25">
      <c r="A35">
        <v>-58</v>
      </c>
      <c r="B35">
        <v>5.4894439878179997E-2</v>
      </c>
      <c r="C35">
        <f t="shared" ref="C35:C66" si="4">B35/MAX(B:B)</f>
        <v>5.4894439878179997E-2</v>
      </c>
      <c r="D35">
        <f t="shared" ref="D35:D66" si="5">$L$6*$L$5^2/($L$5^2+($L$4-A35)^2)+$L$7</f>
        <v>0.1018608533148202</v>
      </c>
      <c r="F35">
        <f t="shared" si="2"/>
        <v>0.1109216593069156</v>
      </c>
      <c r="H35">
        <f t="shared" si="3"/>
        <v>0.11512537238329267</v>
      </c>
    </row>
    <row r="36" spans="1:20" x14ac:dyDescent="0.25">
      <c r="A36">
        <v>-57</v>
      </c>
      <c r="B36">
        <v>5.53629783161999E-2</v>
      </c>
      <c r="C36">
        <f t="shared" si="4"/>
        <v>5.53629783161999E-2</v>
      </c>
      <c r="D36">
        <f t="shared" si="5"/>
        <v>0.10193864532049679</v>
      </c>
      <c r="F36">
        <f t="shared" si="2"/>
        <v>0.11095638860042531</v>
      </c>
      <c r="H36">
        <f t="shared" si="3"/>
        <v>0.11513335066454226</v>
      </c>
    </row>
    <row r="37" spans="1:20" ht="18" x14ac:dyDescent="0.35">
      <c r="A37">
        <v>-56</v>
      </c>
      <c r="B37">
        <v>5.5946666031360302E-2</v>
      </c>
      <c r="C37">
        <f t="shared" si="4"/>
        <v>5.5946666031360302E-2</v>
      </c>
      <c r="D37">
        <f t="shared" si="5"/>
        <v>0.10202128842566484</v>
      </c>
      <c r="F37">
        <f t="shared" si="2"/>
        <v>0.11099311773010963</v>
      </c>
      <c r="H37">
        <f t="shared" si="3"/>
        <v>0.11514173965734469</v>
      </c>
      <c r="K37" s="10" t="s">
        <v>33</v>
      </c>
      <c r="L37" s="9">
        <v>94</v>
      </c>
      <c r="M37" s="13" t="s">
        <v>34</v>
      </c>
      <c r="N37" s="11">
        <f>L37*100</f>
        <v>9400</v>
      </c>
      <c r="O37" s="13" t="s">
        <v>38</v>
      </c>
      <c r="Q37" s="10" t="s">
        <v>43</v>
      </c>
      <c r="R37" s="12" t="s">
        <v>36</v>
      </c>
      <c r="S37" s="14">
        <f>ATAN(RADIANS($L$4))/$N$37*$N$38/0.000000001</f>
        <v>-34.795322138119026</v>
      </c>
      <c r="T37" s="13" t="s">
        <v>40</v>
      </c>
    </row>
    <row r="38" spans="1:20" ht="18" x14ac:dyDescent="0.35">
      <c r="A38">
        <v>-55</v>
      </c>
      <c r="B38">
        <v>5.6585943052726399E-2</v>
      </c>
      <c r="C38">
        <f t="shared" si="4"/>
        <v>5.6585943052726399E-2</v>
      </c>
      <c r="D38">
        <f t="shared" si="5"/>
        <v>0.10210919420519279</v>
      </c>
      <c r="F38">
        <f t="shared" si="2"/>
        <v>0.11103200317737964</v>
      </c>
      <c r="H38">
        <f t="shared" si="3"/>
        <v>0.11515056803846727</v>
      </c>
      <c r="K38" s="10" t="s">
        <v>41</v>
      </c>
      <c r="L38" s="9">
        <v>2.5</v>
      </c>
      <c r="M38" s="13" t="s">
        <v>35</v>
      </c>
      <c r="N38" s="11">
        <f>L38/1000</f>
        <v>2.5000000000000001E-3</v>
      </c>
      <c r="O38" s="13" t="s">
        <v>39</v>
      </c>
      <c r="Q38" s="10" t="s">
        <v>44</v>
      </c>
      <c r="R38" s="12" t="s">
        <v>37</v>
      </c>
      <c r="S38" s="14">
        <f>ATAN(RADIANS($O$4))/$N$37*$N$38/0.000000001</f>
        <v>-16.157455916046448</v>
      </c>
      <c r="T38" s="13" t="s">
        <v>40</v>
      </c>
    </row>
    <row r="39" spans="1:20" ht="18" x14ac:dyDescent="0.35">
      <c r="A39">
        <v>-54</v>
      </c>
      <c r="B39">
        <v>5.7427723975270697E-2</v>
      </c>
      <c r="C39">
        <f t="shared" si="4"/>
        <v>5.7427723975270697E-2</v>
      </c>
      <c r="D39">
        <f t="shared" si="5"/>
        <v>0.10220281878967345</v>
      </c>
      <c r="F39">
        <f t="shared" si="2"/>
        <v>0.11107321702733003</v>
      </c>
      <c r="H39">
        <f t="shared" si="3"/>
        <v>0.11515986703143702</v>
      </c>
      <c r="Q39" s="10" t="s">
        <v>45</v>
      </c>
      <c r="R39" s="12" t="s">
        <v>42</v>
      </c>
      <c r="S39" s="14">
        <f>ATAN(RADIANS($R$4))/$N$37*$N$38/0.000000001</f>
        <v>12.667436333973349</v>
      </c>
      <c r="T39" s="13" t="s">
        <v>40</v>
      </c>
    </row>
    <row r="40" spans="1:20" ht="18" x14ac:dyDescent="0.35">
      <c r="A40">
        <v>-53</v>
      </c>
      <c r="B40">
        <v>5.8205974262151197E-2</v>
      </c>
      <c r="C40">
        <f t="shared" si="4"/>
        <v>5.8205974262151197E-2</v>
      </c>
      <c r="D40">
        <f t="shared" si="5"/>
        <v>0.1023026687763134</v>
      </c>
      <c r="F40">
        <f t="shared" si="2"/>
        <v>0.11111694887296926</v>
      </c>
      <c r="H40">
        <f t="shared" si="3"/>
        <v>0.11516967068279771</v>
      </c>
      <c r="Q40" s="10" t="s">
        <v>46</v>
      </c>
      <c r="R40" s="12" t="s">
        <v>47</v>
      </c>
      <c r="S40" s="14">
        <f>ATAN(RADIANS(8))/$N$37*$N$38/0.000000001</f>
        <v>36.896129202507367</v>
      </c>
      <c r="T40" s="13" t="s">
        <v>40</v>
      </c>
    </row>
    <row r="41" spans="1:20" x14ac:dyDescent="0.25">
      <c r="A41">
        <v>-52</v>
      </c>
      <c r="B41">
        <v>5.9043784519966398E-2</v>
      </c>
      <c r="C41">
        <f t="shared" si="4"/>
        <v>5.9043784519966398E-2</v>
      </c>
      <c r="D41">
        <f t="shared" si="5"/>
        <v>0.10240930807446656</v>
      </c>
      <c r="F41">
        <f t="shared" si="2"/>
        <v>0.11116340799606246</v>
      </c>
      <c r="H41">
        <f t="shared" si="3"/>
        <v>0.11518001617396362</v>
      </c>
    </row>
    <row r="42" spans="1:20" x14ac:dyDescent="0.25">
      <c r="A42">
        <v>-51</v>
      </c>
      <c r="B42">
        <v>5.9837917465762898E-2</v>
      </c>
      <c r="C42">
        <f t="shared" si="4"/>
        <v>5.9837917465762898E-2</v>
      </c>
      <c r="D42">
        <f t="shared" si="5"/>
        <v>0.10252336585844332</v>
      </c>
      <c r="F42">
        <f t="shared" si="2"/>
        <v>0.11121282587145774</v>
      </c>
      <c r="H42">
        <f t="shared" si="3"/>
        <v>0.11519094417400881</v>
      </c>
      <c r="Q42" s="10"/>
      <c r="R42" s="12"/>
      <c r="S42" s="11"/>
      <c r="T42" s="13"/>
    </row>
    <row r="43" spans="1:20" x14ac:dyDescent="0.25">
      <c r="A43">
        <v>-50</v>
      </c>
      <c r="B43">
        <v>6.0624109082101398E-2</v>
      </c>
      <c r="C43">
        <f t="shared" si="4"/>
        <v>6.0624109082101398E-2</v>
      </c>
      <c r="D43">
        <f t="shared" si="5"/>
        <v>0.10264554583690645</v>
      </c>
      <c r="F43">
        <f t="shared" si="2"/>
        <v>0.11126545905089015</v>
      </c>
      <c r="H43">
        <f t="shared" si="3"/>
        <v>0.11520249923964888</v>
      </c>
      <c r="R43" s="12"/>
      <c r="S43" s="14"/>
      <c r="T43" s="13"/>
    </row>
    <row r="44" spans="1:20" x14ac:dyDescent="0.25">
      <c r="A44">
        <v>-49</v>
      </c>
      <c r="B44">
        <v>6.1469860669374599E-2</v>
      </c>
      <c r="C44">
        <f t="shared" si="4"/>
        <v>6.1469860669374599E-2</v>
      </c>
      <c r="D44">
        <f t="shared" si="5"/>
        <v>0.10277663709370485</v>
      </c>
      <c r="F44">
        <f t="shared" si="2"/>
        <v>0.11132159249339657</v>
      </c>
      <c r="H44">
        <f t="shared" si="3"/>
        <v>0.11521473026976869</v>
      </c>
      <c r="S44" s="15"/>
    </row>
    <row r="45" spans="1:20" x14ac:dyDescent="0.25">
      <c r="A45">
        <v>-48</v>
      </c>
      <c r="B45">
        <v>6.2649148093882404E-2</v>
      </c>
      <c r="C45">
        <f t="shared" si="4"/>
        <v>6.2649148093882404E-2</v>
      </c>
      <c r="D45">
        <f t="shared" si="5"/>
        <v>0.10291752681180302</v>
      </c>
      <c r="F45">
        <f t="shared" si="2"/>
        <v>0.11138154342312963</v>
      </c>
      <c r="H45">
        <f t="shared" si="3"/>
        <v>0.11522769102316358</v>
      </c>
    </row>
    <row r="46" spans="1:20" x14ac:dyDescent="0.25">
      <c r="A46">
        <v>-47</v>
      </c>
      <c r="B46">
        <v>6.3614019623025E-2</v>
      </c>
      <c r="C46">
        <f t="shared" si="4"/>
        <v>6.3614019623025E-2</v>
      </c>
      <c r="D46">
        <f t="shared" si="5"/>
        <v>0.10306921526318122</v>
      </c>
      <c r="F46">
        <f t="shared" si="2"/>
        <v>0.11144566581217025</v>
      </c>
      <c r="H46">
        <f t="shared" si="3"/>
        <v>0.11524144070974235</v>
      </c>
    </row>
    <row r="47" spans="1:20" x14ac:dyDescent="0.25">
      <c r="A47">
        <v>-46</v>
      </c>
      <c r="B47">
        <v>6.4618597799457597E-2</v>
      </c>
      <c r="C47">
        <f t="shared" si="4"/>
        <v>6.4618597799457597E-2</v>
      </c>
      <c r="D47">
        <f t="shared" si="5"/>
        <v>0.10323283353732569</v>
      </c>
      <c r="F47">
        <f t="shared" si="2"/>
        <v>0.11151435560672467</v>
      </c>
      <c r="H47">
        <f t="shared" si="3"/>
        <v>0.11525604466734732</v>
      </c>
    </row>
    <row r="48" spans="1:20" x14ac:dyDescent="0.25">
      <c r="A48">
        <v>-45</v>
      </c>
      <c r="B48">
        <v>6.5603322652245194E-2</v>
      </c>
      <c r="C48">
        <f t="shared" si="4"/>
        <v>6.5603322652245194E-2</v>
      </c>
      <c r="D48">
        <f t="shared" si="5"/>
        <v>0.10340966459463929</v>
      </c>
      <c r="F48">
        <f t="shared" si="2"/>
        <v>0.11158805684091454</v>
      </c>
      <c r="H48">
        <f t="shared" si="3"/>
        <v>0.11527157513865657</v>
      </c>
    </row>
    <row r="49" spans="1:8" x14ac:dyDescent="0.25">
      <c r="A49">
        <v>-44</v>
      </c>
      <c r="B49">
        <v>6.6750844758921096E-2</v>
      </c>
      <c r="C49">
        <f t="shared" si="4"/>
        <v>6.6750844758921096E-2</v>
      </c>
      <c r="D49">
        <f t="shared" si="5"/>
        <v>0.10360116837599984</v>
      </c>
      <c r="F49">
        <f t="shared" si="2"/>
        <v>0.11166726881459922</v>
      </c>
      <c r="H49">
        <f t="shared" si="3"/>
        <v>0.11528811216544144</v>
      </c>
    </row>
    <row r="50" spans="1:8" x14ac:dyDescent="0.25">
      <c r="A50">
        <v>-43</v>
      </c>
      <c r="B50">
        <v>6.7898366865596901E-2</v>
      </c>
      <c r="C50">
        <f t="shared" si="4"/>
        <v>6.7898366865596901E-2</v>
      </c>
      <c r="D50">
        <f t="shared" si="5"/>
        <v>0.10380901188543824</v>
      </c>
      <c r="F50">
        <f t="shared" si="2"/>
        <v>0.11175255455210251</v>
      </c>
      <c r="H50">
        <f t="shared" si="3"/>
        <v>0.11530574462087856</v>
      </c>
    </row>
    <row r="51" spans="1:8" x14ac:dyDescent="0.25">
      <c r="A51">
        <v>-42</v>
      </c>
      <c r="B51">
        <v>6.9057800966459706E-2</v>
      </c>
      <c r="C51">
        <f t="shared" si="4"/>
        <v>6.9057800966459706E-2</v>
      </c>
      <c r="D51">
        <f t="shared" si="5"/>
        <v>0.10403510540251096</v>
      </c>
      <c r="F51">
        <f t="shared" si="2"/>
        <v>0.1118445508097046</v>
      </c>
      <c r="H51">
        <f t="shared" si="3"/>
        <v>0.11532457140481477</v>
      </c>
    </row>
    <row r="52" spans="1:8" x14ac:dyDescent="0.25">
      <c r="A52">
        <v>-41</v>
      </c>
      <c r="B52">
        <v>7.0542829575099095E-2</v>
      </c>
      <c r="C52">
        <f t="shared" si="4"/>
        <v>7.0542829575099095E-2</v>
      </c>
      <c r="D52">
        <f t="shared" si="5"/>
        <v>0.10428164629206294</v>
      </c>
      <c r="F52">
        <f t="shared" si="2"/>
        <v>0.11194397996441439</v>
      </c>
      <c r="H52">
        <f t="shared" si="3"/>
        <v>0.11534470283204891</v>
      </c>
    </row>
    <row r="53" spans="1:8" x14ac:dyDescent="0.25">
      <c r="A53">
        <v>-40</v>
      </c>
      <c r="B53">
        <v>7.1976239542261705E-2</v>
      </c>
      <c r="C53">
        <f t="shared" si="4"/>
        <v>7.1976239542261705E-2</v>
      </c>
      <c r="D53">
        <f t="shared" si="5"/>
        <v>0.10455117228587622</v>
      </c>
      <c r="F53">
        <f t="shared" si="2"/>
        <v>0.11205166419899422</v>
      </c>
      <c r="H53">
        <f t="shared" si="3"/>
        <v>0.11536626225008015</v>
      </c>
    </row>
    <row r="54" spans="1:8" x14ac:dyDescent="0.25">
      <c r="A54">
        <v>-39</v>
      </c>
      <c r="B54">
        <v>7.3453326821443093E-2</v>
      </c>
      <c r="C54">
        <f t="shared" si="4"/>
        <v>7.3453326821443093E-2</v>
      </c>
      <c r="D54">
        <f t="shared" si="5"/>
        <v>0.10484662664650196</v>
      </c>
      <c r="F54">
        <f t="shared" si="2"/>
        <v>0.11216854250400642</v>
      </c>
      <c r="H54">
        <f t="shared" si="3"/>
        <v>0.11538938793069921</v>
      </c>
    </row>
    <row r="55" spans="1:8" x14ac:dyDescent="0.25">
      <c r="A55">
        <v>-38</v>
      </c>
      <c r="B55">
        <v>7.5017768724662107E-2</v>
      </c>
      <c r="C55">
        <f t="shared" si="4"/>
        <v>7.5017768724662107E-2</v>
      </c>
      <c r="D55">
        <f t="shared" si="5"/>
        <v>0.10517143833475069</v>
      </c>
      <c r="F55">
        <f t="shared" si="2"/>
        <v>0.11229569115426322</v>
      </c>
      <c r="H55">
        <f t="shared" si="3"/>
        <v>0.11541423528968958</v>
      </c>
    </row>
    <row r="56" spans="1:8" x14ac:dyDescent="0.25">
      <c r="A56">
        <v>-37</v>
      </c>
      <c r="B56">
        <v>7.6598093286797106E-2</v>
      </c>
      <c r="C56">
        <f t="shared" si="4"/>
        <v>7.6598093286797106E-2</v>
      </c>
      <c r="D56">
        <f t="shared" si="5"/>
        <v>0.10552962125399892</v>
      </c>
      <c r="F56">
        <f t="shared" si="2"/>
        <v>0.11243434849464447</v>
      </c>
      <c r="H56">
        <f t="shared" si="3"/>
        <v>0.11544097950130489</v>
      </c>
    </row>
    <row r="57" spans="1:8" x14ac:dyDescent="0.25">
      <c r="A57">
        <v>-36</v>
      </c>
      <c r="B57">
        <v>7.8404745738483994E-2</v>
      </c>
      <c r="C57">
        <f t="shared" si="4"/>
        <v>7.8404745738483994E-2</v>
      </c>
      <c r="D57">
        <f t="shared" si="5"/>
        <v>0.1059258979290212</v>
      </c>
      <c r="F57">
        <f t="shared" si="2"/>
        <v>0.11258594510271992</v>
      </c>
      <c r="H57">
        <f t="shared" si="3"/>
        <v>0.11546981858981756</v>
      </c>
    </row>
    <row r="58" spans="1:8" x14ac:dyDescent="0.25">
      <c r="A58">
        <v>-35</v>
      </c>
      <c r="B58">
        <v>8.0417872756077993E-2</v>
      </c>
      <c r="C58">
        <f t="shared" si="4"/>
        <v>8.0417872756077993E-2</v>
      </c>
      <c r="D58">
        <f t="shared" si="5"/>
        <v>0.10636585472683242</v>
      </c>
      <c r="F58">
        <f t="shared" si="2"/>
        <v>0.11275214070221126</v>
      </c>
      <c r="H58">
        <f t="shared" si="3"/>
        <v>0.11550097710024003</v>
      </c>
    </row>
    <row r="59" spans="1:8" x14ac:dyDescent="0.25">
      <c r="A59">
        <v>-34</v>
      </c>
      <c r="B59">
        <v>8.2442911767859006E-2</v>
      </c>
      <c r="C59">
        <f t="shared" si="4"/>
        <v>8.2442911767859006E-2</v>
      </c>
      <c r="D59">
        <f t="shared" si="5"/>
        <v>0.10685613813376042</v>
      </c>
      <c r="F59">
        <f t="shared" si="2"/>
        <v>0.11293486960887136</v>
      </c>
      <c r="H59">
        <f t="shared" si="3"/>
        <v>0.11553471047556503</v>
      </c>
    </row>
    <row r="60" spans="1:8" x14ac:dyDescent="0.25">
      <c r="A60">
        <v>-33</v>
      </c>
      <c r="B60">
        <v>8.4741926645939797E-2</v>
      </c>
      <c r="C60">
        <f t="shared" si="4"/>
        <v>8.4741926645939797E-2</v>
      </c>
      <c r="D60">
        <f t="shared" si="5"/>
        <v>0.10740470494767235</v>
      </c>
      <c r="F60">
        <f t="shared" si="2"/>
        <v>0.11313639703659853</v>
      </c>
      <c r="H60">
        <f t="shared" si="3"/>
        <v>0.11557131030024442</v>
      </c>
    </row>
    <row r="61" spans="1:8" x14ac:dyDescent="0.25">
      <c r="A61">
        <v>-32</v>
      </c>
      <c r="B61">
        <v>8.7291093401946407E-2</v>
      </c>
      <c r="C61">
        <f t="shared" si="4"/>
        <v>8.7291093401946407E-2</v>
      </c>
      <c r="D61">
        <f t="shared" si="5"/>
        <v>0.10802114394390375</v>
      </c>
      <c r="F61">
        <f t="shared" si="2"/>
        <v>0.11335938933021217</v>
      </c>
      <c r="H61">
        <f t="shared" si="3"/>
        <v>0.11561111061140372</v>
      </c>
    </row>
    <row r="62" spans="1:8" x14ac:dyDescent="0.25">
      <c r="A62">
        <v>-31</v>
      </c>
      <c r="B62">
        <v>8.9872025475784906E-2</v>
      </c>
      <c r="C62">
        <f t="shared" si="4"/>
        <v>8.9872025475784906E-2</v>
      </c>
      <c r="D62">
        <f t="shared" si="5"/>
        <v>0.10871709325482547</v>
      </c>
      <c r="F62">
        <f t="shared" si="2"/>
        <v>0.1136070021994125</v>
      </c>
      <c r="H62">
        <f t="shared" si="3"/>
        <v>0.1156544955335634</v>
      </c>
    </row>
    <row r="63" spans="1:8" x14ac:dyDescent="0.25">
      <c r="A63">
        <v>-30</v>
      </c>
      <c r="B63">
        <v>9.3131941218279293E-2</v>
      </c>
      <c r="C63">
        <f t="shared" si="4"/>
        <v>9.3131941218279293E-2</v>
      </c>
      <c r="D63">
        <f t="shared" si="5"/>
        <v>0.10950678732180229</v>
      </c>
      <c r="E63">
        <f t="shared" ref="E63:E88" si="6">ABS(D63-C63)</f>
        <v>1.6374846103522994E-2</v>
      </c>
      <c r="F63">
        <f t="shared" si="2"/>
        <v>0.11388299241808945</v>
      </c>
      <c r="H63">
        <f t="shared" si="3"/>
        <v>0.11570190856364712</v>
      </c>
    </row>
    <row r="64" spans="1:8" x14ac:dyDescent="0.25">
      <c r="A64">
        <v>-29</v>
      </c>
      <c r="B64">
        <v>9.5649342656454098E-2</v>
      </c>
      <c r="C64">
        <f t="shared" si="4"/>
        <v>9.5649342656454098E-2</v>
      </c>
      <c r="D64">
        <f t="shared" si="5"/>
        <v>0.11040778131350165</v>
      </c>
      <c r="E64">
        <f t="shared" si="6"/>
        <v>1.4758438657047554E-2</v>
      </c>
      <c r="F64">
        <f t="shared" si="2"/>
        <v>0.11419186038912381</v>
      </c>
      <c r="H64">
        <f t="shared" si="3"/>
        <v>0.11575386392665039</v>
      </c>
    </row>
    <row r="65" spans="1:8" x14ac:dyDescent="0.25">
      <c r="A65">
        <v>-28</v>
      </c>
      <c r="B65">
        <v>9.8809991780723999E-2</v>
      </c>
      <c r="C65">
        <f t="shared" si="4"/>
        <v>9.8809991780723999E-2</v>
      </c>
      <c r="D65">
        <f t="shared" si="5"/>
        <v>0.1114419216817974</v>
      </c>
      <c r="E65">
        <f t="shared" si="6"/>
        <v>1.2631929901073397E-2</v>
      </c>
      <c r="F65">
        <f t="shared" si="2"/>
        <v>0.11453903370257558</v>
      </c>
      <c r="H65">
        <f t="shared" si="3"/>
        <v>0.11581096054667724</v>
      </c>
    </row>
    <row r="66" spans="1:8" x14ac:dyDescent="0.25">
      <c r="A66">
        <v>-27</v>
      </c>
      <c r="B66">
        <v>0.10237564870735</v>
      </c>
      <c r="C66">
        <f t="shared" si="4"/>
        <v>0.10237564870735</v>
      </c>
      <c r="D66">
        <f t="shared" si="5"/>
        <v>0.11263666276639418</v>
      </c>
      <c r="E66">
        <f t="shared" si="6"/>
        <v>1.0261014059044185E-2</v>
      </c>
      <c r="F66">
        <f t="shared" si="2"/>
        <v>0.11493110570524422</v>
      </c>
      <c r="H66">
        <f t="shared" si="3"/>
        <v>0.1158738993446022</v>
      </c>
    </row>
    <row r="67" spans="1:8" x14ac:dyDescent="0.25">
      <c r="A67">
        <v>-26</v>
      </c>
      <c r="B67">
        <v>0.106076308234761</v>
      </c>
      <c r="C67">
        <f t="shared" ref="C67:C98" si="7">B67/MAX(B:B)</f>
        <v>0.106076308234761</v>
      </c>
      <c r="D67">
        <f t="shared" ref="D67:D98" si="8">$L$6*$L$5^2/($L$5^2+($L$4-A67)^2)+$L$7</f>
        <v>0.11402687712431252</v>
      </c>
      <c r="E67">
        <f t="shared" si="6"/>
        <v>7.9505688895515209E-3</v>
      </c>
      <c r="F67">
        <f t="shared" si="2"/>
        <v>0.11537614871969099</v>
      </c>
      <c r="H67">
        <f t="shared" si="3"/>
        <v>0.11594350479868525</v>
      </c>
    </row>
    <row r="68" spans="1:8" x14ac:dyDescent="0.25">
      <c r="A68">
        <v>-25</v>
      </c>
      <c r="B68">
        <v>0.11051948206649199</v>
      </c>
      <c r="C68">
        <f t="shared" si="7"/>
        <v>0.11051948206649199</v>
      </c>
      <c r="D68">
        <f t="shared" si="8"/>
        <v>0.11565738162707687</v>
      </c>
      <c r="E68">
        <f t="shared" si="6"/>
        <v>5.1378995605848715E-3</v>
      </c>
      <c r="F68">
        <f t="shared" ref="F68:F131" si="9">$O$6*$O$5^2/($O$5^2+($O$4-A68)^2)+$O$7</f>
        <v>0.11588412978425987</v>
      </c>
      <c r="H68">
        <f t="shared" ref="H68:H131" si="10">$R$6*$R$5^2/($R$5^2+($R$4-A68)^2)+$R$7</f>
        <v>0.11602075201148042</v>
      </c>
    </row>
    <row r="69" spans="1:8" x14ac:dyDescent="0.25">
      <c r="A69">
        <v>-24</v>
      </c>
      <c r="B69">
        <v>0.11512942381684101</v>
      </c>
      <c r="C69">
        <f t="shared" si="7"/>
        <v>0.11512942381684101</v>
      </c>
      <c r="D69">
        <f t="shared" si="8"/>
        <v>0.11758651944632009</v>
      </c>
      <c r="E69">
        <f t="shared" si="6"/>
        <v>2.4570956294790863E-3</v>
      </c>
      <c r="F69">
        <f t="shared" si="9"/>
        <v>0.11646746903014742</v>
      </c>
      <c r="H69">
        <f t="shared" si="10"/>
        <v>0.11610680094935652</v>
      </c>
    </row>
    <row r="70" spans="1:8" x14ac:dyDescent="0.25">
      <c r="A70">
        <v>-23</v>
      </c>
      <c r="B70">
        <v>0.120136432040087</v>
      </c>
      <c r="C70">
        <f t="shared" si="7"/>
        <v>0.120136432040087</v>
      </c>
      <c r="D70">
        <f t="shared" si="8"/>
        <v>0.11989132956446991</v>
      </c>
      <c r="E70">
        <f t="shared" si="6"/>
        <v>2.451024756170983E-4</v>
      </c>
      <c r="F70">
        <f t="shared" si="9"/>
        <v>0.1171417993191913</v>
      </c>
      <c r="H70">
        <f t="shared" si="10"/>
        <v>0.11620304010990939</v>
      </c>
    </row>
    <row r="71" spans="1:8" x14ac:dyDescent="0.25">
      <c r="A71">
        <v>-22</v>
      </c>
      <c r="B71">
        <v>0.12586610124400899</v>
      </c>
      <c r="C71">
        <f t="shared" si="7"/>
        <v>0.12586610124400899</v>
      </c>
      <c r="D71">
        <f t="shared" si="8"/>
        <v>0.12267515334673426</v>
      </c>
      <c r="E71">
        <f t="shared" si="6"/>
        <v>3.1909478972747263E-3</v>
      </c>
      <c r="F71">
        <f t="shared" si="9"/>
        <v>0.1179270142368633</v>
      </c>
      <c r="H71">
        <f t="shared" si="10"/>
        <v>0.11631114270197593</v>
      </c>
    </row>
    <row r="72" spans="1:8" x14ac:dyDescent="0.25">
      <c r="A72">
        <v>-21</v>
      </c>
      <c r="B72">
        <v>0.132286666110773</v>
      </c>
      <c r="C72">
        <f t="shared" si="7"/>
        <v>0.132286666110773</v>
      </c>
      <c r="D72">
        <f t="shared" si="8"/>
        <v>0.12607906884384132</v>
      </c>
      <c r="E72">
        <f t="shared" si="6"/>
        <v>6.2075972669316803E-3</v>
      </c>
      <c r="F72">
        <f t="shared" si="9"/>
        <v>0.11884873617823412</v>
      </c>
      <c r="H72">
        <f t="shared" si="10"/>
        <v>0.11643313960531235</v>
      </c>
    </row>
    <row r="73" spans="1:8" x14ac:dyDescent="0.25">
      <c r="A73">
        <v>-20</v>
      </c>
      <c r="B73">
        <v>0.13963636652411901</v>
      </c>
      <c r="C73">
        <f t="shared" si="7"/>
        <v>0.13963636652411901</v>
      </c>
      <c r="D73">
        <f t="shared" si="8"/>
        <v>0.13029949017065076</v>
      </c>
      <c r="E73">
        <f t="shared" si="6"/>
        <v>9.3368763534682486E-3</v>
      </c>
      <c r="F73">
        <f t="shared" si="9"/>
        <v>0.11994040774290868</v>
      </c>
      <c r="H73">
        <f t="shared" si="10"/>
        <v>0.11657151508455743</v>
      </c>
    </row>
    <row r="74" spans="1:8" x14ac:dyDescent="0.25">
      <c r="A74">
        <v>-19</v>
      </c>
      <c r="B74">
        <v>0.14759754930572899</v>
      </c>
      <c r="C74">
        <f t="shared" si="7"/>
        <v>0.14759754930572899</v>
      </c>
      <c r="D74">
        <f t="shared" si="8"/>
        <v>0.13561597532398159</v>
      </c>
      <c r="E74">
        <f t="shared" si="6"/>
        <v>1.1981573981747401E-2</v>
      </c>
      <c r="F74">
        <f t="shared" si="9"/>
        <v>0.12124632674247504</v>
      </c>
      <c r="H74">
        <f t="shared" si="10"/>
        <v>0.11672933373300264</v>
      </c>
    </row>
    <row r="75" spans="1:8" x14ac:dyDescent="0.25">
      <c r="A75">
        <v>-18</v>
      </c>
      <c r="B75">
        <v>0.15705567269016499</v>
      </c>
      <c r="C75">
        <f t="shared" si="7"/>
        <v>0.15705567269016499</v>
      </c>
      <c r="D75">
        <f t="shared" si="8"/>
        <v>0.14243646007711669</v>
      </c>
      <c r="E75">
        <f t="shared" si="6"/>
        <v>1.4619212613048299E-2</v>
      </c>
      <c r="F75">
        <f t="shared" si="9"/>
        <v>0.12282614179740621</v>
      </c>
      <c r="H75">
        <f t="shared" si="10"/>
        <v>0.11691041084041809</v>
      </c>
    </row>
    <row r="76" spans="1:8" x14ac:dyDescent="0.25">
      <c r="A76">
        <v>-17</v>
      </c>
      <c r="B76">
        <v>0.16815765127239901</v>
      </c>
      <c r="C76">
        <f t="shared" si="7"/>
        <v>0.16815765127239901</v>
      </c>
      <c r="D76">
        <f t="shared" si="8"/>
        <v>0.15137324541985572</v>
      </c>
      <c r="E76">
        <f t="shared" si="6"/>
        <v>1.6784405852543288E-2</v>
      </c>
      <c r="F76">
        <f t="shared" si="9"/>
        <v>0.12476166512521322</v>
      </c>
      <c r="H76">
        <f t="shared" si="10"/>
        <v>0.11711954400015276</v>
      </c>
    </row>
    <row r="77" spans="1:8" x14ac:dyDescent="0.25">
      <c r="A77">
        <v>-16</v>
      </c>
      <c r="B77">
        <v>0.18051435990899201</v>
      </c>
      <c r="C77">
        <f t="shared" si="7"/>
        <v>0.18051435990899201</v>
      </c>
      <c r="D77">
        <f t="shared" si="8"/>
        <v>0.16337524253990099</v>
      </c>
      <c r="E77">
        <f t="shared" si="6"/>
        <v>1.7139117369091017E-2</v>
      </c>
      <c r="F77">
        <f t="shared" si="9"/>
        <v>0.12716746384859962</v>
      </c>
      <c r="H77">
        <f t="shared" si="10"/>
        <v>0.11736283241960993</v>
      </c>
    </row>
    <row r="78" spans="1:8" x14ac:dyDescent="0.25">
      <c r="A78">
        <v>-15</v>
      </c>
      <c r="B78">
        <v>0.19484448891588901</v>
      </c>
      <c r="C78">
        <f t="shared" si="7"/>
        <v>0.19484448891588901</v>
      </c>
      <c r="D78">
        <f t="shared" si="8"/>
        <v>0.17996705841802008</v>
      </c>
      <c r="E78">
        <f t="shared" si="6"/>
        <v>1.4877430497868938E-2</v>
      </c>
      <c r="F78">
        <f t="shared" si="9"/>
        <v>0.13020780520180603</v>
      </c>
      <c r="H78">
        <f t="shared" si="10"/>
        <v>0.11764812396682749</v>
      </c>
    </row>
    <row r="79" spans="1:8" x14ac:dyDescent="0.25">
      <c r="A79">
        <v>-14</v>
      </c>
      <c r="B79">
        <v>0.21422133279332201</v>
      </c>
      <c r="C79">
        <f t="shared" si="7"/>
        <v>0.21422133279332201</v>
      </c>
      <c r="D79">
        <f t="shared" si="8"/>
        <v>0.20369840748780624</v>
      </c>
      <c r="E79">
        <f t="shared" si="6"/>
        <v>1.0522925305515768E-2</v>
      </c>
      <c r="F79">
        <f t="shared" si="9"/>
        <v>0.13412466273712592</v>
      </c>
      <c r="H79">
        <f t="shared" si="10"/>
        <v>0.11798565172949294</v>
      </c>
    </row>
    <row r="80" spans="1:8" x14ac:dyDescent="0.25">
      <c r="A80">
        <v>-13</v>
      </c>
      <c r="B80">
        <v>0.23901813402581701</v>
      </c>
      <c r="C80">
        <f t="shared" si="7"/>
        <v>0.23901813402581701</v>
      </c>
      <c r="D80">
        <f t="shared" si="8"/>
        <v>0.23901832825861458</v>
      </c>
      <c r="E80">
        <f t="shared" si="6"/>
        <v>1.94232797567917E-7</v>
      </c>
      <c r="F80">
        <f t="shared" si="9"/>
        <v>0.13928574627709678</v>
      </c>
      <c r="H80">
        <f t="shared" si="10"/>
        <v>0.11838895752882857</v>
      </c>
    </row>
    <row r="81" spans="1:11" x14ac:dyDescent="0.25">
      <c r="A81">
        <v>-12</v>
      </c>
      <c r="B81">
        <v>0.27477794057503102</v>
      </c>
      <c r="C81">
        <f t="shared" si="7"/>
        <v>0.27477794057503102</v>
      </c>
      <c r="D81">
        <f t="shared" si="8"/>
        <v>0.29399771310307998</v>
      </c>
      <c r="E81">
        <f t="shared" si="6"/>
        <v>1.9219772528048962E-2</v>
      </c>
      <c r="F81">
        <f t="shared" si="9"/>
        <v>0.14627042559436459</v>
      </c>
      <c r="H81">
        <f t="shared" si="10"/>
        <v>0.11887625985931691</v>
      </c>
    </row>
    <row r="82" spans="1:11" x14ac:dyDescent="0.25">
      <c r="A82">
        <v>-11</v>
      </c>
      <c r="B82">
        <v>0.34046464718658498</v>
      </c>
      <c r="C82">
        <f t="shared" si="7"/>
        <v>0.34046464718658498</v>
      </c>
      <c r="D82">
        <f t="shared" si="8"/>
        <v>0.38350127824823793</v>
      </c>
      <c r="E82">
        <f t="shared" si="6"/>
        <v>4.3036631061652952E-2</v>
      </c>
      <c r="F82">
        <f t="shared" si="9"/>
        <v>0.15603106447598211</v>
      </c>
      <c r="H82">
        <f t="shared" si="10"/>
        <v>0.11947252768288633</v>
      </c>
    </row>
    <row r="83" spans="1:11" x14ac:dyDescent="0.25">
      <c r="A83">
        <v>-10</v>
      </c>
      <c r="B83">
        <v>0.494963211791286</v>
      </c>
      <c r="C83">
        <f t="shared" si="7"/>
        <v>0.494963211791286</v>
      </c>
      <c r="D83">
        <f t="shared" si="8"/>
        <v>0.53271919789997246</v>
      </c>
      <c r="E83">
        <f t="shared" si="6"/>
        <v>3.7755986108686468E-2</v>
      </c>
      <c r="F83">
        <f t="shared" si="9"/>
        <v>0.17021315141788274</v>
      </c>
      <c r="H83">
        <f t="shared" si="10"/>
        <v>0.12021270736275311</v>
      </c>
    </row>
    <row r="84" spans="1:11" x14ac:dyDescent="0.25">
      <c r="A84">
        <v>-9</v>
      </c>
      <c r="B84">
        <v>0.82848316636688102</v>
      </c>
      <c r="C84">
        <f t="shared" si="7"/>
        <v>0.82848316636688102</v>
      </c>
      <c r="D84">
        <f t="shared" si="8"/>
        <v>0.7642327766208391</v>
      </c>
      <c r="E84">
        <f t="shared" si="6"/>
        <v>6.4250389746041914E-2</v>
      </c>
      <c r="F84">
        <f t="shared" si="9"/>
        <v>0.19183108081394468</v>
      </c>
      <c r="H84">
        <f t="shared" si="10"/>
        <v>0.12114689437470808</v>
      </c>
    </row>
    <row r="85" spans="1:11" x14ac:dyDescent="0.25">
      <c r="A85">
        <v>-8</v>
      </c>
      <c r="B85">
        <v>1</v>
      </c>
      <c r="C85">
        <f t="shared" si="7"/>
        <v>1</v>
      </c>
      <c r="D85">
        <f t="shared" si="8"/>
        <v>1.0002418589944579</v>
      </c>
      <c r="E85">
        <f t="shared" si="6"/>
        <v>2.4185899445794412E-4</v>
      </c>
      <c r="F85">
        <f t="shared" si="9"/>
        <v>0.22679045034917569</v>
      </c>
      <c r="H85">
        <f t="shared" si="10"/>
        <v>0.12234890568117829</v>
      </c>
    </row>
    <row r="86" spans="1:11" x14ac:dyDescent="0.25">
      <c r="A86">
        <v>-7</v>
      </c>
      <c r="B86">
        <v>0.98853669092742802</v>
      </c>
      <c r="C86">
        <f t="shared" si="7"/>
        <v>0.98853669092742802</v>
      </c>
      <c r="D86">
        <f t="shared" si="8"/>
        <v>0.98741391071527584</v>
      </c>
      <c r="E86">
        <f t="shared" si="6"/>
        <v>1.1227802121521746E-3</v>
      </c>
      <c r="F86">
        <f t="shared" si="9"/>
        <v>0.28749970074297693</v>
      </c>
      <c r="H86">
        <f t="shared" si="10"/>
        <v>0.12393105002270953</v>
      </c>
    </row>
    <row r="87" spans="1:11" x14ac:dyDescent="0.25">
      <c r="A87">
        <v>-6</v>
      </c>
      <c r="B87">
        <v>0.69751873161085898</v>
      </c>
      <c r="C87">
        <f t="shared" si="7"/>
        <v>0.69751873161085898</v>
      </c>
      <c r="D87">
        <f t="shared" si="8"/>
        <v>0.7436373127987651</v>
      </c>
      <c r="E87">
        <f t="shared" si="6"/>
        <v>4.6118581187906127E-2</v>
      </c>
      <c r="F87">
        <f t="shared" si="9"/>
        <v>0.40114616749164278</v>
      </c>
      <c r="H87">
        <f t="shared" si="10"/>
        <v>0.12607074793762588</v>
      </c>
      <c r="K87" s="16">
        <f t="shared" ref="K87:K99" si="11">(C87-C86)/(A87-A86)</f>
        <v>-0.29101795931656904</v>
      </c>
    </row>
    <row r="88" spans="1:11" x14ac:dyDescent="0.25">
      <c r="A88">
        <v>-5</v>
      </c>
      <c r="B88">
        <v>0.62002723876003996</v>
      </c>
      <c r="C88">
        <f t="shared" si="7"/>
        <v>0.62002723876003996</v>
      </c>
      <c r="D88">
        <f t="shared" si="8"/>
        <v>0.51818899562544263</v>
      </c>
      <c r="E88">
        <f t="shared" si="6"/>
        <v>0.10183824313459733</v>
      </c>
      <c r="F88">
        <f t="shared" si="9"/>
        <v>0.61890336178519889</v>
      </c>
      <c r="G88">
        <f t="shared" ref="G88:G93" si="12">ABS(C88-F88)</f>
        <v>1.1238769748410649E-3</v>
      </c>
      <c r="H88">
        <f t="shared" si="10"/>
        <v>0.12906110661232806</v>
      </c>
      <c r="K88" s="16">
        <f t="shared" si="11"/>
        <v>-7.7491492850819021E-2</v>
      </c>
    </row>
    <row r="89" spans="1:11" x14ac:dyDescent="0.25">
      <c r="A89">
        <v>-4</v>
      </c>
      <c r="B89">
        <v>0.92593519081029296</v>
      </c>
      <c r="C89">
        <f t="shared" si="7"/>
        <v>0.92593519081029296</v>
      </c>
      <c r="D89">
        <f t="shared" si="8"/>
        <v>0.37474427062830451</v>
      </c>
      <c r="F89">
        <f t="shared" si="9"/>
        <v>0.92650082701771108</v>
      </c>
      <c r="G89">
        <f t="shared" si="12"/>
        <v>5.6563620741811871E-4</v>
      </c>
      <c r="H89">
        <f t="shared" si="10"/>
        <v>0.13341320274302357</v>
      </c>
      <c r="K89" s="16">
        <f t="shared" si="11"/>
        <v>0.30590795205025301</v>
      </c>
    </row>
    <row r="90" spans="1:11" x14ac:dyDescent="0.25">
      <c r="A90">
        <v>-3</v>
      </c>
      <c r="B90">
        <v>0.93411873081672603</v>
      </c>
      <c r="C90">
        <f t="shared" si="7"/>
        <v>0.93411873081672603</v>
      </c>
      <c r="D90">
        <f t="shared" si="8"/>
        <v>0.28870516153528569</v>
      </c>
      <c r="F90">
        <f t="shared" si="9"/>
        <v>0.93379953971662455</v>
      </c>
      <c r="G90">
        <f t="shared" si="12"/>
        <v>3.1919110010147911E-4</v>
      </c>
      <c r="H90">
        <f t="shared" si="10"/>
        <v>0.14007898564214108</v>
      </c>
      <c r="K90" s="16">
        <f t="shared" si="11"/>
        <v>8.1835400064330655E-3</v>
      </c>
    </row>
    <row r="91" spans="1:11" x14ac:dyDescent="0.25">
      <c r="A91">
        <v>-2</v>
      </c>
      <c r="B91">
        <v>0.62747620579161101</v>
      </c>
      <c r="C91">
        <f t="shared" si="7"/>
        <v>0.62747620579161101</v>
      </c>
      <c r="D91">
        <f t="shared" si="8"/>
        <v>0.23568465590818832</v>
      </c>
      <c r="F91">
        <f t="shared" si="9"/>
        <v>0.62747600774628498</v>
      </c>
      <c r="G91">
        <f t="shared" si="12"/>
        <v>1.9804532602751834E-7</v>
      </c>
      <c r="H91">
        <f t="shared" si="10"/>
        <v>0.15098254029037073</v>
      </c>
      <c r="K91" s="16">
        <f t="shared" si="11"/>
        <v>-0.30664252502511502</v>
      </c>
    </row>
    <row r="92" spans="1:11" x14ac:dyDescent="0.25">
      <c r="A92">
        <v>-1</v>
      </c>
      <c r="B92">
        <v>0.31182821316116499</v>
      </c>
      <c r="C92">
        <f t="shared" si="7"/>
        <v>0.31182821316116499</v>
      </c>
      <c r="D92">
        <f t="shared" si="8"/>
        <v>0.20149948959846811</v>
      </c>
      <c r="F92">
        <f t="shared" si="9"/>
        <v>0.40581894563226334</v>
      </c>
      <c r="G92">
        <f t="shared" si="12"/>
        <v>9.3990732471098348E-2</v>
      </c>
      <c r="H92">
        <f t="shared" si="10"/>
        <v>0.17042653069435623</v>
      </c>
      <c r="K92" s="16">
        <f t="shared" si="11"/>
        <v>-0.31564799263044602</v>
      </c>
    </row>
    <row r="93" spans="1:11" x14ac:dyDescent="0.25">
      <c r="A93">
        <v>0</v>
      </c>
      <c r="B93">
        <v>0.20924211922317901</v>
      </c>
      <c r="C93">
        <f t="shared" si="7"/>
        <v>0.20924211922317901</v>
      </c>
      <c r="D93">
        <f t="shared" si="8"/>
        <v>0.17845430472408744</v>
      </c>
      <c r="F93">
        <f t="shared" si="9"/>
        <v>0.28992550916983306</v>
      </c>
      <c r="G93">
        <f t="shared" si="12"/>
        <v>8.0683389946654055E-2</v>
      </c>
      <c r="H93">
        <f t="shared" si="10"/>
        <v>0.20924224503784805</v>
      </c>
      <c r="I93">
        <f t="shared" ref="I93:I99" si="13">ABS(H93-C93)</f>
        <v>1.2581466904415528E-7</v>
      </c>
      <c r="K93" s="16">
        <f t="shared" si="11"/>
        <v>-0.10258609393798598</v>
      </c>
    </row>
    <row r="94" spans="1:11" x14ac:dyDescent="0.25">
      <c r="A94">
        <v>1</v>
      </c>
      <c r="B94">
        <v>0.24684828487137001</v>
      </c>
      <c r="C94">
        <f t="shared" si="7"/>
        <v>0.24684828487137001</v>
      </c>
      <c r="D94">
        <f t="shared" si="8"/>
        <v>0.16229601185768489</v>
      </c>
      <c r="F94">
        <f t="shared" si="9"/>
        <v>0.22813788317131437</v>
      </c>
      <c r="H94">
        <f t="shared" si="10"/>
        <v>0.29724871648260787</v>
      </c>
      <c r="I94">
        <f t="shared" si="13"/>
        <v>5.0400431611237861E-2</v>
      </c>
      <c r="K94" s="16">
        <f t="shared" si="11"/>
        <v>3.7606165648190998E-2</v>
      </c>
    </row>
    <row r="95" spans="1:11" x14ac:dyDescent="0.25">
      <c r="A95">
        <v>2</v>
      </c>
      <c r="B95">
        <v>0.51484830075402899</v>
      </c>
      <c r="C95">
        <f t="shared" si="7"/>
        <v>0.51484830075402899</v>
      </c>
      <c r="D95">
        <f t="shared" si="8"/>
        <v>0.15057909883686649</v>
      </c>
      <c r="F95">
        <f t="shared" si="9"/>
        <v>0.19263824175063807</v>
      </c>
      <c r="H95">
        <f t="shared" si="10"/>
        <v>0.490626610613911</v>
      </c>
      <c r="I95">
        <f t="shared" si="13"/>
        <v>2.4221690140117991E-2</v>
      </c>
      <c r="K95" s="16">
        <f t="shared" si="11"/>
        <v>0.26800001588265898</v>
      </c>
    </row>
    <row r="96" spans="1:11" x14ac:dyDescent="0.25">
      <c r="A96">
        <v>3</v>
      </c>
      <c r="B96">
        <v>0.57170821967305496</v>
      </c>
      <c r="C96">
        <f t="shared" si="7"/>
        <v>0.57170821967305496</v>
      </c>
      <c r="D96">
        <f t="shared" si="8"/>
        <v>0.14183649863573439</v>
      </c>
      <c r="F96">
        <f t="shared" si="9"/>
        <v>0.17072897208056395</v>
      </c>
      <c r="H96">
        <f t="shared" si="10"/>
        <v>0.58398463922931088</v>
      </c>
      <c r="I96">
        <f t="shared" si="13"/>
        <v>1.2276419556255913E-2</v>
      </c>
      <c r="K96" s="16">
        <f t="shared" si="11"/>
        <v>5.6859918919025976E-2</v>
      </c>
    </row>
    <row r="97" spans="1:11" x14ac:dyDescent="0.25">
      <c r="A97">
        <v>4</v>
      </c>
      <c r="B97">
        <v>0.37574003263886402</v>
      </c>
      <c r="C97">
        <f t="shared" si="7"/>
        <v>0.37574003263886402</v>
      </c>
      <c r="D97">
        <f t="shared" si="8"/>
        <v>0.13515239515835059</v>
      </c>
      <c r="F97">
        <f t="shared" si="9"/>
        <v>0.15637854260088377</v>
      </c>
      <c r="H97">
        <f t="shared" si="10"/>
        <v>0.37165108250711865</v>
      </c>
      <c r="I97">
        <f t="shared" si="13"/>
        <v>4.0889501317453725E-3</v>
      </c>
      <c r="K97" s="16">
        <f t="shared" si="11"/>
        <v>-0.19596818703419094</v>
      </c>
    </row>
    <row r="98" spans="1:11" x14ac:dyDescent="0.25">
      <c r="A98">
        <v>5</v>
      </c>
      <c r="B98">
        <v>0.248015660301691</v>
      </c>
      <c r="C98">
        <f t="shared" si="7"/>
        <v>0.248015660301691</v>
      </c>
      <c r="D98">
        <f t="shared" si="8"/>
        <v>0.12993427724225495</v>
      </c>
      <c r="F98">
        <f t="shared" si="9"/>
        <v>0.14651473365995094</v>
      </c>
      <c r="H98">
        <f t="shared" si="10"/>
        <v>0.24067331851849261</v>
      </c>
      <c r="I98">
        <f t="shared" si="13"/>
        <v>7.3423417831983973E-3</v>
      </c>
      <c r="K98" s="16">
        <f t="shared" si="11"/>
        <v>-0.12772437233717301</v>
      </c>
    </row>
    <row r="99" spans="1:11" x14ac:dyDescent="0.25">
      <c r="A99">
        <v>6</v>
      </c>
      <c r="B99">
        <v>0.197683514197111</v>
      </c>
      <c r="C99">
        <f t="shared" ref="C99:C130" si="14">B99/MAX(B:B)</f>
        <v>0.197683514197111</v>
      </c>
      <c r="D99">
        <f t="shared" ref="D99:D130" si="15">$L$6*$L$5^2/($L$5^2+($L$4-A99)^2)+$L$7</f>
        <v>0.12578647061279122</v>
      </c>
      <c r="F99">
        <f t="shared" si="9"/>
        <v>0.13946364155228294</v>
      </c>
      <c r="H99">
        <f t="shared" si="10"/>
        <v>0.18482813983829743</v>
      </c>
      <c r="I99">
        <f t="shared" si="13"/>
        <v>1.2855374358813565E-2</v>
      </c>
      <c r="K99" s="16">
        <f t="shared" si="11"/>
        <v>-5.0332146104580006E-2</v>
      </c>
    </row>
    <row r="100" spans="1:11" x14ac:dyDescent="0.25">
      <c r="A100">
        <v>7</v>
      </c>
      <c r="B100">
        <v>0.185731813362875</v>
      </c>
      <c r="C100">
        <f t="shared" si="14"/>
        <v>0.185731813362875</v>
      </c>
      <c r="D100">
        <f t="shared" si="15"/>
        <v>0.12243726068000825</v>
      </c>
      <c r="F100">
        <f t="shared" si="9"/>
        <v>0.13425801608395266</v>
      </c>
      <c r="H100">
        <f t="shared" si="10"/>
        <v>0.1584833609377885</v>
      </c>
      <c r="K100" s="16">
        <f>(C100-C99)/(A100-A99)</f>
        <v>-1.1951700834235995E-2</v>
      </c>
    </row>
    <row r="101" spans="1:11" x14ac:dyDescent="0.25">
      <c r="A101">
        <v>8</v>
      </c>
      <c r="B101">
        <v>0.17671840442808501</v>
      </c>
      <c r="C101">
        <f t="shared" si="14"/>
        <v>0.17671840442808501</v>
      </c>
      <c r="D101">
        <f t="shared" si="15"/>
        <v>0.119695395747102</v>
      </c>
      <c r="F101">
        <f t="shared" si="9"/>
        <v>0.13031023587920493</v>
      </c>
      <c r="H101">
        <f t="shared" si="10"/>
        <v>0.1444119750944437</v>
      </c>
      <c r="K101" s="16">
        <f t="shared" ref="K101:K116" si="16">(C101-C100)/(A101-A100)</f>
        <v>-9.0134089347899959E-3</v>
      </c>
    </row>
    <row r="102" spans="1:11" x14ac:dyDescent="0.25">
      <c r="A102">
        <v>9</v>
      </c>
      <c r="B102">
        <v>0.15675390217076199</v>
      </c>
      <c r="C102">
        <f t="shared" si="14"/>
        <v>0.15675390217076199</v>
      </c>
      <c r="D102">
        <f t="shared" si="15"/>
        <v>0.11742328328637611</v>
      </c>
      <c r="F102">
        <f t="shared" si="9"/>
        <v>0.12724778827954408</v>
      </c>
      <c r="H102">
        <f t="shared" si="10"/>
        <v>0.1361214650261503</v>
      </c>
      <c r="K102" s="16">
        <f t="shared" si="16"/>
        <v>-1.9964502257323019E-2</v>
      </c>
    </row>
    <row r="103" spans="1:11" x14ac:dyDescent="0.25">
      <c r="A103">
        <v>10</v>
      </c>
      <c r="B103">
        <v>0.137670887483273</v>
      </c>
      <c r="C103">
        <f t="shared" si="14"/>
        <v>0.137670887483273</v>
      </c>
      <c r="D103">
        <f t="shared" si="15"/>
        <v>0.11551998955480602</v>
      </c>
      <c r="F103">
        <f t="shared" si="9"/>
        <v>0.12482578384935403</v>
      </c>
      <c r="H103">
        <f t="shared" si="10"/>
        <v>0.13085934843384162</v>
      </c>
      <c r="K103" s="16">
        <f t="shared" si="16"/>
        <v>-1.9083014687488992E-2</v>
      </c>
    </row>
    <row r="104" spans="1:11" x14ac:dyDescent="0.25">
      <c r="A104">
        <v>11</v>
      </c>
      <c r="B104">
        <v>0.124186510063649</v>
      </c>
      <c r="C104">
        <f t="shared" si="14"/>
        <v>0.124186510063649</v>
      </c>
      <c r="D104">
        <f t="shared" si="15"/>
        <v>0.11391017304249024</v>
      </c>
      <c r="F104">
        <f t="shared" si="9"/>
        <v>0.12287811919963837</v>
      </c>
      <c r="H104">
        <f t="shared" si="10"/>
        <v>0.12732263598629875</v>
      </c>
      <c r="K104" s="16">
        <f t="shared" si="16"/>
        <v>-1.3484377419623994E-2</v>
      </c>
    </row>
    <row r="105" spans="1:11" x14ac:dyDescent="0.25">
      <c r="A105">
        <v>12</v>
      </c>
      <c r="B105">
        <v>0.11434720286523101</v>
      </c>
      <c r="C105">
        <f t="shared" si="14"/>
        <v>0.11434720286523101</v>
      </c>
      <c r="D105">
        <f t="shared" si="15"/>
        <v>0.11253670965659518</v>
      </c>
      <c r="F105">
        <f t="shared" si="9"/>
        <v>0.12128903356398825</v>
      </c>
      <c r="H105">
        <f t="shared" si="10"/>
        <v>0.12483622365387242</v>
      </c>
      <c r="K105" s="16">
        <f t="shared" si="16"/>
        <v>-9.8393071984179958E-3</v>
      </c>
    </row>
    <row r="106" spans="1:11" x14ac:dyDescent="0.25">
      <c r="A106">
        <v>13</v>
      </c>
      <c r="B106">
        <v>0.106719555920856</v>
      </c>
      <c r="C106">
        <f t="shared" si="14"/>
        <v>0.106719555920856</v>
      </c>
      <c r="D106">
        <f t="shared" si="15"/>
        <v>0.11135567277210544</v>
      </c>
      <c r="F106">
        <f t="shared" si="9"/>
        <v>0.11997591679277196</v>
      </c>
      <c r="H106">
        <f t="shared" si="10"/>
        <v>0.12302392559868985</v>
      </c>
      <c r="K106" s="16">
        <f t="shared" si="16"/>
        <v>-7.6276469443750106E-3</v>
      </c>
    </row>
    <row r="107" spans="1:11" x14ac:dyDescent="0.25">
      <c r="A107">
        <v>14</v>
      </c>
      <c r="B107">
        <v>0.100223548424241</v>
      </c>
      <c r="C107">
        <f t="shared" si="14"/>
        <v>0.100223548424241</v>
      </c>
      <c r="D107">
        <f t="shared" si="15"/>
        <v>0.11033284987308203</v>
      </c>
      <c r="F107">
        <f t="shared" si="9"/>
        <v>0.11887857355119562</v>
      </c>
      <c r="H107">
        <f t="shared" si="10"/>
        <v>0.12166335258371663</v>
      </c>
      <c r="K107" s="16">
        <f t="shared" si="16"/>
        <v>-6.4960074966149972E-3</v>
      </c>
    </row>
    <row r="108" spans="1:11" x14ac:dyDescent="0.25">
      <c r="A108">
        <v>15</v>
      </c>
      <c r="B108">
        <v>9.4879033699031501E-2</v>
      </c>
      <c r="C108">
        <f t="shared" si="14"/>
        <v>9.4879033699031501E-2</v>
      </c>
      <c r="D108">
        <f t="shared" si="15"/>
        <v>0.10944128278921356</v>
      </c>
      <c r="F108">
        <f t="shared" si="9"/>
        <v>0.11795232314891901</v>
      </c>
      <c r="H108">
        <f t="shared" si="10"/>
        <v>0.1206164732419578</v>
      </c>
      <c r="K108" s="16">
        <f t="shared" si="16"/>
        <v>-5.3445147252094982E-3</v>
      </c>
    </row>
    <row r="109" spans="1:11" x14ac:dyDescent="0.25">
      <c r="A109">
        <v>16</v>
      </c>
      <c r="B109">
        <v>8.99395267761776E-2</v>
      </c>
      <c r="C109">
        <f t="shared" si="14"/>
        <v>8.99395267761776E-2</v>
      </c>
      <c r="D109">
        <f t="shared" si="15"/>
        <v>0.10865950279255988</v>
      </c>
      <c r="F109">
        <f t="shared" si="9"/>
        <v>0.11716344955102087</v>
      </c>
      <c r="H109">
        <f t="shared" si="10"/>
        <v>0.1197940574692417</v>
      </c>
      <c r="K109" s="16">
        <f t="shared" si="16"/>
        <v>-4.9395069228539007E-3</v>
      </c>
    </row>
    <row r="110" spans="1:11" x14ac:dyDescent="0.25">
      <c r="A110">
        <v>17</v>
      </c>
      <c r="B110">
        <v>8.5611502221586894E-2</v>
      </c>
      <c r="C110">
        <f t="shared" si="14"/>
        <v>8.5611502221586894E-2</v>
      </c>
      <c r="D110">
        <f t="shared" si="15"/>
        <v>0.10797024562030158</v>
      </c>
      <c r="F110">
        <f t="shared" si="9"/>
        <v>0.1164861316266781</v>
      </c>
      <c r="H110">
        <f t="shared" si="10"/>
        <v>0.11913640193466733</v>
      </c>
      <c r="K110" s="16">
        <f t="shared" si="16"/>
        <v>-4.3280245545907065E-3</v>
      </c>
    </row>
    <row r="111" spans="1:11" x14ac:dyDescent="0.25">
      <c r="A111">
        <v>18</v>
      </c>
      <c r="B111">
        <v>8.1648778822062604E-2</v>
      </c>
      <c r="C111">
        <f t="shared" si="14"/>
        <v>8.1648778822062604E-2</v>
      </c>
      <c r="D111">
        <f t="shared" si="15"/>
        <v>0.10735950327653639</v>
      </c>
      <c r="F111">
        <f t="shared" si="9"/>
        <v>0.11590032903862545</v>
      </c>
      <c r="H111">
        <f t="shared" si="10"/>
        <v>0.11860236421227151</v>
      </c>
      <c r="K111" s="16">
        <f t="shared" si="16"/>
        <v>-3.96272339952429E-3</v>
      </c>
    </row>
    <row r="112" spans="1:11" x14ac:dyDescent="0.25">
      <c r="A112">
        <v>19</v>
      </c>
      <c r="B112">
        <v>7.8182388513660994E-2</v>
      </c>
      <c r="C112">
        <f t="shared" si="14"/>
        <v>7.8182388513660994E-2</v>
      </c>
      <c r="D112">
        <f t="shared" si="15"/>
        <v>0.10681581564217689</v>
      </c>
      <c r="F112">
        <f t="shared" si="9"/>
        <v>0.11539029899006042</v>
      </c>
      <c r="H112">
        <f t="shared" si="10"/>
        <v>0.11816285991697623</v>
      </c>
      <c r="K112" s="16">
        <f t="shared" si="16"/>
        <v>-3.4663903084016096E-3</v>
      </c>
    </row>
    <row r="113" spans="1:11" x14ac:dyDescent="0.25">
      <c r="A113">
        <v>20</v>
      </c>
      <c r="B113">
        <v>7.4878795459147801E-2</v>
      </c>
      <c r="C113">
        <f t="shared" si="14"/>
        <v>7.4878795459147801E-2</v>
      </c>
      <c r="D113">
        <f t="shared" si="15"/>
        <v>0.1063297351636535</v>
      </c>
      <c r="F113">
        <f t="shared" si="9"/>
        <v>0.11494353790941972</v>
      </c>
      <c r="H113">
        <f t="shared" si="10"/>
        <v>0.11779686556429157</v>
      </c>
      <c r="K113" s="16">
        <f t="shared" si="16"/>
        <v>-3.3035930545131931E-3</v>
      </c>
    </row>
    <row r="114" spans="1:11" x14ac:dyDescent="0.25">
      <c r="A114">
        <v>21</v>
      </c>
      <c r="B114">
        <v>7.2393159338804899E-2</v>
      </c>
      <c r="C114">
        <f t="shared" si="14"/>
        <v>7.2393159338804899E-2</v>
      </c>
      <c r="D114">
        <f t="shared" si="15"/>
        <v>0.10589341802981178</v>
      </c>
      <c r="F114">
        <f t="shared" si="9"/>
        <v>0.11455001466432166</v>
      </c>
      <c r="H114">
        <f t="shared" si="10"/>
        <v>0.11748888341889675</v>
      </c>
      <c r="K114" s="16">
        <f t="shared" si="16"/>
        <v>-2.4856361203429017E-3</v>
      </c>
    </row>
    <row r="115" spans="1:11" x14ac:dyDescent="0.25">
      <c r="A115">
        <v>22</v>
      </c>
      <c r="B115">
        <v>7.0078261801808206E-2</v>
      </c>
      <c r="C115">
        <f t="shared" si="14"/>
        <v>7.0078261801808206E-2</v>
      </c>
      <c r="D115">
        <f t="shared" si="15"/>
        <v>0.10550030886611104</v>
      </c>
      <c r="F115">
        <f t="shared" si="9"/>
        <v>0.11420160715479041</v>
      </c>
      <c r="H115">
        <f t="shared" si="10"/>
        <v>0.1172272886169146</v>
      </c>
      <c r="K115" s="16">
        <f t="shared" si="16"/>
        <v>-2.3148975369966934E-3</v>
      </c>
    </row>
    <row r="116" spans="1:11" x14ac:dyDescent="0.25">
      <c r="A116">
        <v>23</v>
      </c>
      <c r="B116">
        <v>6.8013516142737401E-2</v>
      </c>
      <c r="C116">
        <f t="shared" si="14"/>
        <v>6.8013516142737401E-2</v>
      </c>
      <c r="D116">
        <f t="shared" si="15"/>
        <v>0.10514489531944551</v>
      </c>
      <c r="F116">
        <f t="shared" si="9"/>
        <v>0.11389168298208979</v>
      </c>
      <c r="H116">
        <f t="shared" si="10"/>
        <v>0.11700322482349104</v>
      </c>
      <c r="K116" s="16">
        <f t="shared" si="16"/>
        <v>-2.0647456590708047E-3</v>
      </c>
    </row>
    <row r="117" spans="1:11" x14ac:dyDescent="0.25">
      <c r="A117">
        <v>24</v>
      </c>
      <c r="B117">
        <v>6.5635087970077E-2</v>
      </c>
      <c r="C117">
        <f t="shared" si="14"/>
        <v>6.5635087970077E-2</v>
      </c>
      <c r="D117">
        <f t="shared" si="15"/>
        <v>0.10482251540412868</v>
      </c>
      <c r="F117">
        <f t="shared" si="9"/>
        <v>0.11361478363090716</v>
      </c>
      <c r="H117">
        <f t="shared" si="10"/>
        <v>0.11680985009242781</v>
      </c>
    </row>
    <row r="118" spans="1:11" x14ac:dyDescent="0.25">
      <c r="A118">
        <v>25</v>
      </c>
      <c r="B118">
        <v>6.3629902281941E-2</v>
      </c>
      <c r="C118">
        <f t="shared" si="14"/>
        <v>6.3629902281941E-2</v>
      </c>
      <c r="D118">
        <f t="shared" si="15"/>
        <v>0.10452920505399038</v>
      </c>
      <c r="F118">
        <f t="shared" si="9"/>
        <v>0.11336638399558337</v>
      </c>
      <c r="H118">
        <f t="shared" si="10"/>
        <v>0.11664181167443652</v>
      </c>
    </row>
    <row r="119" spans="1:11" x14ac:dyDescent="0.25">
      <c r="A119">
        <v>26</v>
      </c>
      <c r="B119">
        <v>6.1712071217842501E-2</v>
      </c>
      <c r="C119">
        <f t="shared" si="14"/>
        <v>6.1712071217842501E-2</v>
      </c>
      <c r="D119">
        <f t="shared" si="15"/>
        <v>0.10426157658400938</v>
      </c>
      <c r="F119">
        <f t="shared" si="9"/>
        <v>0.11314270741047296</v>
      </c>
      <c r="H119">
        <f t="shared" si="10"/>
        <v>0.11649487373463957</v>
      </c>
    </row>
    <row r="120" spans="1:11" x14ac:dyDescent="0.25">
      <c r="A120">
        <v>27</v>
      </c>
      <c r="B120">
        <v>6.0068216020043898E-2</v>
      </c>
      <c r="C120">
        <f t="shared" si="14"/>
        <v>6.0068216020043898E-2</v>
      </c>
      <c r="D120">
        <f t="shared" si="15"/>
        <v>0.10401672111153894</v>
      </c>
      <c r="F120">
        <f t="shared" si="9"/>
        <v>0.1129405820276672</v>
      </c>
      <c r="H120">
        <f t="shared" si="10"/>
        <v>0.11636564918728579</v>
      </c>
    </row>
    <row r="121" spans="1:11" x14ac:dyDescent="0.25">
      <c r="A121">
        <v>28</v>
      </c>
      <c r="B121">
        <v>5.8630835388152301E-2</v>
      </c>
      <c r="C121">
        <f t="shared" si="14"/>
        <v>5.8630835388152301E-2</v>
      </c>
      <c r="D121">
        <f t="shared" si="15"/>
        <v>0.10379212969459511</v>
      </c>
      <c r="F121">
        <f t="shared" si="9"/>
        <v>0.11275732831746459</v>
      </c>
      <c r="H121">
        <f t="shared" si="10"/>
        <v>0.11625140368119606</v>
      </c>
    </row>
    <row r="122" spans="1:11" x14ac:dyDescent="0.25">
      <c r="A122">
        <v>29</v>
      </c>
      <c r="B122">
        <v>5.7149777444241899E-2</v>
      </c>
      <c r="C122">
        <f t="shared" si="14"/>
        <v>5.7149777444241899E-2</v>
      </c>
      <c r="D122">
        <f t="shared" si="15"/>
        <v>0.10358562919905097</v>
      </c>
      <c r="F122">
        <f t="shared" si="9"/>
        <v>0.11259067022319245</v>
      </c>
      <c r="H122">
        <f t="shared" si="10"/>
        <v>0.11614991039223661</v>
      </c>
    </row>
    <row r="123" spans="1:11" x14ac:dyDescent="0.25">
      <c r="A123">
        <v>30</v>
      </c>
      <c r="B123">
        <v>5.6145199267809399E-2</v>
      </c>
      <c r="C123">
        <f t="shared" si="14"/>
        <v>5.6145199267809399E-2</v>
      </c>
      <c r="D123">
        <f t="shared" si="15"/>
        <v>0.10339532983654741</v>
      </c>
      <c r="F123">
        <f t="shared" si="9"/>
        <v>0.11243866445748575</v>
      </c>
      <c r="H123">
        <f t="shared" si="10"/>
        <v>0.11605934112275901</v>
      </c>
    </row>
    <row r="124" spans="1:11" x14ac:dyDescent="0.25">
      <c r="A124">
        <v>31</v>
      </c>
      <c r="B124">
        <v>5.4711789300646803E-2</v>
      </c>
      <c r="C124">
        <f t="shared" si="14"/>
        <v>5.4711789300646803E-2</v>
      </c>
      <c r="D124">
        <f t="shared" si="15"/>
        <v>0.10321958201033721</v>
      </c>
      <c r="F124">
        <f t="shared" si="9"/>
        <v>0.11229964383032803</v>
      </c>
      <c r="H124">
        <f t="shared" si="10"/>
        <v>0.11597818369931345</v>
      </c>
    </row>
    <row r="125" spans="1:11" x14ac:dyDescent="0.25">
      <c r="A125">
        <v>32</v>
      </c>
      <c r="B125">
        <v>5.3536472540867998E-2</v>
      </c>
      <c r="C125">
        <f t="shared" si="14"/>
        <v>5.3536472540867998E-2</v>
      </c>
      <c r="D125">
        <f t="shared" si="15"/>
        <v>0.10305694063052165</v>
      </c>
      <c r="F125">
        <f t="shared" si="9"/>
        <v>0.11217217151678101</v>
      </c>
      <c r="H125">
        <f t="shared" si="10"/>
        <v>0.11590517865815594</v>
      </c>
    </row>
    <row r="126" spans="1:11" x14ac:dyDescent="0.25">
      <c r="A126">
        <v>33</v>
      </c>
      <c r="B126">
        <v>5.2500129046603602E-2</v>
      </c>
      <c r="C126">
        <f t="shared" si="14"/>
        <v>5.2500129046603602E-2</v>
      </c>
      <c r="D126">
        <f t="shared" si="15"/>
        <v>0.10290613545839603</v>
      </c>
      <c r="F126">
        <f t="shared" si="9"/>
        <v>0.11205500391770173</v>
      </c>
      <c r="H126">
        <f t="shared" si="10"/>
        <v>0.11583927024120355</v>
      </c>
    </row>
    <row r="127" spans="1:11" x14ac:dyDescent="0.25">
      <c r="A127">
        <v>34</v>
      </c>
      <c r="B127">
        <v>5.13724602635727E-2</v>
      </c>
      <c r="C127">
        <f t="shared" si="14"/>
        <v>5.13724602635727E-2</v>
      </c>
      <c r="D127">
        <f t="shared" si="15"/>
        <v>0.10276604634437733</v>
      </c>
      <c r="F127">
        <f t="shared" si="9"/>
        <v>0.11194706031784117</v>
      </c>
      <c r="H127">
        <f t="shared" si="10"/>
        <v>0.11577956812396782</v>
      </c>
    </row>
    <row r="128" spans="1:11" x14ac:dyDescent="0.25">
      <c r="A128">
        <v>35</v>
      </c>
      <c r="B128">
        <v>5.0320234110392402E-2</v>
      </c>
      <c r="C128">
        <f t="shared" si="14"/>
        <v>5.0320234110392402E-2</v>
      </c>
      <c r="D128">
        <f t="shared" si="15"/>
        <v>0.10263568245881254</v>
      </c>
      <c r="F128">
        <f t="shared" si="9"/>
        <v>0.11184739795677706</v>
      </c>
      <c r="H128">
        <f t="shared" si="10"/>
        <v>0.11572531727253925</v>
      </c>
    </row>
    <row r="129" spans="1:8" x14ac:dyDescent="0.25">
      <c r="A129">
        <v>36</v>
      </c>
      <c r="B129">
        <v>4.94069812227265E-2</v>
      </c>
      <c r="C129">
        <f t="shared" si="14"/>
        <v>4.94069812227265E-2</v>
      </c>
      <c r="D129">
        <f t="shared" si="15"/>
        <v>0.10251416479709806</v>
      </c>
      <c r="F129">
        <f t="shared" si="9"/>
        <v>0.11175519143730364</v>
      </c>
      <c r="H129">
        <f t="shared" si="10"/>
        <v>0.11567587401560565</v>
      </c>
    </row>
    <row r="130" spans="1:8" x14ac:dyDescent="0.25">
      <c r="A130">
        <v>37</v>
      </c>
      <c r="B130">
        <v>4.8545346976537299E-2</v>
      </c>
      <c r="C130">
        <f t="shared" si="14"/>
        <v>4.8545346976537299E-2</v>
      </c>
      <c r="D130">
        <f t="shared" si="15"/>
        <v>0.10240071138268844</v>
      </c>
      <c r="F130">
        <f t="shared" si="9"/>
        <v>0.11166971563027012</v>
      </c>
      <c r="H130">
        <f t="shared" si="10"/>
        <v>0.11563068690970604</v>
      </c>
    </row>
    <row r="131" spans="1:8" x14ac:dyDescent="0.25">
      <c r="A131">
        <v>38</v>
      </c>
      <c r="B131">
        <v>4.7902099290442202E-2</v>
      </c>
      <c r="C131">
        <f t="shared" ref="C131:C162" si="17">B131/MAX(B:B)</f>
        <v>4.7902099290442202E-2</v>
      </c>
      <c r="D131">
        <f t="shared" ref="D131:D162" si="18">$L$6*$L$5^2/($L$5^2+($L$4-A131)^2)+$L$7</f>
        <v>0.10229462470317485</v>
      </c>
      <c r="F131">
        <f t="shared" si="9"/>
        <v>0.11159033141385276</v>
      </c>
      <c r="H131">
        <f t="shared" si="10"/>
        <v>0.11558928133147617</v>
      </c>
    </row>
    <row r="132" spans="1:8" x14ac:dyDescent="0.25">
      <c r="A132">
        <v>39</v>
      </c>
      <c r="B132">
        <v>4.7306499581094799E-2</v>
      </c>
      <c r="C132">
        <f t="shared" si="17"/>
        <v>4.7306499581094799E-2</v>
      </c>
      <c r="D132">
        <f t="shared" si="18"/>
        <v>0.10219528100273451</v>
      </c>
      <c r="F132">
        <f t="shared" ref="F132:F183" si="19">$O$6*$O$5^2/($O$5^2+($O$4-A132)^2)+$O$7</f>
        <v>0.11151647372291423</v>
      </c>
      <c r="H132">
        <f t="shared" ref="H132:H183" si="20">$R$6*$R$5^2/($R$5^2+($R$4-A132)^2)+$R$7</f>
        <v>0.1155512469901219</v>
      </c>
    </row>
    <row r="133" spans="1:8" x14ac:dyDescent="0.25">
      <c r="A133">
        <v>40</v>
      </c>
      <c r="B133">
        <v>4.6718841201205397E-2</v>
      </c>
      <c r="C133">
        <f t="shared" si="17"/>
        <v>4.6718841201205397E-2</v>
      </c>
      <c r="D133">
        <f t="shared" si="18"/>
        <v>0.10210212112420748</v>
      </c>
      <c r="F133">
        <f t="shared" si="19"/>
        <v>0.11144764149069895</v>
      </c>
      <c r="H133">
        <f t="shared" si="20"/>
        <v>0.11551622774455414</v>
      </c>
    </row>
    <row r="134" spans="1:8" x14ac:dyDescent="0.25">
      <c r="A134">
        <v>41</v>
      </c>
      <c r="B134">
        <v>4.5948532243782897E-2</v>
      </c>
      <c r="C134">
        <f t="shared" si="17"/>
        <v>4.5948532243782897E-2</v>
      </c>
      <c r="D134">
        <f t="shared" si="18"/>
        <v>0.1020146426498818</v>
      </c>
      <c r="F134">
        <f t="shared" si="19"/>
        <v>0.11138338914817671</v>
      </c>
      <c r="H134">
        <f t="shared" si="20"/>
        <v>0.11548391325178362</v>
      </c>
    </row>
    <row r="135" spans="1:8" x14ac:dyDescent="0.25">
      <c r="A135">
        <v>42</v>
      </c>
      <c r="B135">
        <v>4.53052845576878E-2</v>
      </c>
      <c r="C135">
        <f t="shared" si="17"/>
        <v>4.53052845576878E-2</v>
      </c>
      <c r="D135">
        <f t="shared" si="18"/>
        <v>0.10193239313483547</v>
      </c>
      <c r="F135">
        <f t="shared" si="19"/>
        <v>0.11132331941146491</v>
      </c>
      <c r="H135">
        <f t="shared" si="20"/>
        <v>0.11545403207978572</v>
      </c>
    </row>
    <row r="136" spans="1:8" x14ac:dyDescent="0.25">
      <c r="A136">
        <v>43</v>
      </c>
      <c r="B136">
        <v>4.4534975600265203E-2</v>
      </c>
      <c r="C136">
        <f t="shared" si="17"/>
        <v>4.4534975600265203E-2</v>
      </c>
      <c r="D136">
        <f t="shared" si="18"/>
        <v>0.10185496426275581</v>
      </c>
      <c r="F136">
        <f t="shared" si="19"/>
        <v>0.11126707713910611</v>
      </c>
      <c r="H136">
        <f t="shared" si="20"/>
        <v>0.11542634599864249</v>
      </c>
    </row>
    <row r="137" spans="1:8" x14ac:dyDescent="0.25">
      <c r="A137">
        <v>44</v>
      </c>
      <c r="B137">
        <v>4.3915551902544002E-2</v>
      </c>
      <c r="C137">
        <f t="shared" si="17"/>
        <v>4.3915551902544002E-2</v>
      </c>
      <c r="D137">
        <f t="shared" si="18"/>
        <v>0.10178198678335422</v>
      </c>
      <c r="F137">
        <f t="shared" si="19"/>
        <v>0.11121434408168687</v>
      </c>
      <c r="H137">
        <f t="shared" si="20"/>
        <v>0.11540064522516434</v>
      </c>
    </row>
    <row r="138" spans="1:8" x14ac:dyDescent="0.25">
      <c r="A138">
        <v>45</v>
      </c>
      <c r="B138">
        <v>4.3292157540093697E-2</v>
      </c>
      <c r="C138">
        <f t="shared" si="17"/>
        <v>4.3292157540093697E-2</v>
      </c>
      <c r="D138">
        <f t="shared" si="18"/>
        <v>0.10171312611423035</v>
      </c>
      <c r="F138">
        <f t="shared" si="19"/>
        <v>0.11116483437873118</v>
      </c>
      <c r="H138">
        <f t="shared" si="20"/>
        <v>0.1153767444433018</v>
      </c>
    </row>
    <row r="139" spans="1:8" x14ac:dyDescent="0.25">
      <c r="A139">
        <v>46</v>
      </c>
      <c r="B139">
        <v>4.2744205807494197E-2</v>
      </c>
      <c r="C139">
        <f t="shared" si="17"/>
        <v>4.2744205807494197E-2</v>
      </c>
      <c r="D139">
        <f t="shared" si="18"/>
        <v>0.10164807850941637</v>
      </c>
      <c r="F139">
        <f t="shared" si="19"/>
        <v>0.1111182906837923</v>
      </c>
      <c r="H139">
        <f t="shared" si="20"/>
        <v>0.11535447945904936</v>
      </c>
    </row>
    <row r="140" spans="1:8" x14ac:dyDescent="0.25">
      <c r="A140">
        <v>47</v>
      </c>
      <c r="B140">
        <v>4.2347139334596003E-2</v>
      </c>
      <c r="C140">
        <f t="shared" si="17"/>
        <v>4.2347139334596003E-2</v>
      </c>
      <c r="D140">
        <f t="shared" si="18"/>
        <v>0.1015865677127151</v>
      </c>
      <c r="F140">
        <f t="shared" si="19"/>
        <v>0.1110744808195876</v>
      </c>
      <c r="H140">
        <f t="shared" si="20"/>
        <v>0.11533370437684204</v>
      </c>
    </row>
    <row r="141" spans="1:8" x14ac:dyDescent="0.25">
      <c r="A141">
        <v>48</v>
      </c>
      <c r="B141">
        <v>4.1965955520613697E-2</v>
      </c>
      <c r="C141">
        <f t="shared" si="17"/>
        <v>4.1965955520613697E-2</v>
      </c>
      <c r="D141">
        <f t="shared" si="18"/>
        <v>0.10152834202701271</v>
      </c>
      <c r="F141">
        <f t="shared" si="19"/>
        <v>0.11103319488193679</v>
      </c>
      <c r="H141">
        <f t="shared" si="20"/>
        <v>0.11531428920658447</v>
      </c>
    </row>
    <row r="142" spans="1:8" x14ac:dyDescent="0.25">
      <c r="A142">
        <v>49</v>
      </c>
      <c r="B142">
        <v>4.1568889047715399E-2</v>
      </c>
      <c r="C142">
        <f t="shared" si="17"/>
        <v>4.1568889047715399E-2</v>
      </c>
      <c r="D142">
        <f t="shared" si="18"/>
        <v>0.10147317174154022</v>
      </c>
      <c r="F142">
        <f t="shared" si="19"/>
        <v>0.11099424272500324</v>
      </c>
      <c r="H142">
        <f t="shared" si="20"/>
        <v>0.11529611782787744</v>
      </c>
    </row>
    <row r="143" spans="1:8" x14ac:dyDescent="0.25">
      <c r="A143">
        <v>50</v>
      </c>
      <c r="B143">
        <v>4.1219470551565003E-2</v>
      </c>
      <c r="C143">
        <f t="shared" si="17"/>
        <v>4.1219470551565003E-2</v>
      </c>
      <c r="D143">
        <f t="shared" si="18"/>
        <v>0.10142084686800254</v>
      </c>
      <c r="F143">
        <f t="shared" si="19"/>
        <v>0.1109574517715443</v>
      </c>
      <c r="H143">
        <f t="shared" si="20"/>
        <v>0.11527908625179602</v>
      </c>
    </row>
    <row r="144" spans="1:8" x14ac:dyDescent="0.25">
      <c r="A144">
        <v>51</v>
      </c>
      <c r="B144">
        <v>4.0854169396498601E-2</v>
      </c>
      <c r="C144">
        <f t="shared" si="17"/>
        <v>4.0854169396498601E-2</v>
      </c>
      <c r="D144">
        <f t="shared" si="18"/>
        <v>0.10137117514393357</v>
      </c>
      <c r="F144">
        <f t="shared" si="19"/>
        <v>0.11092266510105295</v>
      </c>
      <c r="H144">
        <f t="shared" si="20"/>
        <v>0.11526310113154656</v>
      </c>
    </row>
    <row r="145" spans="1:8" x14ac:dyDescent="0.25">
      <c r="A145">
        <v>52</v>
      </c>
      <c r="B145">
        <v>4.0723137460442198E-2</v>
      </c>
      <c r="C145">
        <f t="shared" si="17"/>
        <v>4.0723137460442198E-2</v>
      </c>
      <c r="D145">
        <f t="shared" si="18"/>
        <v>0.10132398026784391</v>
      </c>
      <c r="F145">
        <f t="shared" si="19"/>
        <v>0.11088973977621934</v>
      </c>
      <c r="H145">
        <f t="shared" si="20"/>
        <v>0.11524807848210473</v>
      </c>
    </row>
    <row r="146" spans="1:8" x14ac:dyDescent="0.25">
      <c r="A146">
        <v>53</v>
      </c>
      <c r="B146">
        <v>4.0282393675525198E-2</v>
      </c>
      <c r="C146">
        <f t="shared" si="17"/>
        <v>4.0282393675525198E-2</v>
      </c>
      <c r="D146">
        <f t="shared" si="18"/>
        <v>0.10127910033592467</v>
      </c>
      <c r="F146">
        <f t="shared" si="19"/>
        <v>0.11085854537436583</v>
      </c>
      <c r="H146">
        <f t="shared" si="20"/>
        <v>0.1152339425759889</v>
      </c>
    </row>
    <row r="147" spans="1:8" x14ac:dyDescent="0.25">
      <c r="A147">
        <v>54</v>
      </c>
      <c r="B147">
        <v>3.9988564485580497E-2</v>
      </c>
      <c r="C147">
        <f t="shared" si="17"/>
        <v>3.9988564485580497E-2</v>
      </c>
      <c r="D147">
        <f t="shared" si="18"/>
        <v>0.10123638645443467</v>
      </c>
      <c r="F147">
        <f t="shared" si="19"/>
        <v>0.11082896269566729</v>
      </c>
      <c r="H147">
        <f t="shared" si="20"/>
        <v>0.11522062498801769</v>
      </c>
    </row>
    <row r="148" spans="1:8" x14ac:dyDescent="0.25">
      <c r="A148">
        <v>55</v>
      </c>
      <c r="B148">
        <v>3.9647087318887997E-2</v>
      </c>
      <c r="C148">
        <f t="shared" si="17"/>
        <v>3.9647087318887997E-2</v>
      </c>
      <c r="D148">
        <f t="shared" si="18"/>
        <v>0.10119570150557421</v>
      </c>
      <c r="F148">
        <f t="shared" si="19"/>
        <v>0.11080088262425404</v>
      </c>
      <c r="H148">
        <f t="shared" si="20"/>
        <v>0.11520806376651889</v>
      </c>
    </row>
    <row r="149" spans="1:8" x14ac:dyDescent="0.25">
      <c r="A149">
        <v>56</v>
      </c>
      <c r="B149">
        <v>3.9357228793672303E-2</v>
      </c>
      <c r="C149">
        <f t="shared" si="17"/>
        <v>3.9357228793672303E-2</v>
      </c>
      <c r="D149">
        <f t="shared" si="18"/>
        <v>0.1011569190477529</v>
      </c>
      <c r="F149">
        <f t="shared" si="19"/>
        <v>0.11077420512186878</v>
      </c>
      <c r="H149">
        <f t="shared" si="20"/>
        <v>0.11519620271221878</v>
      </c>
    </row>
    <row r="150" spans="1:8" x14ac:dyDescent="0.25">
      <c r="A150">
        <v>57</v>
      </c>
      <c r="B150">
        <v>3.91031062510174E-2</v>
      </c>
      <c r="C150">
        <f t="shared" si="17"/>
        <v>3.91031062510174E-2</v>
      </c>
      <c r="D150">
        <f t="shared" si="18"/>
        <v>0.1011199223337888</v>
      </c>
      <c r="F150">
        <f t="shared" si="19"/>
        <v>0.11074883833673974</v>
      </c>
      <c r="H150">
        <f t="shared" si="20"/>
        <v>0.11518499074911766</v>
      </c>
    </row>
    <row r="151" spans="1:8" x14ac:dyDescent="0.25">
      <c r="A151">
        <v>58</v>
      </c>
      <c r="B151">
        <v>3.8845013043633601E-2</v>
      </c>
      <c r="C151">
        <f t="shared" si="17"/>
        <v>3.8845013043633601E-2</v>
      </c>
      <c r="D151">
        <f t="shared" si="18"/>
        <v>0.10108460343281006</v>
      </c>
      <c r="F151">
        <f t="shared" si="19"/>
        <v>0.11072469781284128</v>
      </c>
      <c r="H151">
        <f t="shared" si="20"/>
        <v>0.11517438137418443</v>
      </c>
    </row>
    <row r="152" spans="1:8" x14ac:dyDescent="0.25">
      <c r="A152">
        <v>59</v>
      </c>
      <c r="B152">
        <v>3.8582949171520803E-2</v>
      </c>
      <c r="C152">
        <f t="shared" si="17"/>
        <v>3.8582949171520803E-2</v>
      </c>
      <c r="D152">
        <f t="shared" si="18"/>
        <v>0.10105086244353143</v>
      </c>
      <c r="F152">
        <f t="shared" si="19"/>
        <v>0.11070170578682582</v>
      </c>
      <c r="H152">
        <f t="shared" si="20"/>
        <v>0.11516433217478557</v>
      </c>
    </row>
    <row r="153" spans="1:8" x14ac:dyDescent="0.25">
      <c r="A153">
        <v>60</v>
      </c>
      <c r="B153">
        <v>3.8305002640491997E-2</v>
      </c>
      <c r="C153">
        <f t="shared" si="17"/>
        <v>3.8305002640491997E-2</v>
      </c>
      <c r="D153">
        <f t="shared" si="18"/>
        <v>0.10101860678820261</v>
      </c>
      <c r="F153">
        <f t="shared" si="19"/>
        <v>0.1106797905616944</v>
      </c>
      <c r="H153">
        <f t="shared" si="20"/>
        <v>0.11515480440448689</v>
      </c>
    </row>
    <row r="154" spans="1:8" x14ac:dyDescent="0.25">
      <c r="A154">
        <v>61</v>
      </c>
      <c r="B154">
        <v>3.8257354663744199E-2</v>
      </c>
      <c r="C154">
        <f t="shared" si="17"/>
        <v>3.8257354663744199E-2</v>
      </c>
      <c r="D154">
        <f t="shared" si="18"/>
        <v>0.10098775057791436</v>
      </c>
      <c r="F154">
        <f t="shared" si="19"/>
        <v>0.1106588859477828</v>
      </c>
      <c r="H154">
        <f t="shared" si="20"/>
        <v>0.11514576260929708</v>
      </c>
    </row>
    <row r="155" spans="1:8" x14ac:dyDescent="0.25">
      <c r="A155">
        <v>62</v>
      </c>
      <c r="B155">
        <v>3.8154117380790699E-2</v>
      </c>
      <c r="C155">
        <f t="shared" si="17"/>
        <v>3.8154117380790699E-2</v>
      </c>
      <c r="D155">
        <f t="shared" si="18"/>
        <v>0.10095821404114062</v>
      </c>
      <c r="F155">
        <f t="shared" si="19"/>
        <v>0.11063893076292211</v>
      </c>
      <c r="H155">
        <f t="shared" si="20"/>
        <v>0.11513717429761412</v>
      </c>
    </row>
    <row r="156" spans="1:8" x14ac:dyDescent="0.25">
      <c r="A156">
        <v>63</v>
      </c>
      <c r="B156">
        <v>3.8046909433108199E-2</v>
      </c>
      <c r="C156">
        <f t="shared" si="17"/>
        <v>3.8046909433108199E-2</v>
      </c>
      <c r="D156">
        <f t="shared" si="18"/>
        <v>0.10092992300841994</v>
      </c>
      <c r="F156">
        <f t="shared" si="19"/>
        <v>0.1106198683847233</v>
      </c>
      <c r="H156">
        <f t="shared" si="20"/>
        <v>0.11512900964813104</v>
      </c>
    </row>
    <row r="157" spans="1:8" x14ac:dyDescent="0.25">
      <c r="A157">
        <v>64</v>
      </c>
      <c r="B157">
        <v>3.7967496138528498E-2</v>
      </c>
      <c r="C157">
        <f t="shared" si="17"/>
        <v>3.7967496138528498E-2</v>
      </c>
      <c r="D157">
        <f t="shared" si="18"/>
        <v>0.10090280844696262</v>
      </c>
      <c r="F157">
        <f t="shared" si="19"/>
        <v>0.11060164634886634</v>
      </c>
      <c r="H157">
        <f t="shared" si="20"/>
        <v>0.11512124125079358</v>
      </c>
    </row>
    <row r="158" spans="1:8" x14ac:dyDescent="0.25">
      <c r="A158">
        <v>65</v>
      </c>
      <c r="B158">
        <v>3.78880828439489E-2</v>
      </c>
      <c r="C158">
        <f t="shared" si="17"/>
        <v>3.78880828439489E-2</v>
      </c>
      <c r="D158">
        <f t="shared" si="18"/>
        <v>0.10087680603973311</v>
      </c>
      <c r="F158">
        <f t="shared" si="19"/>
        <v>0.11058421598807096</v>
      </c>
      <c r="H158">
        <f t="shared" si="20"/>
        <v>0.11511384387660401</v>
      </c>
    </row>
    <row r="159" spans="1:8" x14ac:dyDescent="0.25">
      <c r="A159">
        <v>66</v>
      </c>
      <c r="B159">
        <v>3.7784845560995303E-2</v>
      </c>
      <c r="C159">
        <f t="shared" si="17"/>
        <v>3.7784845560995303E-2</v>
      </c>
      <c r="D159">
        <f t="shared" si="18"/>
        <v>0.10085185580421703</v>
      </c>
      <c r="F159">
        <f t="shared" si="19"/>
        <v>0.11056753210710868</v>
      </c>
      <c r="H159">
        <f t="shared" si="20"/>
        <v>0.11510679427265809</v>
      </c>
    </row>
    <row r="160" spans="1:8" x14ac:dyDescent="0.25">
      <c r="A160">
        <v>67</v>
      </c>
      <c r="B160">
        <v>3.7669696283854803E-2</v>
      </c>
      <c r="C160">
        <f t="shared" si="17"/>
        <v>3.7669696283854803E-2</v>
      </c>
      <c r="D160">
        <f t="shared" si="18"/>
        <v>0.10082790174665511</v>
      </c>
      <c r="F160">
        <f t="shared" si="19"/>
        <v>0.11055155268980306</v>
      </c>
      <c r="H160">
        <f t="shared" si="20"/>
        <v>0.11510007097930333</v>
      </c>
    </row>
    <row r="161" spans="1:8" x14ac:dyDescent="0.25">
      <c r="A161">
        <v>68</v>
      </c>
      <c r="B161">
        <v>3.7610136312920102E-2</v>
      </c>
      <c r="C161">
        <f t="shared" si="17"/>
        <v>3.7610136312920102E-2</v>
      </c>
      <c r="D161">
        <f t="shared" si="18"/>
        <v>0.10080489154802379</v>
      </c>
      <c r="F161">
        <f t="shared" si="19"/>
        <v>0.11053623863447022</v>
      </c>
      <c r="H161">
        <f t="shared" si="20"/>
        <v>0.11509365416673197</v>
      </c>
    </row>
    <row r="162" spans="1:8" x14ac:dyDescent="0.25">
      <c r="A162">
        <v>69</v>
      </c>
      <c r="B162">
        <v>3.7534693683069401E-2</v>
      </c>
      <c r="C162">
        <f t="shared" si="17"/>
        <v>3.7534693683069401E-2</v>
      </c>
      <c r="D162">
        <f t="shared" si="18"/>
        <v>0.10078277627847525</v>
      </c>
      <c r="F162">
        <f t="shared" si="19"/>
        <v>0.11052155351468866</v>
      </c>
      <c r="H162">
        <f t="shared" si="20"/>
        <v>0.11508752548868315</v>
      </c>
    </row>
    <row r="163" spans="1:8" x14ac:dyDescent="0.25">
      <c r="A163">
        <v>70</v>
      </c>
      <c r="B163">
        <v>3.7558517671443303E-2</v>
      </c>
      <c r="C163">
        <f t="shared" ref="C163:C183" si="21">B163/MAX(B:B)</f>
        <v>3.7558517671443303E-2</v>
      </c>
      <c r="D163">
        <f t="shared" ref="D163:D183" si="22">$L$6*$L$5^2/($L$5^2+($L$4-A163)^2)+$L$7</f>
        <v>0.10076151013732781</v>
      </c>
      <c r="F163">
        <f t="shared" si="19"/>
        <v>0.11050746336266484</v>
      </c>
      <c r="H163">
        <f t="shared" si="20"/>
        <v>0.11508166795123786</v>
      </c>
    </row>
    <row r="164" spans="1:8" x14ac:dyDescent="0.25">
      <c r="A164">
        <v>71</v>
      </c>
      <c r="B164">
        <v>3.7494987035779602E-2</v>
      </c>
      <c r="C164">
        <f t="shared" si="21"/>
        <v>3.7494987035779602E-2</v>
      </c>
      <c r="D164">
        <f t="shared" si="22"/>
        <v>0.10074105021602776</v>
      </c>
      <c r="F164">
        <f t="shared" si="19"/>
        <v>0.11049393647278827</v>
      </c>
      <c r="H164">
        <f t="shared" si="20"/>
        <v>0.11507606579495293</v>
      </c>
    </row>
    <row r="165" spans="1:8" x14ac:dyDescent="0.25">
      <c r="A165">
        <v>72</v>
      </c>
      <c r="B165">
        <v>3.7439397729573901E-2</v>
      </c>
      <c r="C165">
        <f t="shared" si="21"/>
        <v>3.7439397729573901E-2</v>
      </c>
      <c r="D165">
        <f t="shared" si="22"/>
        <v>0.10072135628179256</v>
      </c>
      <c r="F165">
        <f t="shared" si="19"/>
        <v>0.11048094322325443</v>
      </c>
      <c r="H165">
        <f t="shared" si="20"/>
        <v>0.11507070438880677</v>
      </c>
    </row>
    <row r="166" spans="1:8" x14ac:dyDescent="0.25">
      <c r="A166">
        <v>73</v>
      </c>
      <c r="B166">
        <v>3.7530723018340498E-2</v>
      </c>
      <c r="C166">
        <f t="shared" si="21"/>
        <v>3.7530723018340498E-2</v>
      </c>
      <c r="D166">
        <f t="shared" si="22"/>
        <v>0.1007023905798994</v>
      </c>
      <c r="F166">
        <f t="shared" si="19"/>
        <v>0.11046845591388138</v>
      </c>
      <c r="H166">
        <f t="shared" si="20"/>
        <v>0.1150655701346234</v>
      </c>
    </row>
    <row r="167" spans="1:8" x14ac:dyDescent="0.25">
      <c r="A167">
        <v>74</v>
      </c>
      <c r="B167">
        <v>3.7562488336172303E-2</v>
      </c>
      <c r="C167">
        <f t="shared" si="21"/>
        <v>3.7562488336172303E-2</v>
      </c>
      <c r="D167">
        <f t="shared" si="22"/>
        <v>0.10068411765280545</v>
      </c>
      <c r="F167">
        <f t="shared" si="19"/>
        <v>0.11045644861846174</v>
      </c>
      <c r="H167">
        <f t="shared" si="20"/>
        <v>0.11506065038080802</v>
      </c>
    </row>
    <row r="168" spans="1:8" x14ac:dyDescent="0.25">
      <c r="A168">
        <v>75</v>
      </c>
      <c r="B168">
        <v>3.7594253654004199E-2</v>
      </c>
      <c r="C168">
        <f t="shared" si="21"/>
        <v>3.7594253654004199E-2</v>
      </c>
      <c r="D168">
        <f t="shared" si="22"/>
        <v>0.10066650417448228</v>
      </c>
      <c r="F168">
        <f t="shared" si="19"/>
        <v>0.11044489705018018</v>
      </c>
      <c r="H168">
        <f t="shared" si="20"/>
        <v>0.115055933344372</v>
      </c>
    </row>
    <row r="169" spans="1:8" x14ac:dyDescent="0.25">
      <c r="A169">
        <v>76</v>
      </c>
      <c r="B169">
        <v>3.7550576341985401E-2</v>
      </c>
      <c r="C169">
        <f t="shared" si="21"/>
        <v>3.7550576341985401E-2</v>
      </c>
      <c r="D169">
        <f t="shared" si="22"/>
        <v>0.10064951879851963</v>
      </c>
      <c r="F169">
        <f t="shared" si="19"/>
        <v>0.11043377843879204</v>
      </c>
      <c r="H169">
        <f t="shared" si="20"/>
        <v>0.11505140804034905</v>
      </c>
    </row>
    <row r="170" spans="1:8" x14ac:dyDescent="0.25">
      <c r="A170">
        <v>77</v>
      </c>
      <c r="B170">
        <v>3.7713373595873602E-2</v>
      </c>
      <c r="C170">
        <f t="shared" si="21"/>
        <v>3.7713373595873602E-2</v>
      </c>
      <c r="D170">
        <f t="shared" si="22"/>
        <v>0.10063313201870648</v>
      </c>
      <c r="F170">
        <f t="shared" si="19"/>
        <v>0.11042307141840285</v>
      </c>
      <c r="H170">
        <f t="shared" si="20"/>
        <v>0.11504706421781294</v>
      </c>
    </row>
    <row r="171" spans="1:8" x14ac:dyDescent="0.25">
      <c r="A171">
        <v>78</v>
      </c>
      <c r="B171">
        <v>3.7860288190845998E-2</v>
      </c>
      <c r="C171">
        <f t="shared" si="21"/>
        <v>3.7860288190845998E-2</v>
      </c>
      <c r="D171">
        <f t="shared" si="22"/>
        <v>0.10061731604093159</v>
      </c>
      <c r="F171">
        <f t="shared" si="19"/>
        <v>0.11041275592481622</v>
      </c>
      <c r="H171">
        <f t="shared" si="20"/>
        <v>0.1150428923018004</v>
      </c>
    </row>
    <row r="172" spans="1:8" x14ac:dyDescent="0.25">
      <c r="A172">
        <v>79</v>
      </c>
      <c r="B172">
        <v>3.79952907916314E-2</v>
      </c>
      <c r="C172">
        <f t="shared" si="21"/>
        <v>3.79952907916314E-2</v>
      </c>
      <c r="D172">
        <f t="shared" si="22"/>
        <v>0.10060204466536583</v>
      </c>
      <c r="F172">
        <f t="shared" si="19"/>
        <v>0.11040281310152898</v>
      </c>
      <c r="H172">
        <f t="shared" si="20"/>
        <v>0.11503888334052452</v>
      </c>
    </row>
    <row r="173" spans="1:8" x14ac:dyDescent="0.25">
      <c r="A173">
        <v>80</v>
      </c>
      <c r="B173">
        <v>3.8193824028080497E-2</v>
      </c>
      <c r="C173">
        <f t="shared" si="21"/>
        <v>3.8193824028080497E-2</v>
      </c>
      <c r="D173">
        <f t="shared" si="22"/>
        <v>0.10058729317799391</v>
      </c>
      <c r="F173">
        <f t="shared" si="19"/>
        <v>0.11039322521355099</v>
      </c>
      <c r="H173">
        <f t="shared" si="20"/>
        <v>0.11503502895733499</v>
      </c>
    </row>
    <row r="174" spans="1:8" x14ac:dyDescent="0.25">
      <c r="A174">
        <v>81</v>
      </c>
      <c r="B174">
        <v>3.8348679952510803E-2</v>
      </c>
      <c r="C174">
        <f t="shared" si="21"/>
        <v>3.8348679952510803E-2</v>
      </c>
      <c r="D174">
        <f t="shared" si="22"/>
        <v>0.10057303825065711</v>
      </c>
      <c r="F174">
        <f t="shared" si="19"/>
        <v>0.11038397556831436</v>
      </c>
      <c r="H174">
        <f t="shared" si="20"/>
        <v>0.11503132130694364</v>
      </c>
    </row>
    <row r="175" spans="1:8" x14ac:dyDescent="0.25">
      <c r="A175">
        <v>82</v>
      </c>
      <c r="B175">
        <v>3.8372503940884699E-2</v>
      </c>
      <c r="C175">
        <f t="shared" si="21"/>
        <v>3.8372503940884699E-2</v>
      </c>
      <c r="D175">
        <f t="shared" si="22"/>
        <v>0.10055925784885295</v>
      </c>
      <c r="F175">
        <f t="shared" si="19"/>
        <v>0.11037504844301325</v>
      </c>
      <c r="H175">
        <f t="shared" si="20"/>
        <v>0.11502775303548791</v>
      </c>
    </row>
    <row r="176" spans="1:8" x14ac:dyDescent="0.25">
      <c r="A176">
        <v>83</v>
      </c>
      <c r="B176">
        <v>3.8638538477726497E-2</v>
      </c>
      <c r="C176">
        <f t="shared" si="21"/>
        <v>3.8638538477726497E-2</v>
      </c>
      <c r="D176">
        <f t="shared" si="22"/>
        <v>0.1005459311466108</v>
      </c>
      <c r="F176">
        <f t="shared" si="19"/>
        <v>0.11036642901778375</v>
      </c>
      <c r="H176">
        <f t="shared" si="20"/>
        <v>0.11502431724405242</v>
      </c>
    </row>
    <row r="177" spans="1:8" x14ac:dyDescent="0.25">
      <c r="A177">
        <v>84</v>
      </c>
      <c r="B177">
        <v>3.8964132985503101E-2</v>
      </c>
      <c r="C177">
        <f t="shared" si="21"/>
        <v>3.8964132985503101E-2</v>
      </c>
      <c r="D177">
        <f t="shared" si="22"/>
        <v>0.10053303844783044</v>
      </c>
      <c r="F177">
        <f t="shared" si="19"/>
        <v>0.11035810331419346</v>
      </c>
      <c r="H177">
        <f t="shared" si="20"/>
        <v>0.11502100745531073</v>
      </c>
    </row>
    <row r="178" spans="1:8" x14ac:dyDescent="0.25">
      <c r="A178">
        <v>85</v>
      </c>
      <c r="B178">
        <v>3.9388994111504198E-2</v>
      </c>
      <c r="C178">
        <f t="shared" si="21"/>
        <v>3.9388994111504198E-2</v>
      </c>
      <c r="D178">
        <f t="shared" si="22"/>
        <v>0.10052056111352825</v>
      </c>
      <c r="F178">
        <f t="shared" si="19"/>
        <v>0.11035005813856417</v>
      </c>
      <c r="H178">
        <f t="shared" si="20"/>
        <v>0.11501781758298603</v>
      </c>
    </row>
    <row r="179" spans="1:8" x14ac:dyDescent="0.25">
      <c r="A179">
        <v>86</v>
      </c>
      <c r="B179">
        <v>3.9837679225879198E-2</v>
      </c>
      <c r="C179">
        <f t="shared" si="21"/>
        <v>3.9837679225879198E-2</v>
      </c>
      <c r="D179">
        <f t="shared" si="22"/>
        <v>0.10050848149448993</v>
      </c>
      <c r="F179">
        <f t="shared" si="19"/>
        <v>0.11034228102969838</v>
      </c>
      <c r="H179">
        <f t="shared" si="20"/>
        <v>0.11501474190386164</v>
      </c>
    </row>
    <row r="180" spans="1:8" x14ac:dyDescent="0.25">
      <c r="A180">
        <v>87</v>
      </c>
      <c r="B180">
        <v>4.0353865640646899E-2</v>
      </c>
      <c r="C180">
        <f t="shared" si="21"/>
        <v>4.0353865640646899E-2</v>
      </c>
      <c r="D180">
        <f t="shared" si="22"/>
        <v>0.10049678286887527</v>
      </c>
      <c r="F180">
        <f t="shared" si="19"/>
        <v>0.11033476021062311</v>
      </c>
      <c r="H180">
        <f t="shared" si="20"/>
        <v>0.11501177503210099</v>
      </c>
    </row>
    <row r="181" spans="1:8" x14ac:dyDescent="0.25">
      <c r="A181">
        <v>88</v>
      </c>
      <c r="B181">
        <v>4.0810492084479802E-2</v>
      </c>
      <c r="C181">
        <f t="shared" si="21"/>
        <v>4.0810492084479802E-2</v>
      </c>
      <c r="D181">
        <f t="shared" si="22"/>
        <v>0.10048544938436321</v>
      </c>
      <c r="F181">
        <f t="shared" si="19"/>
        <v>0.11032748454400178</v>
      </c>
      <c r="H181">
        <f t="shared" si="20"/>
        <v>0.1150089118956619</v>
      </c>
    </row>
    <row r="182" spans="1:8" x14ac:dyDescent="0.25">
      <c r="A182">
        <v>89</v>
      </c>
      <c r="B182">
        <v>4.1433886446930003E-2</v>
      </c>
      <c r="C182">
        <f t="shared" si="21"/>
        <v>4.1433886446930003E-2</v>
      </c>
      <c r="D182">
        <f t="shared" si="22"/>
        <v>0.10047446600446383</v>
      </c>
      <c r="F182">
        <f t="shared" si="19"/>
        <v>0.11032044349089933</v>
      </c>
      <c r="H182">
        <f t="shared" si="20"/>
        <v>0.11500614771461215</v>
      </c>
    </row>
    <row r="183" spans="1:8" x14ac:dyDescent="0.25">
      <c r="A183">
        <v>90</v>
      </c>
      <c r="B183">
        <v>4.20930167919411E-2</v>
      </c>
      <c r="C183">
        <f t="shared" si="21"/>
        <v>4.20930167919411E-2</v>
      </c>
      <c r="D183">
        <f t="shared" si="22"/>
        <v>0.1004638184586574</v>
      </c>
      <c r="F183">
        <f t="shared" si="19"/>
        <v>0.11031362707261512</v>
      </c>
      <c r="H183">
        <f t="shared" si="20"/>
        <v>0.11500347798117327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"/>
  <sheetViews>
    <sheetView workbookViewId="0">
      <selection activeCell="U9" sqref="U9"/>
    </sheetView>
  </sheetViews>
  <sheetFormatPr defaultRowHeight="15" x14ac:dyDescent="0.25"/>
  <cols>
    <col min="17" max="17" width="11" bestFit="1" customWidth="1"/>
  </cols>
  <sheetData>
    <row r="1" spans="1:17" x14ac:dyDescent="0.25">
      <c r="A1" s="4" t="s">
        <v>11</v>
      </c>
      <c r="B1" s="4" t="s">
        <v>12</v>
      </c>
      <c r="C1" s="4" t="s">
        <v>5</v>
      </c>
      <c r="D1" s="4" t="s">
        <v>20</v>
      </c>
      <c r="E1" s="4" t="s">
        <v>14</v>
      </c>
      <c r="F1" s="4" t="s">
        <v>21</v>
      </c>
      <c r="G1" s="4" t="s">
        <v>15</v>
      </c>
    </row>
    <row r="2" spans="1:17" x14ac:dyDescent="0.25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</row>
    <row r="3" spans="1:17" x14ac:dyDescent="0.25">
      <c r="A3">
        <v>-90</v>
      </c>
      <c r="B3">
        <v>4.6218917592563101E-2</v>
      </c>
      <c r="C3">
        <f t="shared" ref="C3:C66" si="0">B3/MAX(B:B)</f>
        <v>4.6218917592563101E-2</v>
      </c>
      <c r="D3">
        <f t="shared" ref="D3:D66" si="1">$J$6*$J$5^2/($J$5^2+($J$4-A3)^2)+$J$7</f>
        <v>0.12621214449897031</v>
      </c>
      <c r="F3">
        <f>$M$6*$M$5^2/($M$5^2+($M$4-A3)^2)+$M$7</f>
        <v>0.11499728243049991</v>
      </c>
      <c r="I3" s="2" t="s">
        <v>17</v>
      </c>
      <c r="L3" s="2" t="s">
        <v>18</v>
      </c>
      <c r="O3" s="2"/>
      <c r="P3" s="2" t="s">
        <v>25</v>
      </c>
    </row>
    <row r="4" spans="1:17" x14ac:dyDescent="0.25">
      <c r="A4">
        <v>-89</v>
      </c>
      <c r="B4">
        <v>4.6263049933095303E-2</v>
      </c>
      <c r="C4">
        <f t="shared" si="0"/>
        <v>4.6263049933095303E-2</v>
      </c>
      <c r="D4">
        <f t="shared" si="1"/>
        <v>0.12623639310940352</v>
      </c>
      <c r="F4">
        <f t="shared" ref="F4:F67" si="2">$M$6*$M$5^2/($M$5^2+($M$4-A4)^2)+$M$7</f>
        <v>0.11503330828079106</v>
      </c>
      <c r="I4" s="3" t="s">
        <v>6</v>
      </c>
      <c r="J4" s="1">
        <v>-2.4290757258073299</v>
      </c>
      <c r="L4" s="3" t="s">
        <v>6</v>
      </c>
      <c r="M4" s="1">
        <v>1.7895269113731986</v>
      </c>
      <c r="O4" s="3"/>
      <c r="P4" s="6" t="s">
        <v>26</v>
      </c>
      <c r="Q4" s="7">
        <f>ABS(M4-J4)/(0.5*(K5+N5))</f>
        <v>0.52778149796925566</v>
      </c>
    </row>
    <row r="5" spans="1:17" x14ac:dyDescent="0.25">
      <c r="A5">
        <v>-88</v>
      </c>
      <c r="B5">
        <v>4.6293059924657202E-2</v>
      </c>
      <c r="C5">
        <f t="shared" si="0"/>
        <v>4.6293059924657202E-2</v>
      </c>
      <c r="D5">
        <f t="shared" si="1"/>
        <v>0.12626149464711658</v>
      </c>
      <c r="F5">
        <f t="shared" si="2"/>
        <v>0.11507054089424561</v>
      </c>
      <c r="I5" s="5" t="s">
        <v>24</v>
      </c>
      <c r="J5" s="1">
        <v>3.7335169422300147</v>
      </c>
      <c r="K5" s="1">
        <f>J5*2</f>
        <v>7.4670338844600295</v>
      </c>
      <c r="L5" s="5" t="s">
        <v>24</v>
      </c>
      <c r="M5" s="1">
        <v>4.2595685551063669</v>
      </c>
      <c r="N5" s="1">
        <f>M5*2</f>
        <v>8.5191371102127338</v>
      </c>
      <c r="O5" s="3"/>
      <c r="P5" s="1"/>
    </row>
    <row r="6" spans="1:17" x14ac:dyDescent="0.25">
      <c r="A6">
        <v>-87</v>
      </c>
      <c r="B6">
        <v>4.6250692877746302E-2</v>
      </c>
      <c r="C6">
        <f t="shared" si="0"/>
        <v>4.6250692877746302E-2</v>
      </c>
      <c r="D6">
        <f t="shared" si="1"/>
        <v>0.1262874895610229</v>
      </c>
      <c r="F6">
        <f t="shared" si="2"/>
        <v>0.11510903473401222</v>
      </c>
      <c r="I6" s="3" t="s">
        <v>7</v>
      </c>
      <c r="J6" s="1">
        <v>0.57624493035545366</v>
      </c>
      <c r="L6" s="3" t="s">
        <v>7</v>
      </c>
      <c r="M6" s="1">
        <v>0.75854089353125476</v>
      </c>
      <c r="O6" s="3"/>
      <c r="P6" s="1"/>
    </row>
    <row r="7" spans="1:17" x14ac:dyDescent="0.25">
      <c r="A7">
        <v>-86</v>
      </c>
      <c r="B7">
        <v>4.6248927584125001E-2</v>
      </c>
      <c r="C7">
        <f t="shared" si="0"/>
        <v>4.6248927584125001E-2</v>
      </c>
      <c r="D7">
        <f t="shared" si="1"/>
        <v>0.12631442072492863</v>
      </c>
      <c r="F7">
        <f t="shared" si="2"/>
        <v>0.11514884736830075</v>
      </c>
      <c r="I7" s="3" t="s">
        <v>8</v>
      </c>
      <c r="J7" s="1">
        <v>0.12516661855613914</v>
      </c>
      <c r="L7" s="3" t="s">
        <v>8</v>
      </c>
      <c r="M7" s="1">
        <v>0.11336727451702169</v>
      </c>
      <c r="O7" s="3"/>
      <c r="P7" s="1"/>
    </row>
    <row r="8" spans="1:17" x14ac:dyDescent="0.25">
      <c r="A8">
        <v>-85</v>
      </c>
      <c r="B8">
        <v>4.6254223464988899E-2</v>
      </c>
      <c r="C8">
        <f t="shared" si="0"/>
        <v>4.6254223464988899E-2</v>
      </c>
      <c r="D8">
        <f t="shared" si="1"/>
        <v>0.12634233361397013</v>
      </c>
      <c r="F8">
        <f t="shared" si="2"/>
        <v>0.1151900396850852</v>
      </c>
      <c r="I8" s="3" t="s">
        <v>9</v>
      </c>
      <c r="J8" s="1">
        <f>SUM(E:E)</f>
        <v>0.25237772904857769</v>
      </c>
      <c r="L8" s="3" t="s">
        <v>9</v>
      </c>
      <c r="M8" s="1">
        <f>SUM(G:G)</f>
        <v>0.47612034595511687</v>
      </c>
      <c r="O8" s="3"/>
      <c r="P8" s="1"/>
    </row>
    <row r="9" spans="1:17" x14ac:dyDescent="0.25">
      <c r="A9">
        <v>-84</v>
      </c>
      <c r="B9">
        <v>4.6566680435956902E-2</v>
      </c>
      <c r="C9">
        <f t="shared" si="0"/>
        <v>4.6566680435956902E-2</v>
      </c>
      <c r="D9">
        <f t="shared" si="1"/>
        <v>0.12637127649620167</v>
      </c>
      <c r="F9">
        <f t="shared" si="2"/>
        <v>0.11523267612431418</v>
      </c>
      <c r="I9" s="3" t="s">
        <v>10</v>
      </c>
      <c r="J9" s="1">
        <f>RSQ(D73:D92,C73:C92)</f>
        <v>0.98305887594813735</v>
      </c>
      <c r="L9" s="3" t="s">
        <v>10</v>
      </c>
      <c r="M9" s="1">
        <f>RSQ(F92:F113,C92:C113)</f>
        <v>0.98378941476134085</v>
      </c>
      <c r="O9" s="3"/>
      <c r="P9" s="1"/>
    </row>
    <row r="10" spans="1:17" x14ac:dyDescent="0.25">
      <c r="A10">
        <v>-83</v>
      </c>
      <c r="B10">
        <v>4.6483711635756299E-2</v>
      </c>
      <c r="C10">
        <f t="shared" si="0"/>
        <v>4.6483711635756299E-2</v>
      </c>
      <c r="D10">
        <f t="shared" si="1"/>
        <v>0.12640130064083735</v>
      </c>
      <c r="F10">
        <f t="shared" si="2"/>
        <v>0.11527682492927759</v>
      </c>
    </row>
    <row r="11" spans="1:17" x14ac:dyDescent="0.25">
      <c r="A11">
        <v>-82</v>
      </c>
      <c r="B11">
        <v>4.65225480954247E-2</v>
      </c>
      <c r="C11">
        <f t="shared" si="0"/>
        <v>4.65225480954247E-2</v>
      </c>
      <c r="D11">
        <f t="shared" si="1"/>
        <v>0.12643246054482149</v>
      </c>
      <c r="F11">
        <f t="shared" si="2"/>
        <v>0.11532255841895586</v>
      </c>
    </row>
    <row r="12" spans="1:17" x14ac:dyDescent="0.25">
      <c r="A12">
        <v>-81</v>
      </c>
      <c r="B12">
        <v>4.6692016283068301E-2</v>
      </c>
      <c r="C12">
        <f t="shared" si="0"/>
        <v>4.6692016283068301E-2</v>
      </c>
      <c r="D12">
        <f t="shared" si="1"/>
        <v>0.12646481417959282</v>
      </c>
      <c r="F12">
        <f t="shared" si="2"/>
        <v>0.11536995328337558</v>
      </c>
    </row>
    <row r="13" spans="1:17" x14ac:dyDescent="0.25">
      <c r="A13">
        <v>-80</v>
      </c>
      <c r="B13">
        <v>4.7101564403207098E-2</v>
      </c>
      <c r="C13">
        <f t="shared" si="0"/>
        <v>4.7101564403207098E-2</v>
      </c>
      <c r="D13">
        <f t="shared" si="1"/>
        <v>0.1264984232601245</v>
      </c>
      <c r="F13">
        <f t="shared" si="2"/>
        <v>0.11541909090421761</v>
      </c>
    </row>
    <row r="14" spans="1:17" x14ac:dyDescent="0.25">
      <c r="A14">
        <v>-79</v>
      </c>
      <c r="B14">
        <v>4.7078615586130398E-2</v>
      </c>
      <c r="C14">
        <f t="shared" si="0"/>
        <v>4.7078615586130398E-2</v>
      </c>
      <c r="D14">
        <f t="shared" si="1"/>
        <v>0.12653335353856637</v>
      </c>
      <c r="F14">
        <f t="shared" si="2"/>
        <v>0.11547005770317317</v>
      </c>
    </row>
    <row r="15" spans="1:17" x14ac:dyDescent="0.25">
      <c r="A15">
        <v>-78</v>
      </c>
      <c r="B15">
        <v>4.7265736709986898E-2</v>
      </c>
      <c r="C15">
        <f t="shared" si="0"/>
        <v>4.7265736709986898E-2</v>
      </c>
      <c r="D15">
        <f t="shared" si="1"/>
        <v>0.12656967512509176</v>
      </c>
      <c r="F15">
        <f t="shared" si="2"/>
        <v>0.1155229455208244</v>
      </c>
    </row>
    <row r="16" spans="1:17" x14ac:dyDescent="0.25">
      <c r="A16">
        <v>-77</v>
      </c>
      <c r="B16">
        <v>4.7302807876033998E-2</v>
      </c>
      <c r="C16">
        <f t="shared" si="0"/>
        <v>4.7302807876033998E-2</v>
      </c>
      <c r="D16">
        <f t="shared" si="1"/>
        <v>0.12660746283886601</v>
      </c>
      <c r="F16">
        <f t="shared" si="2"/>
        <v>0.1155778520291413</v>
      </c>
    </row>
    <row r="17" spans="1:6" x14ac:dyDescent="0.25">
      <c r="A17">
        <v>-76</v>
      </c>
      <c r="B17">
        <v>4.7765314804811401E-2</v>
      </c>
      <c r="C17">
        <f t="shared" si="0"/>
        <v>4.7765314804811401E-2</v>
      </c>
      <c r="D17">
        <f t="shared" si="1"/>
        <v>0.12664679659240916</v>
      </c>
      <c r="F17">
        <f t="shared" si="2"/>
        <v>0.11563488118104429</v>
      </c>
    </row>
    <row r="18" spans="1:6" x14ac:dyDescent="0.25">
      <c r="A18">
        <v>-75</v>
      </c>
      <c r="B18">
        <v>4.7895946532786698E-2</v>
      </c>
      <c r="C18">
        <f t="shared" si="0"/>
        <v>4.7895946532786698E-2</v>
      </c>
      <c r="D18">
        <f t="shared" si="1"/>
        <v>0.12668776181303099</v>
      </c>
      <c r="F18">
        <f t="shared" si="2"/>
        <v>0.115694143700884</v>
      </c>
    </row>
    <row r="19" spans="1:6" x14ac:dyDescent="0.25">
      <c r="A19">
        <v>-74</v>
      </c>
      <c r="B19">
        <v>4.82066382101334E-2</v>
      </c>
      <c r="C19">
        <f t="shared" si="0"/>
        <v>4.82066382101334E-2</v>
      </c>
      <c r="D19">
        <f t="shared" si="1"/>
        <v>0.12673044990547763</v>
      </c>
      <c r="F19">
        <f t="shared" si="2"/>
        <v>0.11575575762014555</v>
      </c>
    </row>
    <row r="20" spans="1:6" x14ac:dyDescent="0.25">
      <c r="A20">
        <v>-73</v>
      </c>
      <c r="B20">
        <v>4.8257831725150802E-2</v>
      </c>
      <c r="C20">
        <f t="shared" si="0"/>
        <v>4.8257831725150802E-2</v>
      </c>
      <c r="D20">
        <f t="shared" si="1"/>
        <v>0.12677495876045683</v>
      </c>
      <c r="F20">
        <f t="shared" si="2"/>
        <v>0.11581984886320125</v>
      </c>
    </row>
    <row r="21" spans="1:6" x14ac:dyDescent="0.25">
      <c r="A21">
        <v>-72</v>
      </c>
      <c r="B21">
        <v>4.8697389836851498E-2</v>
      </c>
      <c r="C21">
        <f t="shared" si="0"/>
        <v>4.8697389836851498E-2</v>
      </c>
      <c r="D21">
        <f t="shared" si="1"/>
        <v>0.12682139331431005</v>
      </c>
      <c r="F21">
        <f t="shared" si="2"/>
        <v>0.11588655188852144</v>
      </c>
    </row>
    <row r="22" spans="1:6" x14ac:dyDescent="0.25">
      <c r="A22">
        <v>-71</v>
      </c>
      <c r="B22">
        <v>4.8956887999180902E-2</v>
      </c>
      <c r="C22">
        <f t="shared" si="0"/>
        <v>4.8956887999180902E-2</v>
      </c>
      <c r="D22">
        <f t="shared" si="1"/>
        <v>0.12686986616579043</v>
      </c>
      <c r="F22">
        <f t="shared" si="2"/>
        <v>0.11595601039141894</v>
      </c>
    </row>
    <row r="23" spans="1:6" x14ac:dyDescent="0.25">
      <c r="A23">
        <v>-70</v>
      </c>
      <c r="B23">
        <v>4.9264049089285E-2</v>
      </c>
      <c r="C23">
        <f t="shared" si="0"/>
        <v>4.9264049089285E-2</v>
      </c>
      <c r="D23">
        <f t="shared" si="1"/>
        <v>0.12692049825669721</v>
      </c>
      <c r="F23">
        <f t="shared" si="2"/>
        <v>0.11602837807516138</v>
      </c>
    </row>
    <row r="24" spans="1:6" x14ac:dyDescent="0.25">
      <c r="A24">
        <v>-69</v>
      </c>
      <c r="B24">
        <v>4.9248161446693403E-2</v>
      </c>
      <c r="C24">
        <f t="shared" si="0"/>
        <v>4.9248161446693403E-2</v>
      </c>
      <c r="D24">
        <f t="shared" si="1"/>
        <v>0.12697341962402661</v>
      </c>
      <c r="F24">
        <f t="shared" si="2"/>
        <v>0.11610381949815005</v>
      </c>
    </row>
    <row r="25" spans="1:6" x14ac:dyDescent="0.25">
      <c r="A25">
        <v>-68</v>
      </c>
      <c r="B25">
        <v>4.9751270128760502E-2</v>
      </c>
      <c r="C25">
        <f t="shared" si="0"/>
        <v>4.9751270128760502E-2</v>
      </c>
      <c r="D25">
        <f t="shared" si="1"/>
        <v>0.12702877023234863</v>
      </c>
      <c r="F25">
        <f t="shared" si="2"/>
        <v>0.1161825110058519</v>
      </c>
    </row>
    <row r="26" spans="1:6" x14ac:dyDescent="0.25">
      <c r="A26">
        <v>-67</v>
      </c>
      <c r="B26">
        <v>5.0261439985312698E-2</v>
      </c>
      <c r="C26">
        <f t="shared" si="0"/>
        <v>5.0261439985312698E-2</v>
      </c>
      <c r="D26">
        <f t="shared" si="1"/>
        <v>0.12708670089632854</v>
      </c>
      <c r="F26">
        <f t="shared" si="2"/>
        <v>0.11626464175730221</v>
      </c>
    </row>
    <row r="27" spans="1:6" x14ac:dyDescent="0.25">
      <c r="A27">
        <v>-66</v>
      </c>
      <c r="B27">
        <v>5.0425612292092498E-2</v>
      </c>
      <c r="C27">
        <f t="shared" si="0"/>
        <v>5.0425612292092498E-2</v>
      </c>
      <c r="D27">
        <f t="shared" si="1"/>
        <v>0.12714737430471165</v>
      </c>
      <c r="F27">
        <f t="shared" si="2"/>
        <v>0.11635041485729121</v>
      </c>
    </row>
    <row r="28" spans="1:6" x14ac:dyDescent="0.25">
      <c r="A28">
        <v>-65</v>
      </c>
      <c r="B28">
        <v>5.08704662846571E-2</v>
      </c>
      <c r="C28">
        <f t="shared" si="0"/>
        <v>5.08704662846571E-2</v>
      </c>
      <c r="D28">
        <f t="shared" si="1"/>
        <v>0.1272109661587125</v>
      </c>
      <c r="F28">
        <f t="shared" si="2"/>
        <v>0.11644004860683772</v>
      </c>
    </row>
    <row r="29" spans="1:6" x14ac:dyDescent="0.25">
      <c r="A29">
        <v>-64</v>
      </c>
      <c r="B29">
        <v>5.1179392668382499E-2</v>
      </c>
      <c r="C29">
        <f t="shared" si="0"/>
        <v>5.1179392668382499E-2</v>
      </c>
      <c r="D29">
        <f t="shared" si="1"/>
        <v>0.12727766643963342</v>
      </c>
      <c r="F29">
        <f t="shared" si="2"/>
        <v>0.11653377788626566</v>
      </c>
    </row>
    <row r="30" spans="1:6" x14ac:dyDescent="0.25">
      <c r="A30">
        <v>-63</v>
      </c>
      <c r="B30">
        <v>5.1721337810117902E-2</v>
      </c>
      <c r="C30">
        <f t="shared" si="0"/>
        <v>5.1721337810117902E-2</v>
      </c>
      <c r="D30">
        <f t="shared" si="1"/>
        <v>0.12734768082273212</v>
      </c>
      <c r="F30">
        <f t="shared" si="2"/>
        <v>0.11663185568717635</v>
      </c>
    </row>
    <row r="31" spans="1:6" x14ac:dyDescent="0.25">
      <c r="A31">
        <v>-62</v>
      </c>
      <c r="B31">
        <v>5.2370965862751903E-2</v>
      </c>
      <c r="C31">
        <f t="shared" si="0"/>
        <v>5.2370965862751903E-2</v>
      </c>
      <c r="D31">
        <f t="shared" si="1"/>
        <v>0.12742123225691748</v>
      </c>
      <c r="F31">
        <f t="shared" si="2"/>
        <v>0.11673455481189236</v>
      </c>
    </row>
    <row r="32" spans="1:6" x14ac:dyDescent="0.25">
      <c r="A32">
        <v>-61</v>
      </c>
      <c r="B32">
        <v>5.29023192427596E-2</v>
      </c>
      <c r="C32">
        <f t="shared" si="0"/>
        <v>5.29023192427596E-2</v>
      </c>
      <c r="D32">
        <f t="shared" si="1"/>
        <v>0.12749856273284746</v>
      </c>
      <c r="F32">
        <f t="shared" si="2"/>
        <v>0.11684216976159326</v>
      </c>
    </row>
    <row r="33" spans="1:6" x14ac:dyDescent="0.25">
      <c r="A33">
        <v>-60</v>
      </c>
      <c r="B33">
        <v>5.3216541507348898E-2</v>
      </c>
      <c r="C33">
        <f t="shared" si="0"/>
        <v>5.3216541507348898E-2</v>
      </c>
      <c r="D33">
        <f t="shared" si="1"/>
        <v>0.12757993526551539</v>
      </c>
      <c r="F33">
        <f t="shared" si="2"/>
        <v>0.11695501883743145</v>
      </c>
    </row>
    <row r="34" spans="1:6" x14ac:dyDescent="0.25">
      <c r="A34">
        <v>-59</v>
      </c>
      <c r="B34">
        <v>5.3936781304834397E-2</v>
      </c>
      <c r="C34">
        <f t="shared" si="0"/>
        <v>5.3936781304834397E-2</v>
      </c>
      <c r="D34">
        <f t="shared" si="1"/>
        <v>0.12766563612153822</v>
      </c>
      <c r="F34">
        <f t="shared" si="2"/>
        <v>0.11707344648248529</v>
      </c>
    </row>
    <row r="35" spans="1:6" x14ac:dyDescent="0.25">
      <c r="A35">
        <v>-58</v>
      </c>
      <c r="B35">
        <v>5.4397522939990603E-2</v>
      </c>
      <c r="C35">
        <f t="shared" si="0"/>
        <v>5.4397522939990603E-2</v>
      </c>
      <c r="D35">
        <f t="shared" si="1"/>
        <v>0.1277559773262272</v>
      </c>
      <c r="F35">
        <f t="shared" si="2"/>
        <v>0.11719782589656551</v>
      </c>
    </row>
    <row r="36" spans="1:6" x14ac:dyDescent="0.25">
      <c r="A36">
        <v>-57</v>
      </c>
      <c r="B36">
        <v>5.5197200950433997E-2</v>
      </c>
      <c r="C36">
        <f t="shared" si="0"/>
        <v>5.5197200950433997E-2</v>
      </c>
      <c r="D36">
        <f t="shared" si="1"/>
        <v>0.12785129949127191</v>
      </c>
      <c r="F36">
        <f t="shared" si="2"/>
        <v>0.11732856196075134</v>
      </c>
    </row>
    <row r="37" spans="1:6" x14ac:dyDescent="0.25">
      <c r="A37">
        <v>-56</v>
      </c>
      <c r="B37">
        <v>5.5725023743199202E-2</v>
      </c>
      <c r="C37">
        <f t="shared" si="0"/>
        <v>5.5725023743199202E-2</v>
      </c>
      <c r="D37">
        <f t="shared" si="1"/>
        <v>0.12795197501068559</v>
      </c>
      <c r="F37">
        <f t="shared" si="2"/>
        <v>0.11746609451422435</v>
      </c>
    </row>
    <row r="38" spans="1:6" x14ac:dyDescent="0.25">
      <c r="A38">
        <v>-55</v>
      </c>
      <c r="B38">
        <v>5.6274030059419701E-2</v>
      </c>
      <c r="C38">
        <f t="shared" si="0"/>
        <v>5.6274030059419701E-2</v>
      </c>
      <c r="D38">
        <f t="shared" si="1"/>
        <v>0.12805841168076118</v>
      </c>
      <c r="F38">
        <f t="shared" si="2"/>
        <v>0.11761090203265118</v>
      </c>
    </row>
    <row r="39" spans="1:6" x14ac:dyDescent="0.25">
      <c r="A39">
        <v>-54</v>
      </c>
      <c r="B39">
        <v>5.6980147507934897E-2</v>
      </c>
      <c r="C39">
        <f t="shared" si="0"/>
        <v>5.6980147507934897E-2</v>
      </c>
      <c r="D39">
        <f t="shared" si="1"/>
        <v>0.1281710568094471</v>
      </c>
      <c r="F39">
        <f t="shared" si="2"/>
        <v>0.11776350576523323</v>
      </c>
    </row>
    <row r="40" spans="1:6" x14ac:dyDescent="0.25">
      <c r="A40">
        <v>-53</v>
      </c>
      <c r="B40">
        <v>5.7808070216319001E-2</v>
      </c>
      <c r="C40">
        <f t="shared" si="0"/>
        <v>5.7808070216319001E-2</v>
      </c>
      <c r="D40">
        <f t="shared" si="1"/>
        <v>0.128290401892104</v>
      </c>
      <c r="F40">
        <f t="shared" si="2"/>
        <v>0.11792447439682699</v>
      </c>
    </row>
    <row r="41" spans="1:6" x14ac:dyDescent="0.25">
      <c r="A41">
        <v>-52</v>
      </c>
      <c r="B41">
        <v>5.8609513520383801E-2</v>
      </c>
      <c r="C41">
        <f t="shared" si="0"/>
        <v>5.8609513520383801E-2</v>
      </c>
      <c r="D41">
        <f t="shared" si="1"/>
        <v>0.12841698794446157</v>
      </c>
      <c r="F41">
        <f t="shared" si="2"/>
        <v>0.11809442931252727</v>
      </c>
    </row>
    <row r="42" spans="1:6" x14ac:dyDescent="0.25">
      <c r="A42">
        <v>-51</v>
      </c>
      <c r="B42">
        <v>5.9266202747502897E-2</v>
      </c>
      <c r="C42">
        <f t="shared" si="0"/>
        <v>5.9266202747502897E-2</v>
      </c>
      <c r="D42">
        <f t="shared" si="1"/>
        <v>0.12855141160027769</v>
      </c>
      <c r="F42">
        <f t="shared" si="2"/>
        <v>0.11827405055514921</v>
      </c>
    </row>
    <row r="43" spans="1:6" x14ac:dyDescent="0.25">
      <c r="A43">
        <v>-50</v>
      </c>
      <c r="B43">
        <v>5.9945840791698797E-2</v>
      </c>
      <c r="C43">
        <f t="shared" si="0"/>
        <v>5.9945840791698797E-2</v>
      </c>
      <c r="D43">
        <f t="shared" si="1"/>
        <v>0.1286943321013522</v>
      </c>
      <c r="F43">
        <f t="shared" si="2"/>
        <v>0.11846408358156987</v>
      </c>
    </row>
    <row r="44" spans="1:6" x14ac:dyDescent="0.25">
      <c r="A44">
        <v>-49</v>
      </c>
      <c r="B44">
        <v>6.1133883398825702E-2</v>
      </c>
      <c r="C44">
        <f t="shared" si="0"/>
        <v>6.1133883398825702E-2</v>
      </c>
      <c r="D44">
        <f t="shared" si="1"/>
        <v>0.12884647933197257</v>
      </c>
      <c r="F44">
        <f t="shared" si="2"/>
        <v>0.11866534694242686</v>
      </c>
    </row>
    <row r="45" spans="1:6" x14ac:dyDescent="0.25">
      <c r="A45">
        <v>-48</v>
      </c>
      <c r="B45">
        <v>6.1990050805150403E-2</v>
      </c>
      <c r="C45">
        <f t="shared" si="0"/>
        <v>6.1990050805150403E-2</v>
      </c>
      <c r="D45">
        <f t="shared" si="1"/>
        <v>0.12900866307958728</v>
      </c>
      <c r="F45">
        <f t="shared" si="2"/>
        <v>0.11887874103187246</v>
      </c>
    </row>
    <row r="46" spans="1:6" x14ac:dyDescent="0.25">
      <c r="A46">
        <v>-47</v>
      </c>
      <c r="B46">
        <v>6.3340500425435695E-2</v>
      </c>
      <c r="C46">
        <f t="shared" si="0"/>
        <v>6.3340500425435695E-2</v>
      </c>
      <c r="D46">
        <f t="shared" si="1"/>
        <v>0.12918178373979886</v>
      </c>
      <c r="F46">
        <f t="shared" si="2"/>
        <v>0.11910525808075688</v>
      </c>
    </row>
    <row r="47" spans="1:6" x14ac:dyDescent="0.25">
      <c r="A47">
        <v>-46</v>
      </c>
      <c r="B47">
        <v>6.4147239610364296E-2</v>
      </c>
      <c r="C47">
        <f t="shared" si="0"/>
        <v>6.4147239610364296E-2</v>
      </c>
      <c r="D47">
        <f t="shared" si="1"/>
        <v>0.12936684472827634</v>
      </c>
      <c r="F47">
        <f t="shared" si="2"/>
        <v>0.11934599359877458</v>
      </c>
    </row>
    <row r="48" spans="1:6" x14ac:dyDescent="0.25">
      <c r="A48">
        <v>-45</v>
      </c>
      <c r="B48">
        <v>6.5501219817892295E-2</v>
      </c>
      <c r="C48">
        <f t="shared" si="0"/>
        <v>6.5501219817892295E-2</v>
      </c>
      <c r="D48">
        <f t="shared" si="1"/>
        <v>0.12956496691699149</v>
      </c>
      <c r="F48">
        <f t="shared" si="2"/>
        <v>0.1196021595100131</v>
      </c>
    </row>
    <row r="49" spans="1:6" x14ac:dyDescent="0.25">
      <c r="A49">
        <v>-44</v>
      </c>
      <c r="B49">
        <v>6.6420937794583301E-2</v>
      </c>
      <c r="C49">
        <f t="shared" si="0"/>
        <v>6.6420937794583301E-2</v>
      </c>
      <c r="D49">
        <f t="shared" si="1"/>
        <v>0.129777405479957</v>
      </c>
      <c r="F49">
        <f t="shared" si="2"/>
        <v>0.1198750992735812</v>
      </c>
    </row>
    <row r="50" spans="1:6" x14ac:dyDescent="0.25">
      <c r="A50">
        <v>-43</v>
      </c>
      <c r="B50">
        <v>6.7857886802311806E-2</v>
      </c>
      <c r="C50">
        <f t="shared" si="0"/>
        <v>6.7857886802311806E-2</v>
      </c>
      <c r="D50">
        <f t="shared" si="1"/>
        <v>0.13000556961783646</v>
      </c>
      <c r="F50">
        <f t="shared" si="2"/>
        <v>0.12016630533855918</v>
      </c>
    </row>
    <row r="51" spans="1:6" x14ac:dyDescent="0.25">
      <c r="A51">
        <v>-42</v>
      </c>
      <c r="B51">
        <v>6.9252468763129293E-2</v>
      </c>
      <c r="C51">
        <f t="shared" si="0"/>
        <v>6.9252468763129293E-2</v>
      </c>
      <c r="D51">
        <f t="shared" si="1"/>
        <v>0.13025104573587021</v>
      </c>
      <c r="F51">
        <f t="shared" si="2"/>
        <v>0.12047743935293954</v>
      </c>
    </row>
    <row r="52" spans="1:6" x14ac:dyDescent="0.25">
      <c r="A52">
        <v>-41</v>
      </c>
      <c r="B52">
        <v>7.0458164306469007E-2</v>
      </c>
      <c r="C52">
        <f t="shared" si="0"/>
        <v>7.0458164306469007E-2</v>
      </c>
      <c r="D52">
        <f t="shared" si="1"/>
        <v>0.13051562478134182</v>
      </c>
      <c r="F52">
        <f t="shared" si="2"/>
        <v>0.12081035563273068</v>
      </c>
    </row>
    <row r="53" spans="1:6" x14ac:dyDescent="0.25">
      <c r="A53">
        <v>-40</v>
      </c>
      <c r="B53">
        <v>7.1981612701640593E-2</v>
      </c>
      <c r="C53">
        <f t="shared" si="0"/>
        <v>7.1981612701640593E-2</v>
      </c>
      <c r="D53">
        <f t="shared" si="1"/>
        <v>0.13080133461292542</v>
      </c>
      <c r="F53">
        <f t="shared" si="2"/>
        <v>0.1211671285040937</v>
      </c>
    </row>
    <row r="54" spans="1:6" x14ac:dyDescent="0.25">
      <c r="A54">
        <v>-39</v>
      </c>
      <c r="B54">
        <v>7.3445041113688395E-2</v>
      </c>
      <c r="C54">
        <f t="shared" si="0"/>
        <v>7.3445041113688395E-2</v>
      </c>
      <c r="D54">
        <f t="shared" si="1"/>
        <v>0.13111047848476706</v>
      </c>
      <c r="F54">
        <f t="shared" si="2"/>
        <v>0.1215500842635604</v>
      </c>
    </row>
    <row r="55" spans="1:6" x14ac:dyDescent="0.25">
      <c r="A55">
        <v>-38</v>
      </c>
      <c r="B55">
        <v>7.5046162428196603E-2</v>
      </c>
      <c r="C55">
        <f t="shared" si="0"/>
        <v>7.5046162428196603E-2</v>
      </c>
      <c r="D55">
        <f t="shared" si="1"/>
        <v>0.13144568099641366</v>
      </c>
      <c r="F55">
        <f t="shared" si="2"/>
        <v>0.12196183866586104</v>
      </c>
    </row>
    <row r="56" spans="1:6" x14ac:dyDescent="0.25">
      <c r="A56">
        <v>-37</v>
      </c>
      <c r="B56">
        <v>7.6375428525026504E-2</v>
      </c>
      <c r="C56">
        <f t="shared" si="0"/>
        <v>7.6375428525026504E-2</v>
      </c>
      <c r="D56">
        <f t="shared" si="1"/>
        <v>0.13180994320354267</v>
      </c>
      <c r="F56">
        <f t="shared" si="2"/>
        <v>0.12240534105453343</v>
      </c>
    </row>
    <row r="57" spans="1:6" x14ac:dyDescent="0.25">
      <c r="A57">
        <v>-36</v>
      </c>
      <c r="B57">
        <v>7.8460240291767694E-2</v>
      </c>
      <c r="C57">
        <f t="shared" si="0"/>
        <v>7.8460240291767694E-2</v>
      </c>
      <c r="D57">
        <f t="shared" si="1"/>
        <v>0.13220670902784054</v>
      </c>
      <c r="F57">
        <f t="shared" si="2"/>
        <v>0.1228839265088494</v>
      </c>
    </row>
    <row r="58" spans="1:6" x14ac:dyDescent="0.25">
      <c r="A58">
        <v>-35</v>
      </c>
      <c r="B58">
        <v>8.0539756177645E-2</v>
      </c>
      <c r="C58">
        <f t="shared" si="0"/>
        <v>8.0539756177645E-2</v>
      </c>
      <c r="D58">
        <f t="shared" si="1"/>
        <v>0.13263994567980375</v>
      </c>
      <c r="F58">
        <f t="shared" si="2"/>
        <v>0.12340137770685206</v>
      </c>
    </row>
    <row r="59" spans="1:6" x14ac:dyDescent="0.25">
      <c r="A59">
        <v>-34</v>
      </c>
      <c r="B59">
        <v>8.2215019824247296E-2</v>
      </c>
      <c r="C59">
        <f t="shared" si="0"/>
        <v>8.2215019824247296E-2</v>
      </c>
      <c r="D59">
        <f t="shared" si="1"/>
        <v>0.13311424155999999</v>
      </c>
      <c r="F59">
        <f t="shared" si="2"/>
        <v>0.12396199861848418</v>
      </c>
    </row>
    <row r="60" spans="1:6" x14ac:dyDescent="0.25">
      <c r="A60">
        <v>-33</v>
      </c>
      <c r="B60">
        <v>8.4465769191389595E-2</v>
      </c>
      <c r="C60">
        <f t="shared" si="0"/>
        <v>8.4465769191389595E-2</v>
      </c>
      <c r="D60">
        <f t="shared" si="1"/>
        <v>0.13363492609335673</v>
      </c>
      <c r="F60">
        <f t="shared" si="2"/>
        <v>0.1245707026715161</v>
      </c>
    </row>
    <row r="61" spans="1:6" x14ac:dyDescent="0.25">
      <c r="A61">
        <v>-32</v>
      </c>
      <c r="B61">
        <v>8.6734171494744702E-2</v>
      </c>
      <c r="C61">
        <f t="shared" si="0"/>
        <v>8.6734171494744702E-2</v>
      </c>
      <c r="D61">
        <f t="shared" si="1"/>
        <v>0.13420821726180834</v>
      </c>
      <c r="F61">
        <f t="shared" si="2"/>
        <v>0.12523311871183906</v>
      </c>
    </row>
    <row r="62" spans="1:6" x14ac:dyDescent="0.25">
      <c r="A62">
        <v>-31</v>
      </c>
      <c r="B62">
        <v>8.9503917186545601E-2</v>
      </c>
      <c r="C62">
        <f t="shared" si="0"/>
        <v>8.9503917186545601E-2</v>
      </c>
      <c r="D62">
        <f t="shared" si="1"/>
        <v>0.13484140435122394</v>
      </c>
      <c r="F62">
        <f t="shared" si="2"/>
        <v>0.12595571895657648</v>
      </c>
    </row>
    <row r="63" spans="1:6" x14ac:dyDescent="0.25">
      <c r="A63">
        <v>-30</v>
      </c>
      <c r="B63">
        <v>9.1950614145650797E-2</v>
      </c>
      <c r="C63">
        <f t="shared" si="0"/>
        <v>9.1950614145650797E-2</v>
      </c>
      <c r="D63">
        <f t="shared" si="1"/>
        <v>0.1355430757855548</v>
      </c>
      <c r="F63">
        <f t="shared" si="2"/>
        <v>0.12674597427830331</v>
      </c>
    </row>
    <row r="64" spans="1:6" x14ac:dyDescent="0.25">
      <c r="A64">
        <v>-29</v>
      </c>
      <c r="B64">
        <v>9.4845695684563205E-2</v>
      </c>
      <c r="C64">
        <f t="shared" si="0"/>
        <v>9.4845695684563205E-2</v>
      </c>
      <c r="D64">
        <f t="shared" si="1"/>
        <v>0.13632340512178356</v>
      </c>
      <c r="F64">
        <f t="shared" si="2"/>
        <v>0.12761254365008881</v>
      </c>
    </row>
    <row r="65" spans="1:6" x14ac:dyDescent="0.25">
      <c r="A65">
        <v>-28</v>
      </c>
      <c r="B65">
        <v>9.7989683624077104E-2</v>
      </c>
      <c r="C65">
        <f t="shared" si="0"/>
        <v>9.7989683624077104E-2</v>
      </c>
      <c r="D65">
        <f t="shared" si="1"/>
        <v>0.13719451266457078</v>
      </c>
      <c r="F65">
        <f t="shared" si="2"/>
        <v>0.12856550654600604</v>
      </c>
    </row>
    <row r="66" spans="1:6" x14ac:dyDescent="0.25">
      <c r="A66">
        <v>-27</v>
      </c>
      <c r="B66">
        <v>0.10162265789668699</v>
      </c>
      <c r="C66">
        <f t="shared" si="0"/>
        <v>0.10162265789668699</v>
      </c>
      <c r="D66">
        <f t="shared" si="1"/>
        <v>0.13817092622481736</v>
      </c>
      <c r="F66">
        <f t="shared" si="2"/>
        <v>0.12961664969918676</v>
      </c>
    </row>
    <row r="67" spans="1:6" x14ac:dyDescent="0.25">
      <c r="A67">
        <v>-26</v>
      </c>
      <c r="B67">
        <v>0.105017317530424</v>
      </c>
      <c r="C67">
        <f t="shared" ref="C67:C130" si="3">B67/MAX(B:B)</f>
        <v>0.105017317530424</v>
      </c>
      <c r="D67">
        <f t="shared" ref="D67:D130" si="4">$J$6*$J$5^2/($J$5^2+($J$4-A67)^2)+$J$7</f>
        <v>0.13927017301880887</v>
      </c>
      <c r="F67">
        <f t="shared" si="2"/>
        <v>0.13077982310563419</v>
      </c>
    </row>
    <row r="68" spans="1:6" x14ac:dyDescent="0.25">
      <c r="A68">
        <v>-25</v>
      </c>
      <c r="B68">
        <v>0.108659118271142</v>
      </c>
      <c r="C68">
        <f t="shared" si="3"/>
        <v>0.108659118271142</v>
      </c>
      <c r="D68">
        <f t="shared" si="4"/>
        <v>0.140513546663325</v>
      </c>
      <c r="F68">
        <f t="shared" ref="F68:F131" si="5">$M$6*$M$5^2/($M$5^2+($M$4-A68)^2)+$M$7</f>
        <v>0.13207138485967618</v>
      </c>
    </row>
    <row r="69" spans="1:6" x14ac:dyDescent="0.25">
      <c r="A69">
        <v>-24</v>
      </c>
      <c r="B69">
        <v>0.113114719371273</v>
      </c>
      <c r="C69">
        <f t="shared" si="3"/>
        <v>0.113114719371273</v>
      </c>
      <c r="D69">
        <f t="shared" si="4"/>
        <v>0.14192711028710794</v>
      </c>
      <c r="F69">
        <f t="shared" si="5"/>
        <v>0.13351076078928642</v>
      </c>
    </row>
    <row r="70" spans="1:6" x14ac:dyDescent="0.25">
      <c r="A70">
        <v>-23</v>
      </c>
      <c r="B70">
        <v>0.11800458270224</v>
      </c>
      <c r="C70">
        <f t="shared" si="3"/>
        <v>0.11800458270224</v>
      </c>
      <c r="D70">
        <f t="shared" si="4"/>
        <v>0.143543021411142</v>
      </c>
      <c r="F70">
        <f t="shared" si="5"/>
        <v>0.13512115360507332</v>
      </c>
    </row>
    <row r="71" spans="1:6" x14ac:dyDescent="0.25">
      <c r="A71">
        <v>-22</v>
      </c>
      <c r="B71">
        <v>0.12293328249287699</v>
      </c>
      <c r="C71">
        <f t="shared" si="3"/>
        <v>0.12293328249287699</v>
      </c>
      <c r="D71">
        <f t="shared" si="4"/>
        <v>0.14540130023230405</v>
      </c>
      <c r="F71">
        <f t="shared" si="5"/>
        <v>0.13693044836763191</v>
      </c>
    </row>
    <row r="72" spans="1:6" x14ac:dyDescent="0.25">
      <c r="A72">
        <v>-21</v>
      </c>
      <c r="B72">
        <v>0.128320958625048</v>
      </c>
      <c r="C72">
        <f t="shared" si="3"/>
        <v>0.128320958625048</v>
      </c>
      <c r="D72">
        <f t="shared" si="4"/>
        <v>0.14755221616374237</v>
      </c>
      <c r="F72">
        <f t="shared" si="5"/>
        <v>0.13897237794878642</v>
      </c>
    </row>
    <row r="73" spans="1:6" x14ac:dyDescent="0.25">
      <c r="A73">
        <v>-20</v>
      </c>
      <c r="B73">
        <v>0.13403697937077799</v>
      </c>
      <c r="C73">
        <f t="shared" si="3"/>
        <v>0.13403697937077799</v>
      </c>
      <c r="D73">
        <f t="shared" si="4"/>
        <v>0.1500595472110019</v>
      </c>
      <c r="E73">
        <f t="shared" ref="E73:E92" si="6">ABS(D73-C73)</f>
        <v>1.6022567840223906E-2</v>
      </c>
      <c r="F73">
        <f t="shared" si="5"/>
        <v>0.14128803592828609</v>
      </c>
    </row>
    <row r="74" spans="1:6" x14ac:dyDescent="0.25">
      <c r="A74">
        <v>-19</v>
      </c>
      <c r="B74">
        <v>0.140302006432729</v>
      </c>
      <c r="C74">
        <f t="shared" si="3"/>
        <v>0.140302006432729</v>
      </c>
      <c r="D74">
        <f t="shared" si="4"/>
        <v>0.15300508776053465</v>
      </c>
      <c r="E74">
        <f t="shared" si="6"/>
        <v>1.2703081327805649E-2</v>
      </c>
      <c r="F74">
        <f t="shared" si="5"/>
        <v>0.14392785817639822</v>
      </c>
    </row>
    <row r="75" spans="1:6" x14ac:dyDescent="0.25">
      <c r="A75">
        <v>-18</v>
      </c>
      <c r="B75">
        <v>0.14720960037283001</v>
      </c>
      <c r="C75">
        <f t="shared" si="3"/>
        <v>0.14720960037283001</v>
      </c>
      <c r="D75">
        <f t="shared" si="4"/>
        <v>0.15649496638044336</v>
      </c>
      <c r="E75">
        <f t="shared" si="6"/>
        <v>9.2853660076133437E-3</v>
      </c>
      <c r="F75">
        <f t="shared" si="5"/>
        <v>0.1469542429500324</v>
      </c>
    </row>
    <row r="76" spans="1:6" x14ac:dyDescent="0.25">
      <c r="A76">
        <v>-17</v>
      </c>
      <c r="B76">
        <v>0.15460618064602599</v>
      </c>
      <c r="C76">
        <f t="shared" si="3"/>
        <v>0.15460618064602599</v>
      </c>
      <c r="D76">
        <f t="shared" si="4"/>
        <v>0.16066862477974933</v>
      </c>
      <c r="E76">
        <f t="shared" si="6"/>
        <v>6.0624441337233381E-3</v>
      </c>
      <c r="F76">
        <f t="shared" si="5"/>
        <v>0.15044504982731599</v>
      </c>
    </row>
    <row r="77" spans="1:6" x14ac:dyDescent="0.25">
      <c r="A77">
        <v>-16</v>
      </c>
      <c r="B77">
        <v>0.162482920784214</v>
      </c>
      <c r="C77">
        <f t="shared" si="3"/>
        <v>0.162482920784214</v>
      </c>
      <c r="D77">
        <f t="shared" si="4"/>
        <v>0.16571176468980453</v>
      </c>
      <c r="E77">
        <f t="shared" si="6"/>
        <v>3.2288439055905283E-3</v>
      </c>
      <c r="F77">
        <f t="shared" si="5"/>
        <v>0.15449832111980202</v>
      </c>
    </row>
    <row r="78" spans="1:6" x14ac:dyDescent="0.25">
      <c r="A78">
        <v>-15</v>
      </c>
      <c r="B78">
        <v>0.17190958872189199</v>
      </c>
      <c r="C78">
        <f t="shared" si="3"/>
        <v>0.17190958872189199</v>
      </c>
      <c r="D78">
        <f t="shared" si="4"/>
        <v>0.17187529203900051</v>
      </c>
      <c r="E78">
        <f t="shared" si="6"/>
        <v>3.4296682891482577E-5</v>
      </c>
      <c r="F78">
        <f t="shared" si="5"/>
        <v>0.15923872220774868</v>
      </c>
    </row>
    <row r="79" spans="1:6" x14ac:dyDescent="0.25">
      <c r="A79">
        <v>-14</v>
      </c>
      <c r="B79">
        <v>0.181998241767553</v>
      </c>
      <c r="C79">
        <f t="shared" si="3"/>
        <v>0.181998241767553</v>
      </c>
      <c r="D79">
        <f t="shared" si="4"/>
        <v>0.17950343602819063</v>
      </c>
      <c r="E79">
        <f t="shared" si="6"/>
        <v>2.4948057393623657E-3</v>
      </c>
      <c r="F79">
        <f t="shared" si="5"/>
        <v>0.16482642506343309</v>
      </c>
    </row>
    <row r="80" spans="1:6" x14ac:dyDescent="0.25">
      <c r="A80">
        <v>-13</v>
      </c>
      <c r="B80">
        <v>0.193532670289049</v>
      </c>
      <c r="C80">
        <f t="shared" si="3"/>
        <v>0.193532670289049</v>
      </c>
      <c r="D80">
        <f t="shared" si="4"/>
        <v>0.18907602696750719</v>
      </c>
      <c r="E80">
        <f t="shared" si="6"/>
        <v>4.4566433215418033E-3</v>
      </c>
      <c r="F80">
        <f t="shared" si="5"/>
        <v>0.17146950083944079</v>
      </c>
    </row>
    <row r="81" spans="1:7" x14ac:dyDescent="0.25">
      <c r="A81">
        <v>-12</v>
      </c>
      <c r="B81">
        <v>0.207538509880348</v>
      </c>
      <c r="C81">
        <f t="shared" si="3"/>
        <v>0.207538509880348</v>
      </c>
      <c r="D81">
        <f t="shared" si="4"/>
        <v>0.20127265763090524</v>
      </c>
      <c r="E81">
        <f t="shared" si="6"/>
        <v>6.2658522494427604E-3</v>
      </c>
      <c r="F81">
        <f t="shared" si="5"/>
        <v>0.17944140049576668</v>
      </c>
    </row>
    <row r="82" spans="1:7" x14ac:dyDescent="0.25">
      <c r="A82">
        <v>-11</v>
      </c>
      <c r="B82">
        <v>0.224697163879268</v>
      </c>
      <c r="C82">
        <f t="shared" si="3"/>
        <v>0.224697163879268</v>
      </c>
      <c r="D82">
        <f t="shared" si="4"/>
        <v>0.2170702084985385</v>
      </c>
      <c r="E82">
        <f t="shared" si="6"/>
        <v>7.6269553807294943E-3</v>
      </c>
      <c r="F82">
        <f t="shared" si="5"/>
        <v>0.1891058686542339</v>
      </c>
    </row>
    <row r="83" spans="1:7" x14ac:dyDescent="0.25">
      <c r="A83">
        <v>-10</v>
      </c>
      <c r="B83">
        <v>0.24430781071815599</v>
      </c>
      <c r="C83">
        <f t="shared" si="3"/>
        <v>0.24430781071815599</v>
      </c>
      <c r="D83">
        <f t="shared" si="4"/>
        <v>0.23788882440316661</v>
      </c>
      <c r="E83">
        <f t="shared" si="6"/>
        <v>6.4189863149893833E-3</v>
      </c>
      <c r="F83">
        <f t="shared" si="5"/>
        <v>0.20095275724746803</v>
      </c>
    </row>
    <row r="84" spans="1:7" x14ac:dyDescent="0.25">
      <c r="A84">
        <v>-9</v>
      </c>
      <c r="B84">
        <v>0.269803946490419</v>
      </c>
      <c r="C84">
        <f t="shared" si="3"/>
        <v>0.269803946490419</v>
      </c>
      <c r="D84">
        <f t="shared" si="4"/>
        <v>0.2657986033194204</v>
      </c>
      <c r="E84">
        <f t="shared" si="6"/>
        <v>4.0053431709985987E-3</v>
      </c>
      <c r="F84">
        <f t="shared" si="5"/>
        <v>0.21564976555600301</v>
      </c>
    </row>
    <row r="85" spans="1:7" x14ac:dyDescent="0.25">
      <c r="A85">
        <v>-8</v>
      </c>
      <c r="B85">
        <v>0.30398885746666199</v>
      </c>
      <c r="C85">
        <f t="shared" si="3"/>
        <v>0.30398885746666199</v>
      </c>
      <c r="D85">
        <f t="shared" si="4"/>
        <v>0.30376540908554733</v>
      </c>
      <c r="E85">
        <f t="shared" si="6"/>
        <v>2.2344838111465481E-4</v>
      </c>
      <c r="F85">
        <f t="shared" si="5"/>
        <v>0.23411703842259315</v>
      </c>
    </row>
    <row r="86" spans="1:7" x14ac:dyDescent="0.25">
      <c r="A86">
        <v>-7</v>
      </c>
      <c r="B86">
        <v>0.34912035418851201</v>
      </c>
      <c r="C86">
        <f t="shared" si="3"/>
        <v>0.34912035418851201</v>
      </c>
      <c r="D86">
        <f t="shared" si="4"/>
        <v>0.3557663282157737</v>
      </c>
      <c r="E86">
        <f t="shared" si="6"/>
        <v>6.6459740272616918E-3</v>
      </c>
      <c r="F86">
        <f t="shared" si="5"/>
        <v>0.25763300528549893</v>
      </c>
    </row>
    <row r="87" spans="1:7" x14ac:dyDescent="0.25">
      <c r="A87">
        <v>-6</v>
      </c>
      <c r="B87">
        <v>0.40852424983847502</v>
      </c>
      <c r="C87">
        <f t="shared" si="3"/>
        <v>0.40852424983847502</v>
      </c>
      <c r="D87">
        <f t="shared" si="4"/>
        <v>0.42610961272260006</v>
      </c>
      <c r="E87">
        <f t="shared" si="6"/>
        <v>1.7585362884125044E-2</v>
      </c>
      <c r="F87">
        <f t="shared" si="5"/>
        <v>0.28797770810799739</v>
      </c>
    </row>
    <row r="88" spans="1:7" x14ac:dyDescent="0.25">
      <c r="A88">
        <v>-5</v>
      </c>
      <c r="B88">
        <v>0.48855736674681099</v>
      </c>
      <c r="C88">
        <f t="shared" si="3"/>
        <v>0.48855736674681099</v>
      </c>
      <c r="D88">
        <f t="shared" si="4"/>
        <v>0.51605872204031122</v>
      </c>
      <c r="E88">
        <f t="shared" si="6"/>
        <v>2.7501355293500229E-2</v>
      </c>
      <c r="F88">
        <f t="shared" si="5"/>
        <v>0.32760397692887</v>
      </c>
    </row>
    <row r="89" spans="1:7" x14ac:dyDescent="0.25">
      <c r="A89">
        <v>-4</v>
      </c>
      <c r="B89">
        <v>0.61473878950285799</v>
      </c>
      <c r="C89">
        <f t="shared" si="3"/>
        <v>0.61473878950285799</v>
      </c>
      <c r="D89">
        <f t="shared" si="4"/>
        <v>0.61473737410524876</v>
      </c>
      <c r="E89">
        <f t="shared" si="6"/>
        <v>1.4153976092279308E-6</v>
      </c>
      <c r="F89">
        <f t="shared" si="5"/>
        <v>0.37976739534615001</v>
      </c>
    </row>
    <row r="90" spans="1:7" x14ac:dyDescent="0.25">
      <c r="A90">
        <v>-3</v>
      </c>
      <c r="B90">
        <v>0.80984080582123197</v>
      </c>
      <c r="C90">
        <f t="shared" si="3"/>
        <v>0.80984080582123197</v>
      </c>
      <c r="D90">
        <f t="shared" si="4"/>
        <v>0.68824447679994005</v>
      </c>
      <c r="E90">
        <f t="shared" si="6"/>
        <v>0.12159632902129192</v>
      </c>
      <c r="F90">
        <f t="shared" si="5"/>
        <v>0.44836578019968809</v>
      </c>
    </row>
    <row r="91" spans="1:7" x14ac:dyDescent="0.25">
      <c r="A91">
        <v>-2</v>
      </c>
      <c r="B91">
        <v>0.69389985136227705</v>
      </c>
      <c r="C91">
        <f t="shared" si="3"/>
        <v>0.69389985136227705</v>
      </c>
      <c r="D91">
        <f t="shared" si="4"/>
        <v>0.69389981463180539</v>
      </c>
      <c r="E91">
        <f t="shared" si="6"/>
        <v>3.6730471664192521E-8</v>
      </c>
      <c r="F91">
        <f t="shared" si="5"/>
        <v>0.53678355772509179</v>
      </c>
    </row>
    <row r="92" spans="1:7" x14ac:dyDescent="0.25">
      <c r="A92">
        <v>-1</v>
      </c>
      <c r="B92">
        <v>0.627554821193409</v>
      </c>
      <c r="C92">
        <f t="shared" si="3"/>
        <v>0.627554821193409</v>
      </c>
      <c r="D92">
        <f t="shared" si="4"/>
        <v>0.62777344243169964</v>
      </c>
      <c r="E92">
        <f t="shared" si="6"/>
        <v>2.186212382906394E-4</v>
      </c>
      <c r="F92">
        <f t="shared" si="5"/>
        <v>0.64423340090608006</v>
      </c>
      <c r="G92">
        <f t="shared" ref="G92:G113" si="7">ABS(C92-F92)</f>
        <v>1.667857971267106E-2</v>
      </c>
    </row>
    <row r="93" spans="1:7" x14ac:dyDescent="0.25">
      <c r="A93">
        <v>0</v>
      </c>
      <c r="B93">
        <v>0.75810534566214305</v>
      </c>
      <c r="C93">
        <f t="shared" si="3"/>
        <v>0.75810534566214305</v>
      </c>
      <c r="D93">
        <f t="shared" si="4"/>
        <v>0.53003269224209093</v>
      </c>
      <c r="F93">
        <f t="shared" si="5"/>
        <v>0.75811079666933978</v>
      </c>
      <c r="G93">
        <f t="shared" si="7"/>
        <v>5.4510071967328599E-6</v>
      </c>
    </row>
    <row r="94" spans="1:7" x14ac:dyDescent="0.25">
      <c r="A94">
        <v>1</v>
      </c>
      <c r="B94">
        <v>0.87893086757120298</v>
      </c>
      <c r="C94">
        <f t="shared" si="3"/>
        <v>0.87893086757120298</v>
      </c>
      <c r="D94">
        <f t="shared" si="4"/>
        <v>0.43773782000846351</v>
      </c>
      <c r="F94">
        <f t="shared" si="5"/>
        <v>0.8467133277544866</v>
      </c>
      <c r="G94">
        <f t="shared" si="7"/>
        <v>3.2217539816716378E-2</v>
      </c>
    </row>
    <row r="95" spans="1:7" x14ac:dyDescent="0.25">
      <c r="A95">
        <v>2</v>
      </c>
      <c r="B95">
        <v>1</v>
      </c>
      <c r="C95">
        <f t="shared" si="3"/>
        <v>1</v>
      </c>
      <c r="D95">
        <f t="shared" si="4"/>
        <v>0.3645395231777605</v>
      </c>
      <c r="F95">
        <f t="shared" si="5"/>
        <v>0.87006067900100548</v>
      </c>
      <c r="G95">
        <f t="shared" si="7"/>
        <v>0.12993932099899452</v>
      </c>
    </row>
    <row r="96" spans="1:7" x14ac:dyDescent="0.25">
      <c r="A96">
        <v>3</v>
      </c>
      <c r="B96">
        <v>0.96571976316820696</v>
      </c>
      <c r="C96">
        <f t="shared" si="3"/>
        <v>0.96571976316820696</v>
      </c>
      <c r="D96">
        <f t="shared" si="4"/>
        <v>0.31018439130297559</v>
      </c>
      <c r="F96">
        <f t="shared" si="5"/>
        <v>0.81522813714518216</v>
      </c>
      <c r="G96">
        <f t="shared" si="7"/>
        <v>0.15049162602302479</v>
      </c>
    </row>
    <row r="97" spans="1:7" x14ac:dyDescent="0.25">
      <c r="A97">
        <v>4</v>
      </c>
      <c r="B97">
        <v>0.72214278400926402</v>
      </c>
      <c r="C97">
        <f t="shared" si="3"/>
        <v>0.72214278400926402</v>
      </c>
      <c r="D97">
        <f t="shared" si="4"/>
        <v>0.27049047245334412</v>
      </c>
      <c r="F97">
        <f t="shared" si="5"/>
        <v>0.71097211508422409</v>
      </c>
      <c r="G97">
        <f t="shared" si="7"/>
        <v>1.1170668925039928E-2</v>
      </c>
    </row>
    <row r="98" spans="1:7" x14ac:dyDescent="0.25">
      <c r="A98">
        <v>5</v>
      </c>
      <c r="B98">
        <v>0.57513266181563905</v>
      </c>
      <c r="C98">
        <f t="shared" si="3"/>
        <v>0.57513266181563905</v>
      </c>
      <c r="D98">
        <f t="shared" si="4"/>
        <v>0.24135824616708945</v>
      </c>
      <c r="F98">
        <f t="shared" si="5"/>
        <v>0.59710699093169362</v>
      </c>
      <c r="G98">
        <f t="shared" si="7"/>
        <v>2.197432911605457E-2</v>
      </c>
    </row>
    <row r="99" spans="1:7" x14ac:dyDescent="0.25">
      <c r="A99">
        <v>6</v>
      </c>
      <c r="B99">
        <v>0.47744837398804502</v>
      </c>
      <c r="C99">
        <f t="shared" si="3"/>
        <v>0.47744837398804502</v>
      </c>
      <c r="D99">
        <f t="shared" si="4"/>
        <v>0.21967784049309111</v>
      </c>
      <c r="F99">
        <f t="shared" si="5"/>
        <v>0.49703435466472168</v>
      </c>
      <c r="G99">
        <f t="shared" si="7"/>
        <v>1.9585980676676662E-2</v>
      </c>
    </row>
    <row r="100" spans="1:7" x14ac:dyDescent="0.25">
      <c r="A100">
        <v>7</v>
      </c>
      <c r="B100">
        <v>0.40772986770889602</v>
      </c>
      <c r="C100">
        <f t="shared" si="3"/>
        <v>0.40772986770889602</v>
      </c>
      <c r="D100">
        <f t="shared" si="4"/>
        <v>0.20326703621662776</v>
      </c>
      <c r="F100">
        <f t="shared" si="5"/>
        <v>0.41723150264858966</v>
      </c>
      <c r="G100">
        <f t="shared" si="7"/>
        <v>9.5016349396936373E-3</v>
      </c>
    </row>
    <row r="101" spans="1:7" x14ac:dyDescent="0.25">
      <c r="A101">
        <v>8</v>
      </c>
      <c r="B101">
        <v>0.35625037512489399</v>
      </c>
      <c r="C101">
        <f t="shared" si="3"/>
        <v>0.35625037512489399</v>
      </c>
      <c r="D101">
        <f t="shared" si="4"/>
        <v>0.19062751183804122</v>
      </c>
      <c r="F101">
        <f t="shared" si="5"/>
        <v>0.35603985512019276</v>
      </c>
      <c r="G101">
        <f t="shared" si="7"/>
        <v>2.1052000470123122E-4</v>
      </c>
    </row>
    <row r="102" spans="1:7" x14ac:dyDescent="0.25">
      <c r="A102">
        <v>9</v>
      </c>
      <c r="B102">
        <v>0.31580749826118498</v>
      </c>
      <c r="C102">
        <f t="shared" si="3"/>
        <v>0.31580749826118498</v>
      </c>
      <c r="D102">
        <f t="shared" si="4"/>
        <v>0.1807297170747354</v>
      </c>
      <c r="F102">
        <f t="shared" si="5"/>
        <v>0.30960223090903116</v>
      </c>
      <c r="G102">
        <f t="shared" si="7"/>
        <v>6.2052673521538204E-3</v>
      </c>
    </row>
    <row r="103" spans="1:7" x14ac:dyDescent="0.25">
      <c r="A103">
        <v>10</v>
      </c>
      <c r="B103">
        <v>0.28365267494942398</v>
      </c>
      <c r="C103">
        <f t="shared" si="3"/>
        <v>0.28365267494942398</v>
      </c>
      <c r="D103">
        <f t="shared" si="4"/>
        <v>0.1728587731209314</v>
      </c>
      <c r="F103">
        <f t="shared" si="5"/>
        <v>0.27423199345188459</v>
      </c>
      <c r="G103">
        <f t="shared" si="7"/>
        <v>9.4206814975393849E-3</v>
      </c>
    </row>
    <row r="104" spans="1:7" x14ac:dyDescent="0.25">
      <c r="A104">
        <v>11</v>
      </c>
      <c r="B104">
        <v>0.25764283873336602</v>
      </c>
      <c r="C104">
        <f t="shared" si="3"/>
        <v>0.25764283873336602</v>
      </c>
      <c r="D104">
        <f t="shared" si="4"/>
        <v>0.16651104878432185</v>
      </c>
      <c r="F104">
        <f t="shared" si="5"/>
        <v>0.24701792896257665</v>
      </c>
      <c r="G104">
        <f t="shared" si="7"/>
        <v>1.0624909770789365E-2</v>
      </c>
    </row>
    <row r="105" spans="1:7" x14ac:dyDescent="0.25">
      <c r="A105">
        <v>12</v>
      </c>
      <c r="B105">
        <v>0.23611331772813701</v>
      </c>
      <c r="C105">
        <f t="shared" si="3"/>
        <v>0.23611331772813701</v>
      </c>
      <c r="D105">
        <f t="shared" si="4"/>
        <v>0.16132606179745615</v>
      </c>
      <c r="F105">
        <f t="shared" si="5"/>
        <v>0.22581146441878636</v>
      </c>
      <c r="G105">
        <f t="shared" si="7"/>
        <v>1.0301853309350656E-2</v>
      </c>
    </row>
    <row r="106" spans="1:7" x14ac:dyDescent="0.25">
      <c r="A106">
        <v>13</v>
      </c>
      <c r="B106">
        <v>0.21745946003198699</v>
      </c>
      <c r="C106">
        <f t="shared" si="3"/>
        <v>0.21745946003198699</v>
      </c>
      <c r="D106">
        <f t="shared" si="4"/>
        <v>0.15704164394426928</v>
      </c>
      <c r="F106">
        <f t="shared" si="5"/>
        <v>0.20906355824954043</v>
      </c>
      <c r="G106">
        <f t="shared" si="7"/>
        <v>8.3959017824465632E-3</v>
      </c>
    </row>
    <row r="107" spans="1:7" x14ac:dyDescent="0.25">
      <c r="A107">
        <v>14</v>
      </c>
      <c r="B107">
        <v>0.201917814990167</v>
      </c>
      <c r="C107">
        <f t="shared" si="3"/>
        <v>0.201917814990167</v>
      </c>
      <c r="D107">
        <f t="shared" si="4"/>
        <v>0.15346416912122246</v>
      </c>
      <c r="F107">
        <f t="shared" si="5"/>
        <v>0.19566184110501567</v>
      </c>
      <c r="G107">
        <f t="shared" si="7"/>
        <v>6.2559738851513391E-3</v>
      </c>
    </row>
    <row r="108" spans="1:7" x14ac:dyDescent="0.25">
      <c r="A108">
        <v>15</v>
      </c>
      <c r="B108">
        <v>0.18815382062498401</v>
      </c>
      <c r="C108">
        <f t="shared" si="3"/>
        <v>0.18815382062498401</v>
      </c>
      <c r="D108">
        <f t="shared" si="4"/>
        <v>0.15044853462467273</v>
      </c>
      <c r="F108">
        <f t="shared" si="5"/>
        <v>0.18480333356076972</v>
      </c>
      <c r="G108">
        <f t="shared" si="7"/>
        <v>3.3504870642142859E-3</v>
      </c>
    </row>
    <row r="109" spans="1:7" x14ac:dyDescent="0.25">
      <c r="A109">
        <v>16</v>
      </c>
      <c r="B109">
        <v>0.17590268289324501</v>
      </c>
      <c r="C109">
        <f t="shared" si="3"/>
        <v>0.17590268289324501</v>
      </c>
      <c r="D109">
        <f t="shared" si="4"/>
        <v>0.14788450819586385</v>
      </c>
      <c r="F109">
        <f t="shared" si="5"/>
        <v>0.17590279171589024</v>
      </c>
      <c r="G109">
        <f t="shared" si="7"/>
        <v>1.0882264522837914E-7</v>
      </c>
    </row>
    <row r="110" spans="1:7" x14ac:dyDescent="0.25">
      <c r="A110">
        <v>17</v>
      </c>
      <c r="B110">
        <v>0.16565515342166801</v>
      </c>
      <c r="C110">
        <f t="shared" si="3"/>
        <v>0.16565515342166801</v>
      </c>
      <c r="D110">
        <f t="shared" si="4"/>
        <v>0.14568727903517317</v>
      </c>
      <c r="F110">
        <f t="shared" si="5"/>
        <v>0.16852869844562607</v>
      </c>
      <c r="G110">
        <f t="shared" si="7"/>
        <v>2.8735450239580629E-3</v>
      </c>
    </row>
    <row r="111" spans="1:7" x14ac:dyDescent="0.25">
      <c r="A111">
        <v>18</v>
      </c>
      <c r="B111">
        <v>0.156699818880874</v>
      </c>
      <c r="C111">
        <f t="shared" si="3"/>
        <v>0.156699818880874</v>
      </c>
      <c r="D111">
        <f t="shared" si="4"/>
        <v>0.14379082272751287</v>
      </c>
      <c r="F111">
        <f t="shared" si="5"/>
        <v>0.16235895834362873</v>
      </c>
      <c r="G111">
        <f t="shared" si="7"/>
        <v>5.6591394627547309E-3</v>
      </c>
    </row>
    <row r="112" spans="1:7" x14ac:dyDescent="0.25">
      <c r="A112">
        <v>19</v>
      </c>
      <c r="B112">
        <v>0.14794043193204301</v>
      </c>
      <c r="C112">
        <f t="shared" si="3"/>
        <v>0.14794043193204301</v>
      </c>
      <c r="D112">
        <f t="shared" si="4"/>
        <v>0.14214317625670914</v>
      </c>
      <c r="F112">
        <f t="shared" si="5"/>
        <v>0.15715018444336065</v>
      </c>
      <c r="G112">
        <f t="shared" si="7"/>
        <v>9.2097525113176426E-3</v>
      </c>
    </row>
    <row r="113" spans="1:7" x14ac:dyDescent="0.25">
      <c r="A113">
        <v>20</v>
      </c>
      <c r="B113">
        <v>0.140669187505957</v>
      </c>
      <c r="C113">
        <f t="shared" si="3"/>
        <v>0.140669187505957</v>
      </c>
      <c r="D113">
        <f t="shared" si="4"/>
        <v>0.14070302787456737</v>
      </c>
      <c r="F113">
        <f t="shared" si="5"/>
        <v>0.15271626175798336</v>
      </c>
      <c r="G113">
        <f t="shared" si="7"/>
        <v>1.2047074252026363E-2</v>
      </c>
    </row>
    <row r="114" spans="1:7" x14ac:dyDescent="0.25">
      <c r="A114">
        <v>21</v>
      </c>
      <c r="B114">
        <v>0.13433178340553301</v>
      </c>
      <c r="C114">
        <f t="shared" si="3"/>
        <v>0.13433178340553301</v>
      </c>
      <c r="D114">
        <f t="shared" si="4"/>
        <v>0.13943722451810303</v>
      </c>
      <c r="F114">
        <f t="shared" si="5"/>
        <v>0.14891324312889317</v>
      </c>
    </row>
    <row r="115" spans="1:7" x14ac:dyDescent="0.25">
      <c r="A115">
        <v>22</v>
      </c>
      <c r="B115">
        <v>0.12802615459029301</v>
      </c>
      <c r="C115">
        <f t="shared" si="3"/>
        <v>0.12802615459029301</v>
      </c>
      <c r="D115">
        <f t="shared" si="4"/>
        <v>0.13831892797759635</v>
      </c>
      <c r="F115">
        <f t="shared" si="5"/>
        <v>0.1456285918374905</v>
      </c>
    </row>
    <row r="116" spans="1:7" x14ac:dyDescent="0.25">
      <c r="A116">
        <v>23</v>
      </c>
      <c r="B116">
        <v>0.12286973192250999</v>
      </c>
      <c r="C116">
        <f t="shared" si="3"/>
        <v>0.12286973192250999</v>
      </c>
      <c r="D116">
        <f t="shared" si="4"/>
        <v>0.13732623553697768</v>
      </c>
      <c r="F116">
        <f t="shared" si="5"/>
        <v>0.1427734335498668</v>
      </c>
    </row>
    <row r="117" spans="1:7" x14ac:dyDescent="0.25">
      <c r="A117">
        <v>24</v>
      </c>
      <c r="B117">
        <v>0.11768859514403</v>
      </c>
      <c r="C117">
        <f t="shared" si="3"/>
        <v>0.11768859514403</v>
      </c>
      <c r="D117">
        <f t="shared" si="4"/>
        <v>0.13644113712291372</v>
      </c>
      <c r="F117">
        <f t="shared" si="5"/>
        <v>0.14027691258484334</v>
      </c>
    </row>
    <row r="118" spans="1:7" x14ac:dyDescent="0.25">
      <c r="A118">
        <v>25</v>
      </c>
      <c r="B118">
        <v>0.113264769329082</v>
      </c>
      <c r="C118">
        <f t="shared" si="3"/>
        <v>0.113264769329082</v>
      </c>
      <c r="D118">
        <f t="shared" si="4"/>
        <v>0.13564871900611372</v>
      </c>
      <c r="F118">
        <f t="shared" si="5"/>
        <v>0.13808203540587749</v>
      </c>
    </row>
    <row r="119" spans="1:7" x14ac:dyDescent="0.25">
      <c r="A119">
        <v>26</v>
      </c>
      <c r="B119">
        <v>0.109035125812476</v>
      </c>
      <c r="C119">
        <f t="shared" si="3"/>
        <v>0.109035125812476</v>
      </c>
      <c r="D119">
        <f t="shared" si="4"/>
        <v>0.13493655007161101</v>
      </c>
      <c r="F119">
        <f t="shared" si="5"/>
        <v>0.1361425766371013</v>
      </c>
    </row>
    <row r="120" spans="1:7" x14ac:dyDescent="0.25">
      <c r="A120">
        <v>27</v>
      </c>
      <c r="B120">
        <v>0.105190316305311</v>
      </c>
      <c r="C120">
        <f t="shared" si="3"/>
        <v>0.105190316305311</v>
      </c>
      <c r="D120">
        <f t="shared" si="4"/>
        <v>0.13429420463900327</v>
      </c>
      <c r="F120">
        <f t="shared" si="5"/>
        <v>0.13442075236134965</v>
      </c>
    </row>
    <row r="121" spans="1:7" x14ac:dyDescent="0.25">
      <c r="A121">
        <v>28</v>
      </c>
      <c r="B121">
        <v>0.101691504347918</v>
      </c>
      <c r="C121">
        <f t="shared" si="3"/>
        <v>0.101691504347918</v>
      </c>
      <c r="D121">
        <f t="shared" si="4"/>
        <v>0.13371288838246934</v>
      </c>
      <c r="F121">
        <f t="shared" si="5"/>
        <v>0.13288545331622087</v>
      </c>
    </row>
    <row r="122" spans="1:7" x14ac:dyDescent="0.25">
      <c r="A122">
        <v>29</v>
      </c>
      <c r="B122">
        <v>9.8369221752654099E-2</v>
      </c>
      <c r="C122">
        <f t="shared" si="3"/>
        <v>9.8369221752654099E-2</v>
      </c>
      <c r="D122">
        <f t="shared" si="4"/>
        <v>0.13318514279156937</v>
      </c>
      <c r="F122">
        <f t="shared" si="5"/>
        <v>0.13151089079953332</v>
      </c>
    </row>
    <row r="123" spans="1:7" x14ac:dyDescent="0.25">
      <c r="A123">
        <v>30</v>
      </c>
      <c r="B123">
        <v>9.5449426103043702E-2</v>
      </c>
      <c r="C123">
        <f t="shared" si="3"/>
        <v>9.5449426103043702E-2</v>
      </c>
      <c r="D123">
        <f t="shared" si="4"/>
        <v>0.13270460996973613</v>
      </c>
      <c r="F123">
        <f t="shared" si="5"/>
        <v>0.13027554974840364</v>
      </c>
    </row>
    <row r="124" spans="1:7" x14ac:dyDescent="0.25">
      <c r="A124">
        <v>31</v>
      </c>
      <c r="B124">
        <v>9.2639078657953094E-2</v>
      </c>
      <c r="C124">
        <f t="shared" si="3"/>
        <v>9.2639078657953094E-2</v>
      </c>
      <c r="D124">
        <f t="shared" si="4"/>
        <v>0.13226584415645715</v>
      </c>
      <c r="F124">
        <f t="shared" si="5"/>
        <v>0.12916137256807719</v>
      </c>
    </row>
    <row r="125" spans="1:7" x14ac:dyDescent="0.25">
      <c r="A125">
        <v>32</v>
      </c>
      <c r="B125">
        <v>8.9532161884486205E-2</v>
      </c>
      <c r="C125">
        <f t="shared" si="3"/>
        <v>8.9532161884486205E-2</v>
      </c>
      <c r="D125">
        <f t="shared" si="4"/>
        <v>0.13186415970414467</v>
      </c>
      <c r="F125">
        <f t="shared" si="5"/>
        <v>0.12815311783602207</v>
      </c>
    </row>
    <row r="126" spans="1:7" x14ac:dyDescent="0.25">
      <c r="A126">
        <v>33</v>
      </c>
      <c r="B126">
        <v>8.7196678423522106E-2</v>
      </c>
      <c r="C126">
        <f t="shared" si="3"/>
        <v>8.7196678423522106E-2</v>
      </c>
      <c r="D126">
        <f t="shared" si="4"/>
        <v>0.13149550770095136</v>
      </c>
      <c r="F126">
        <f t="shared" si="5"/>
        <v>0.12723785265341775</v>
      </c>
    </row>
    <row r="127" spans="1:7" x14ac:dyDescent="0.25">
      <c r="A127">
        <v>34</v>
      </c>
      <c r="B127">
        <v>8.48576643753155E-2</v>
      </c>
      <c r="C127">
        <f t="shared" si="3"/>
        <v>8.48576643753155E-2</v>
      </c>
      <c r="D127">
        <f t="shared" si="4"/>
        <v>0.13115637525590701</v>
      </c>
      <c r="F127">
        <f t="shared" si="5"/>
        <v>0.12640454795430173</v>
      </c>
    </row>
    <row r="128" spans="1:7" x14ac:dyDescent="0.25">
      <c r="A128">
        <v>35</v>
      </c>
      <c r="B128">
        <v>8.30747178178146E-2</v>
      </c>
      <c r="C128">
        <f t="shared" si="3"/>
        <v>8.30747178178146E-2</v>
      </c>
      <c r="D128">
        <f t="shared" si="4"/>
        <v>0.13084370282777749</v>
      </c>
      <c r="F128">
        <f t="shared" si="5"/>
        <v>0.12564375373397615</v>
      </c>
    </row>
    <row r="129" spans="1:6" x14ac:dyDescent="0.25">
      <c r="A129">
        <v>36</v>
      </c>
      <c r="B129">
        <v>8.0977548995724402E-2</v>
      </c>
      <c r="C129">
        <f t="shared" si="3"/>
        <v>8.0977548995724402E-2</v>
      </c>
      <c r="D129">
        <f t="shared" si="4"/>
        <v>0.13055481600792296</v>
      </c>
      <c r="F129">
        <f t="shared" si="5"/>
        <v>0.12494733676242792</v>
      </c>
    </row>
    <row r="130" spans="1:6" x14ac:dyDescent="0.25">
      <c r="A130">
        <v>37</v>
      </c>
      <c r="B130">
        <v>7.8811533722404001E-2</v>
      </c>
      <c r="C130">
        <f t="shared" si="3"/>
        <v>7.8811533722404001E-2</v>
      </c>
      <c r="D130">
        <f t="shared" si="4"/>
        <v>0.13028736894868331</v>
      </c>
      <c r="F130">
        <f t="shared" si="5"/>
        <v>0.12430826748783347</v>
      </c>
    </row>
    <row r="131" spans="1:6" x14ac:dyDescent="0.25">
      <c r="A131">
        <v>38</v>
      </c>
      <c r="B131">
        <v>7.7242187693078904E-2</v>
      </c>
      <c r="C131">
        <f t="shared" ref="C131:C183" si="8">B131/MAX(B:B)</f>
        <v>7.7242187693078904E-2</v>
      </c>
      <c r="D131">
        <f t="shared" ref="D131:D183" si="9">$J$6*$J$5^2/($J$5^2+($J$4-A131)^2)+$J$7</f>
        <v>0.13003929722623594</v>
      </c>
      <c r="F131">
        <f t="shared" si="5"/>
        <v>0.12372044591729311</v>
      </c>
    </row>
    <row r="132" spans="1:6" x14ac:dyDescent="0.25">
      <c r="A132">
        <v>39</v>
      </c>
      <c r="B132">
        <v>7.5694025187209302E-2</v>
      </c>
      <c r="C132">
        <f t="shared" si="8"/>
        <v>7.5694025187209302E-2</v>
      </c>
      <c r="D132">
        <f t="shared" si="9"/>
        <v>0.12980877838678556</v>
      </c>
      <c r="F132">
        <f t="shared" ref="F132:F183" si="10">$M$6*$M$5^2/($M$5^2+($M$4-A132)^2)+$M$7</f>
        <v>0.12317855857455733</v>
      </c>
    </row>
    <row r="133" spans="1:6" x14ac:dyDescent="0.25">
      <c r="A133">
        <v>40</v>
      </c>
      <c r="B133">
        <v>7.4036414476819898E-2</v>
      </c>
      <c r="C133">
        <f t="shared" si="8"/>
        <v>7.4036414476819898E-2</v>
      </c>
      <c r="D133">
        <f t="shared" si="9"/>
        <v>0.12959419878127926</v>
      </c>
      <c r="F133">
        <f t="shared" si="10"/>
        <v>0.12267796038261333</v>
      </c>
    </row>
    <row r="134" spans="1:6" x14ac:dyDescent="0.25">
      <c r="A134">
        <v>41</v>
      </c>
      <c r="B134">
        <v>7.2281712617259603E-2</v>
      </c>
      <c r="C134">
        <f t="shared" si="8"/>
        <v>7.2281712617259603E-2</v>
      </c>
      <c r="D134">
        <f t="shared" si="9"/>
        <v>0.12939412557161445</v>
      </c>
      <c r="F134">
        <f t="shared" si="10"/>
        <v>0.12221457664974868</v>
      </c>
    </row>
    <row r="135" spans="1:6" x14ac:dyDescent="0.25">
      <c r="A135">
        <v>42</v>
      </c>
      <c r="B135">
        <v>7.1005405329068294E-2</v>
      </c>
      <c r="C135">
        <f t="shared" si="8"/>
        <v>7.1005405329068294E-2</v>
      </c>
      <c r="D135">
        <f t="shared" si="9"/>
        <v>0.12920728300911025</v>
      </c>
      <c r="F135">
        <f t="shared" si="10"/>
        <v>0.12178482135760588</v>
      </c>
    </row>
    <row r="136" spans="1:6" x14ac:dyDescent="0.25">
      <c r="A136">
        <v>43</v>
      </c>
      <c r="B136">
        <v>6.9379569903862098E-2</v>
      </c>
      <c r="C136">
        <f t="shared" si="8"/>
        <v>6.9379569903862098E-2</v>
      </c>
      <c r="D136">
        <f t="shared" si="9"/>
        <v>0.12903253225774705</v>
      </c>
      <c r="F136">
        <f t="shared" si="10"/>
        <v>0.12138552873646598</v>
      </c>
    </row>
    <row r="137" spans="1:6" x14ac:dyDescent="0.25">
      <c r="A137">
        <v>44</v>
      </c>
      <c r="B137">
        <v>6.8195057883977797E-2</v>
      </c>
      <c r="C137">
        <f t="shared" si="8"/>
        <v>6.8195057883977797E-2</v>
      </c>
      <c r="D137">
        <f t="shared" si="9"/>
        <v>0.12886885417081817</v>
      </c>
      <c r="F137">
        <f t="shared" si="10"/>
        <v>0.12101389572362307</v>
      </c>
    </row>
    <row r="138" spans="1:6" x14ac:dyDescent="0.25">
      <c r="A138">
        <v>45</v>
      </c>
      <c r="B138">
        <v>6.6996423515123193E-2</v>
      </c>
      <c r="C138">
        <f t="shared" si="8"/>
        <v>6.6996423515123193E-2</v>
      </c>
      <c r="D138">
        <f t="shared" si="9"/>
        <v>0.12871533453810824</v>
      </c>
      <c r="F138">
        <f t="shared" si="10"/>
        <v>0.12066743337746932</v>
      </c>
    </row>
    <row r="139" spans="1:6" x14ac:dyDescent="0.25">
      <c r="A139">
        <v>46</v>
      </c>
      <c r="B139">
        <v>6.56442086012166E-2</v>
      </c>
      <c r="C139">
        <f t="shared" si="8"/>
        <v>6.56442086012166E-2</v>
      </c>
      <c r="D139">
        <f t="shared" si="9"/>
        <v>0.12857115140756831</v>
      </c>
      <c r="F139">
        <f t="shared" si="10"/>
        <v>0.12034392569426472</v>
      </c>
    </row>
    <row r="140" spans="1:6" x14ac:dyDescent="0.25">
      <c r="A140">
        <v>47</v>
      </c>
      <c r="B140">
        <v>6.4953978795292994E-2</v>
      </c>
      <c r="C140">
        <f t="shared" si="8"/>
        <v>6.4953978795292994E-2</v>
      </c>
      <c r="D140">
        <f t="shared" si="9"/>
        <v>0.12843556415532939</v>
      </c>
      <c r="F140">
        <f t="shared" si="10"/>
        <v>0.12004139457011739</v>
      </c>
    </row>
    <row r="141" spans="1:6" x14ac:dyDescent="0.25">
      <c r="A141">
        <v>48</v>
      </c>
      <c r="B141">
        <v>6.3712977379527497E-2</v>
      </c>
      <c r="C141">
        <f t="shared" si="8"/>
        <v>6.3712977379527497E-2</v>
      </c>
      <c r="D141">
        <f t="shared" si="9"/>
        <v>0.12830790403436262</v>
      </c>
      <c r="F141">
        <f t="shared" si="10"/>
        <v>0.11975806988525421</v>
      </c>
    </row>
    <row r="142" spans="1:6" x14ac:dyDescent="0.25">
      <c r="A142">
        <v>49</v>
      </c>
      <c r="B142">
        <v>6.2870932322173098E-2</v>
      </c>
      <c r="C142">
        <f t="shared" si="8"/>
        <v>6.2870932322173098E-2</v>
      </c>
      <c r="D142">
        <f t="shared" si="9"/>
        <v>0.12818756597792305</v>
      </c>
      <c r="F142">
        <f t="shared" si="10"/>
        <v>0.11949236387474271</v>
      </c>
    </row>
    <row r="143" spans="1:6" x14ac:dyDescent="0.25">
      <c r="A143">
        <v>50</v>
      </c>
      <c r="B143">
        <v>6.2129509001232097E-2</v>
      </c>
      <c r="C143">
        <f t="shared" si="8"/>
        <v>6.2129509001232097E-2</v>
      </c>
      <c r="D143">
        <f t="shared" si="9"/>
        <v>0.12807400147126696</v>
      </c>
      <c r="F143">
        <f t="shared" si="10"/>
        <v>0.11924284909975913</v>
      </c>
    </row>
    <row r="144" spans="1:6" x14ac:dyDescent="0.25">
      <c r="A144">
        <v>51</v>
      </c>
      <c r="B144">
        <v>6.0909691108922102E-2</v>
      </c>
      <c r="C144">
        <f t="shared" si="8"/>
        <v>6.0909691108922102E-2</v>
      </c>
      <c r="D144">
        <f t="shared" si="9"/>
        <v>0.12796671233569859</v>
      </c>
      <c r="F144">
        <f t="shared" si="10"/>
        <v>0.11900823945421576</v>
      </c>
    </row>
    <row r="145" spans="1:6" x14ac:dyDescent="0.25">
      <c r="A145">
        <v>52</v>
      </c>
      <c r="B145">
        <v>6.0011156655686501E-2</v>
      </c>
      <c r="C145">
        <f t="shared" si="8"/>
        <v>6.0011156655686501E-2</v>
      </c>
      <c r="D145">
        <f t="shared" si="9"/>
        <v>0.12786524529411042</v>
      </c>
      <c r="F145">
        <f t="shared" si="10"/>
        <v>0.11878737373918945</v>
      </c>
    </row>
    <row r="146" spans="1:6" x14ac:dyDescent="0.25">
      <c r="A146">
        <v>53</v>
      </c>
      <c r="B146">
        <v>5.9322692143384197E-2</v>
      </c>
      <c r="C146">
        <f t="shared" si="8"/>
        <v>5.9322692143384197E-2</v>
      </c>
      <c r="D146">
        <f t="shared" si="9"/>
        <v>0.12776918720788469</v>
      </c>
      <c r="F146">
        <f t="shared" si="10"/>
        <v>0.11857920141688347</v>
      </c>
    </row>
    <row r="147" spans="1:6" x14ac:dyDescent="0.25">
      <c r="A147">
        <v>54</v>
      </c>
      <c r="B147">
        <v>5.8893725793411199E-2</v>
      </c>
      <c r="C147">
        <f t="shared" si="8"/>
        <v>5.8893725793411199E-2</v>
      </c>
      <c r="D147">
        <f t="shared" si="9"/>
        <v>0.12767816089215553</v>
      </c>
      <c r="F147">
        <f t="shared" si="10"/>
        <v>0.11838277022052043</v>
      </c>
    </row>
    <row r="148" spans="1:6" x14ac:dyDescent="0.25">
      <c r="A148">
        <v>55</v>
      </c>
      <c r="B148">
        <v>5.8161128940576602E-2</v>
      </c>
      <c r="C148">
        <f t="shared" si="8"/>
        <v>5.8161128940576602E-2</v>
      </c>
      <c r="D148">
        <f t="shared" si="9"/>
        <v>0.12759182143065589</v>
      </c>
      <c r="F148">
        <f t="shared" si="10"/>
        <v>0.11819721534950603</v>
      </c>
    </row>
    <row r="149" spans="1:6" x14ac:dyDescent="0.25">
      <c r="A149">
        <v>56</v>
      </c>
      <c r="B149">
        <v>5.7410879151529197E-2</v>
      </c>
      <c r="C149">
        <f t="shared" si="8"/>
        <v>5.7410879151529197E-2</v>
      </c>
      <c r="D149">
        <f t="shared" si="9"/>
        <v>0.12750985292322581</v>
      </c>
      <c r="F149">
        <f t="shared" si="10"/>
        <v>0.11802175002271699</v>
      </c>
    </row>
    <row r="150" spans="1:6" x14ac:dyDescent="0.25">
      <c r="A150">
        <v>57</v>
      </c>
      <c r="B150">
        <v>5.64982223493233E-2</v>
      </c>
      <c r="C150">
        <f t="shared" si="8"/>
        <v>5.64982223493233E-2</v>
      </c>
      <c r="D150">
        <f t="shared" si="9"/>
        <v>0.12743196560896361</v>
      </c>
      <c r="F150">
        <f t="shared" si="10"/>
        <v>0.11785565719866008</v>
      </c>
    </row>
    <row r="151" spans="1:6" x14ac:dyDescent="0.25">
      <c r="A151">
        <v>58</v>
      </c>
      <c r="B151">
        <v>5.6150459505929597E-2</v>
      </c>
      <c r="C151">
        <f t="shared" si="8"/>
        <v>5.6150459505929597E-2</v>
      </c>
      <c r="D151">
        <f t="shared" si="9"/>
        <v>0.12735789331630756</v>
      </c>
      <c r="F151">
        <f t="shared" si="10"/>
        <v>0.11769828230096228</v>
      </c>
    </row>
    <row r="152" spans="1:6" x14ac:dyDescent="0.25">
      <c r="A152">
        <v>59</v>
      </c>
      <c r="B152">
        <v>5.5311945035817801E-2</v>
      </c>
      <c r="C152">
        <f t="shared" si="8"/>
        <v>5.5311945035817801E-2</v>
      </c>
      <c r="D152">
        <f t="shared" si="9"/>
        <v>0.12728739119831875</v>
      </c>
      <c r="F152">
        <f t="shared" si="10"/>
        <v>0.11754902681233352</v>
      </c>
    </row>
    <row r="153" spans="1:6" x14ac:dyDescent="0.25">
      <c r="A153">
        <v>60</v>
      </c>
      <c r="B153">
        <v>5.4983600422258201E-2</v>
      </c>
      <c r="C153">
        <f t="shared" si="8"/>
        <v>5.4983600422258201E-2</v>
      </c>
      <c r="D153">
        <f t="shared" si="9"/>
        <v>0.12722023371732746</v>
      </c>
      <c r="F153">
        <f t="shared" si="10"/>
        <v>0.11740734262071328</v>
      </c>
    </row>
    <row r="154" spans="1:6" x14ac:dyDescent="0.25">
      <c r="A154">
        <v>61</v>
      </c>
      <c r="B154">
        <v>5.4641133459728299E-2</v>
      </c>
      <c r="C154">
        <f t="shared" si="8"/>
        <v>5.4641133459728299E-2</v>
      </c>
      <c r="D154">
        <f t="shared" si="9"/>
        <v>0.12715621284808648</v>
      </c>
      <c r="F154">
        <f t="shared" si="10"/>
        <v>0.1172727270185094</v>
      </c>
    </row>
    <row r="155" spans="1:6" x14ac:dyDescent="0.25">
      <c r="A155">
        <v>62</v>
      </c>
      <c r="B155">
        <v>5.3991505407094298E-2</v>
      </c>
      <c r="C155">
        <f t="shared" si="8"/>
        <v>5.3991505407094298E-2</v>
      </c>
      <c r="D155">
        <f t="shared" si="9"/>
        <v>0.12709513647280002</v>
      </c>
      <c r="F155">
        <f t="shared" si="10"/>
        <v>0.11714471827025945</v>
      </c>
    </row>
    <row r="156" spans="1:6" x14ac:dyDescent="0.25">
      <c r="A156">
        <v>63</v>
      </c>
      <c r="B156">
        <v>5.3474274376056903E-2</v>
      </c>
      <c r="C156">
        <f t="shared" si="8"/>
        <v>5.3474274376056903E-2</v>
      </c>
      <c r="D156">
        <f t="shared" si="9"/>
        <v>0.12703682694498974</v>
      </c>
      <c r="F156">
        <f t="shared" si="10"/>
        <v>0.11702289167617669</v>
      </c>
    </row>
    <row r="157" spans="1:6" x14ac:dyDescent="0.25">
      <c r="A157">
        <v>64</v>
      </c>
      <c r="B157">
        <v>5.3130042119905803E-2</v>
      </c>
      <c r="C157">
        <f t="shared" si="8"/>
        <v>5.3130042119905803E-2</v>
      </c>
      <c r="D157">
        <f t="shared" si="9"/>
        <v>0.1269811198022219</v>
      </c>
      <c r="F157">
        <f t="shared" si="10"/>
        <v>0.11690685606927546</v>
      </c>
    </row>
    <row r="158" spans="1:6" x14ac:dyDescent="0.25">
      <c r="A158">
        <v>65</v>
      </c>
      <c r="B158">
        <v>5.2660474016643102E-2</v>
      </c>
      <c r="C158">
        <f t="shared" si="8"/>
        <v>5.2660474016643102E-2</v>
      </c>
      <c r="D158">
        <f t="shared" si="9"/>
        <v>0.12692786261033673</v>
      </c>
      <c r="F158">
        <f t="shared" si="10"/>
        <v>0.11679625069242774</v>
      </c>
    </row>
    <row r="159" spans="1:6" x14ac:dyDescent="0.25">
      <c r="A159">
        <v>66</v>
      </c>
      <c r="B159">
        <v>5.22297423730489E-2</v>
      </c>
      <c r="C159">
        <f t="shared" si="8"/>
        <v>5.22297423730489E-2</v>
      </c>
      <c r="D159">
        <f t="shared" si="9"/>
        <v>0.12687691392406378</v>
      </c>
      <c r="F159">
        <f t="shared" si="10"/>
        <v>0.1166907424090453</v>
      </c>
    </row>
    <row r="160" spans="1:6" x14ac:dyDescent="0.25">
      <c r="A160">
        <v>67</v>
      </c>
      <c r="B160">
        <v>5.1807837197560998E-2</v>
      </c>
      <c r="C160">
        <f t="shared" si="8"/>
        <v>5.1807837197560998E-2</v>
      </c>
      <c r="D160">
        <f t="shared" si="9"/>
        <v>0.12682814235083203</v>
      </c>
      <c r="F160">
        <f t="shared" si="10"/>
        <v>0.11659002320732618</v>
      </c>
    </row>
    <row r="161" spans="1:6" x14ac:dyDescent="0.25">
      <c r="A161">
        <v>68</v>
      </c>
      <c r="B161">
        <v>5.1449482592439602E-2</v>
      </c>
      <c r="C161">
        <f t="shared" si="8"/>
        <v>5.1449482592439602E-2</v>
      </c>
      <c r="D161">
        <f t="shared" si="9"/>
        <v>0.12678142570624007</v>
      </c>
      <c r="F161">
        <f t="shared" si="10"/>
        <v>0.11649380796332839</v>
      </c>
    </row>
    <row r="162" spans="1:6" x14ac:dyDescent="0.25">
      <c r="A162">
        <v>69</v>
      </c>
      <c r="B162">
        <v>5.1073475051105197E-2</v>
      </c>
      <c r="C162">
        <f t="shared" si="8"/>
        <v>5.1073475051105197E-2</v>
      </c>
      <c r="D162">
        <f t="shared" si="9"/>
        <v>0.1267366502510815</v>
      </c>
      <c r="F162">
        <f t="shared" si="10"/>
        <v>0.11640183243268386</v>
      </c>
    </row>
    <row r="163" spans="1:6" x14ac:dyDescent="0.25">
      <c r="A163">
        <v>70</v>
      </c>
      <c r="B163">
        <v>5.0686875748043099E-2</v>
      </c>
      <c r="C163">
        <f t="shared" si="8"/>
        <v>5.0686875748043099E-2</v>
      </c>
      <c r="D163">
        <f t="shared" si="9"/>
        <v>0.12669371000105506</v>
      </c>
      <c r="F163">
        <f t="shared" si="10"/>
        <v>0.11631385144466434</v>
      </c>
    </row>
    <row r="164" spans="1:6" x14ac:dyDescent="0.25">
      <c r="A164">
        <v>71</v>
      </c>
      <c r="B164">
        <v>5.07557221992734E-2</v>
      </c>
      <c r="C164">
        <f t="shared" si="8"/>
        <v>5.07557221992734E-2</v>
      </c>
      <c r="D164">
        <f t="shared" si="9"/>
        <v>0.12665250610135925</v>
      </c>
      <c r="F164">
        <f t="shared" si="10"/>
        <v>0.11622963727565887</v>
      </c>
    </row>
    <row r="165" spans="1:6" x14ac:dyDescent="0.25">
      <c r="A165">
        <v>72</v>
      </c>
      <c r="B165">
        <v>5.0263205278933999E-2</v>
      </c>
      <c r="C165">
        <f t="shared" si="8"/>
        <v>5.0263205278933999E-2</v>
      </c>
      <c r="D165">
        <f t="shared" si="9"/>
        <v>0.12661294625929961</v>
      </c>
      <c r="F165">
        <f t="shared" si="10"/>
        <v>0.11614897818200294</v>
      </c>
    </row>
    <row r="166" spans="1:6" x14ac:dyDescent="0.25">
      <c r="A166">
        <v>73</v>
      </c>
      <c r="B166">
        <v>4.9827177754475899E-2</v>
      </c>
      <c r="C166">
        <f t="shared" si="8"/>
        <v>4.9827177754475899E-2</v>
      </c>
      <c r="D166">
        <f t="shared" si="9"/>
        <v>0.12657494422884408</v>
      </c>
      <c r="F166">
        <f t="shared" si="10"/>
        <v>0.11607167707458593</v>
      </c>
    </row>
    <row r="167" spans="1:6" x14ac:dyDescent="0.25">
      <c r="A167">
        <v>74</v>
      </c>
      <c r="B167">
        <v>4.9793637175671403E-2</v>
      </c>
      <c r="C167">
        <f t="shared" si="8"/>
        <v>4.9793637175671403E-2</v>
      </c>
      <c r="D167">
        <f t="shared" si="9"/>
        <v>0.12653841934176574</v>
      </c>
      <c r="F167">
        <f t="shared" si="10"/>
        <v>0.11599755031981021</v>
      </c>
    </row>
    <row r="168" spans="1:6" x14ac:dyDescent="0.25">
      <c r="A168">
        <v>75</v>
      </c>
      <c r="B168">
        <v>4.9350548476728102E-2</v>
      </c>
      <c r="C168">
        <f t="shared" si="8"/>
        <v>4.9350548476728102E-2</v>
      </c>
      <c r="D168">
        <f t="shared" si="9"/>
        <v>0.12650329608062524</v>
      </c>
      <c r="F168">
        <f t="shared" si="10"/>
        <v>0.11592642665333699</v>
      </c>
    </row>
    <row r="169" spans="1:6" x14ac:dyDescent="0.25">
      <c r="A169">
        <v>76</v>
      </c>
      <c r="B169">
        <v>4.9361140238455802E-2</v>
      </c>
      <c r="C169">
        <f t="shared" si="8"/>
        <v>4.9361140238455802E-2</v>
      </c>
      <c r="D169">
        <f t="shared" si="9"/>
        <v>0.12646950368938345</v>
      </c>
      <c r="F169">
        <f t="shared" si="10"/>
        <v>0.11585814619466851</v>
      </c>
    </row>
    <row r="170" spans="1:6" x14ac:dyDescent="0.25">
      <c r="A170">
        <v>77</v>
      </c>
      <c r="B170">
        <v>4.89657144672873E-2</v>
      </c>
      <c r="C170">
        <f t="shared" si="8"/>
        <v>4.89657144672873E-2</v>
      </c>
      <c r="D170">
        <f t="shared" si="9"/>
        <v>0.12643697581790408</v>
      </c>
      <c r="F170">
        <f t="shared" si="10"/>
        <v>0.11579255955202011</v>
      </c>
    </row>
    <row r="171" spans="1:6" x14ac:dyDescent="0.25">
      <c r="A171">
        <v>78</v>
      </c>
      <c r="B171">
        <v>4.91298867740671E-2</v>
      </c>
      <c r="C171">
        <f t="shared" si="8"/>
        <v>4.91298867740671E-2</v>
      </c>
      <c r="D171">
        <f t="shared" si="9"/>
        <v>0.1264056501970193</v>
      </c>
      <c r="F171">
        <f t="shared" si="10"/>
        <v>0.11572952700816005</v>
      </c>
    </row>
    <row r="172" spans="1:6" x14ac:dyDescent="0.25">
      <c r="A172">
        <v>79</v>
      </c>
      <c r="B172">
        <v>4.8709746892200499E-2</v>
      </c>
      <c r="C172">
        <f t="shared" si="8"/>
        <v>4.8709746892200499E-2</v>
      </c>
      <c r="D172">
        <f t="shared" si="9"/>
        <v>0.12637546834119395</v>
      </c>
      <c r="F172">
        <f t="shared" si="10"/>
        <v>0.1156689177789621</v>
      </c>
    </row>
    <row r="173" spans="1:6" x14ac:dyDescent="0.25">
      <c r="A173">
        <v>80</v>
      </c>
      <c r="B173">
        <v>4.8727399828413398E-2</v>
      </c>
      <c r="C173">
        <f t="shared" si="8"/>
        <v>4.8727399828413398E-2</v>
      </c>
      <c r="D173">
        <f t="shared" si="9"/>
        <v>0.12634637527614329</v>
      </c>
      <c r="F173">
        <f t="shared" si="10"/>
        <v>0.11561060933735028</v>
      </c>
    </row>
    <row r="174" spans="1:6" x14ac:dyDescent="0.25">
      <c r="A174">
        <v>81</v>
      </c>
      <c r="B174">
        <v>4.8376106397777098E-2</v>
      </c>
      <c r="C174">
        <f t="shared" si="8"/>
        <v>4.8376106397777098E-2</v>
      </c>
      <c r="D174">
        <f t="shared" si="9"/>
        <v>0.12631831928904111</v>
      </c>
      <c r="F174">
        <f t="shared" si="10"/>
        <v>0.115554486796133</v>
      </c>
    </row>
    <row r="175" spans="1:6" x14ac:dyDescent="0.25">
      <c r="A175">
        <v>82</v>
      </c>
      <c r="B175">
        <v>4.8335504644487499E-2</v>
      </c>
      <c r="C175">
        <f t="shared" si="8"/>
        <v>4.8335504644487499E-2</v>
      </c>
      <c r="D175">
        <f t="shared" si="9"/>
        <v>0.12629125169920311</v>
      </c>
      <c r="F175">
        <f t="shared" si="10"/>
        <v>0.11550044234394186</v>
      </c>
    </row>
    <row r="176" spans="1:6" x14ac:dyDescent="0.25">
      <c r="A176">
        <v>83</v>
      </c>
      <c r="B176">
        <v>4.8411412270202903E-2</v>
      </c>
      <c r="C176">
        <f t="shared" si="8"/>
        <v>4.8411412270202903E-2</v>
      </c>
      <c r="D176">
        <f t="shared" si="9"/>
        <v>0.12626512664735115</v>
      </c>
      <c r="F176">
        <f t="shared" si="10"/>
        <v>0.11544837472912098</v>
      </c>
    </row>
    <row r="177" spans="1:6" x14ac:dyDescent="0.25">
      <c r="A177">
        <v>84</v>
      </c>
      <c r="B177">
        <v>4.8437891674522199E-2</v>
      </c>
      <c r="C177">
        <f t="shared" si="8"/>
        <v>4.8437891674522199E-2</v>
      </c>
      <c r="D177">
        <f t="shared" si="9"/>
        <v>0.12623990090175863</v>
      </c>
      <c r="F177">
        <f t="shared" si="10"/>
        <v>0.11539818878696859</v>
      </c>
    </row>
    <row r="178" spans="1:6" x14ac:dyDescent="0.25">
      <c r="A178">
        <v>85</v>
      </c>
      <c r="B178">
        <v>4.8001864150064001E-2</v>
      </c>
      <c r="C178">
        <f t="shared" si="8"/>
        <v>4.8001864150064001E-2</v>
      </c>
      <c r="D178">
        <f t="shared" si="9"/>
        <v>0.12621553367974941</v>
      </c>
      <c r="F178">
        <f t="shared" si="10"/>
        <v>0.11534979500622214</v>
      </c>
    </row>
    <row r="179" spans="1:6" x14ac:dyDescent="0.25">
      <c r="A179">
        <v>86</v>
      </c>
      <c r="B179">
        <v>4.7982445920229898E-2</v>
      </c>
      <c r="C179">
        <f t="shared" si="8"/>
        <v>4.7982445920229898E-2</v>
      </c>
      <c r="D179">
        <f t="shared" si="9"/>
        <v>0.1261919864831777</v>
      </c>
      <c r="F179">
        <f t="shared" si="10"/>
        <v>0.11530310913111079</v>
      </c>
    </row>
    <row r="180" spans="1:6" x14ac:dyDescent="0.25">
      <c r="A180">
        <v>87</v>
      </c>
      <c r="B180">
        <v>4.7970088864880897E-2</v>
      </c>
      <c r="C180">
        <f t="shared" si="8"/>
        <v>4.7970088864880897E-2</v>
      </c>
      <c r="D180">
        <f t="shared" si="9"/>
        <v>0.12616922294665131</v>
      </c>
      <c r="F180">
        <f t="shared" si="10"/>
        <v>0.11525805179568184</v>
      </c>
    </row>
    <row r="181" spans="1:6" x14ac:dyDescent="0.25">
      <c r="A181">
        <v>88</v>
      </c>
      <c r="B181">
        <v>4.7977150039366E-2</v>
      </c>
      <c r="C181">
        <f t="shared" si="8"/>
        <v>4.7977150039366E-2</v>
      </c>
      <c r="D181">
        <f t="shared" si="9"/>
        <v>0.12614720869738372</v>
      </c>
      <c r="F181">
        <f t="shared" si="10"/>
        <v>0.11521454818744634</v>
      </c>
    </row>
    <row r="182" spans="1:6" x14ac:dyDescent="0.25">
      <c r="A182">
        <v>89</v>
      </c>
      <c r="B182">
        <v>4.7964792984016999E-2</v>
      </c>
      <c r="C182">
        <f t="shared" si="8"/>
        <v>4.7964792984016999E-2</v>
      </c>
      <c r="D182">
        <f t="shared" si="9"/>
        <v>0.12612591122566777</v>
      </c>
      <c r="F182">
        <f t="shared" si="10"/>
        <v>0.11517252773769007</v>
      </c>
    </row>
    <row r="183" spans="1:6" x14ac:dyDescent="0.25">
      <c r="A183">
        <v>90</v>
      </c>
      <c r="B183">
        <v>4.7993037681957597E-2</v>
      </c>
      <c r="C183">
        <f t="shared" si="8"/>
        <v>4.7993037681957597E-2</v>
      </c>
      <c r="D183">
        <f t="shared" si="9"/>
        <v>0.12610529976506205</v>
      </c>
      <c r="F183">
        <f t="shared" si="10"/>
        <v>0.11513192383606266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Perfect peak</vt:lpstr>
      <vt:lpstr>Small shoulder</vt:lpstr>
      <vt:lpstr>Splitting</vt:lpstr>
      <vt:lpstr>Large splitting</vt:lpstr>
      <vt:lpstr>Triple separation</vt:lpstr>
      <vt:lpstr>Peak overlap</vt:lpstr>
      <vt:lpstr>Kohlheyer</vt:lpstr>
      <vt:lpstr>Jezierski</vt:lpstr>
      <vt:lpstr>Cheng</vt:lpstr>
      <vt:lpstr>Ding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2018-01-12T22:30:56Z</dcterms:modified>
</cp:coreProperties>
</file>