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60" windowWidth="10884" windowHeight="4800"/>
  </bookViews>
  <sheets>
    <sheet name="PowerConditioner" sheetId="1" r:id="rId1"/>
    <sheet name="9V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B4" i="2" l="1"/>
  <c r="G11" i="1"/>
  <c r="H11" i="1" s="1"/>
  <c r="G12" i="1"/>
  <c r="H12" i="1" s="1"/>
  <c r="G10" i="1"/>
  <c r="H10" i="1" s="1"/>
  <c r="D11" i="1"/>
  <c r="E11" i="1" s="1"/>
  <c r="D12" i="1"/>
  <c r="E12" i="1" s="1"/>
  <c r="D10" i="1"/>
  <c r="E10" i="1" s="1"/>
</calcChain>
</file>

<file path=xl/sharedStrings.xml><?xml version="1.0" encoding="utf-8"?>
<sst xmlns="http://schemas.openxmlformats.org/spreadsheetml/2006/main" count="37" uniqueCount="32">
  <si>
    <t>Vuvlo = Vbg * 1/(R1/R2)</t>
  </si>
  <si>
    <t>R1/R2 = Vbg/Vuvlo</t>
  </si>
  <si>
    <t>R1 = Vbg/Vuvlo * R2</t>
  </si>
  <si>
    <t>Vbg = 1,21</t>
  </si>
  <si>
    <t xml:space="preserve">Vuvlo3s = 9 </t>
  </si>
  <si>
    <t xml:space="preserve">Vuvlo4s = 12  </t>
  </si>
  <si>
    <t xml:space="preserve">Vuvlo5s = 15   </t>
  </si>
  <si>
    <t>R1 [kOhm]</t>
  </si>
  <si>
    <t>R2 [kOhm]</t>
  </si>
  <si>
    <t>R2</t>
  </si>
  <si>
    <t>Vbg</t>
  </si>
  <si>
    <t>Stop voltage</t>
  </si>
  <si>
    <t>stop voltage/cell</t>
  </si>
  <si>
    <t>5s</t>
  </si>
  <si>
    <t>4s</t>
  </si>
  <si>
    <t>3s</t>
  </si>
  <si>
    <t>10k s</t>
  </si>
  <si>
    <t>383k</t>
  </si>
  <si>
    <t>Rfbb</t>
  </si>
  <si>
    <t>[kOhm]</t>
  </si>
  <si>
    <t>Vout</t>
  </si>
  <si>
    <t>Rfbt</t>
  </si>
  <si>
    <t>Cin</t>
  </si>
  <si>
    <t>Cout</t>
  </si>
  <si>
    <t>2*4,7u</t>
  </si>
  <si>
    <t>TPSM5601R5H</t>
  </si>
  <si>
    <t>MAX17562</t>
  </si>
  <si>
    <t>4,7u</t>
  </si>
  <si>
    <t>35v</t>
  </si>
  <si>
    <t>16v</t>
  </si>
  <si>
    <t>2* 22u</t>
  </si>
  <si>
    <t>R2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</si>
</sst>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83820</xdr:rowOff>
    </xdr:from>
    <xdr:to>
      <xdr:col>4</xdr:col>
      <xdr:colOff>586740</xdr:colOff>
      <xdr:row>1</xdr:row>
      <xdr:rowOff>68580</xdr:rowOff>
    </xdr:to>
    <xdr:sp macro="" textlink="">
      <xdr:nvSpPr>
        <xdr:cNvPr id="2" name="Rechteck 1"/>
        <xdr:cNvSpPr/>
      </xdr:nvSpPr>
      <xdr:spPr>
        <a:xfrm>
          <a:off x="3192780" y="8382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15240</xdr:colOff>
      <xdr:row>1</xdr:row>
      <xdr:rowOff>129540</xdr:rowOff>
    </xdr:from>
    <xdr:to>
      <xdr:col>4</xdr:col>
      <xdr:colOff>579120</xdr:colOff>
      <xdr:row>2</xdr:row>
      <xdr:rowOff>114300</xdr:rowOff>
    </xdr:to>
    <xdr:sp macro="" textlink="">
      <xdr:nvSpPr>
        <xdr:cNvPr id="3" name="Rechteck 2"/>
        <xdr:cNvSpPr/>
      </xdr:nvSpPr>
      <xdr:spPr>
        <a:xfrm>
          <a:off x="3185160" y="31242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22860</xdr:colOff>
      <xdr:row>2</xdr:row>
      <xdr:rowOff>175260</xdr:rowOff>
    </xdr:from>
    <xdr:to>
      <xdr:col>4</xdr:col>
      <xdr:colOff>586740</xdr:colOff>
      <xdr:row>3</xdr:row>
      <xdr:rowOff>160020</xdr:rowOff>
    </xdr:to>
    <xdr:sp macro="" textlink="">
      <xdr:nvSpPr>
        <xdr:cNvPr id="4" name="Rechteck 3"/>
        <xdr:cNvSpPr/>
      </xdr:nvSpPr>
      <xdr:spPr>
        <a:xfrm>
          <a:off x="3192780" y="54102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30480</xdr:colOff>
      <xdr:row>4</xdr:row>
      <xdr:rowOff>129540</xdr:rowOff>
    </xdr:from>
    <xdr:to>
      <xdr:col>4</xdr:col>
      <xdr:colOff>594360</xdr:colOff>
      <xdr:row>5</xdr:row>
      <xdr:rowOff>114300</xdr:rowOff>
    </xdr:to>
    <xdr:sp macro="" textlink="">
      <xdr:nvSpPr>
        <xdr:cNvPr id="5" name="Rechteck 4"/>
        <xdr:cNvSpPr/>
      </xdr:nvSpPr>
      <xdr:spPr>
        <a:xfrm>
          <a:off x="3200400" y="86106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22860</xdr:colOff>
      <xdr:row>6</xdr:row>
      <xdr:rowOff>76200</xdr:rowOff>
    </xdr:from>
    <xdr:to>
      <xdr:col>4</xdr:col>
      <xdr:colOff>586740</xdr:colOff>
      <xdr:row>7</xdr:row>
      <xdr:rowOff>60960</xdr:rowOff>
    </xdr:to>
    <xdr:sp macro="" textlink="">
      <xdr:nvSpPr>
        <xdr:cNvPr id="6" name="Rechteck 5"/>
        <xdr:cNvSpPr/>
      </xdr:nvSpPr>
      <xdr:spPr>
        <a:xfrm>
          <a:off x="3192780" y="117348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563880</xdr:colOff>
      <xdr:row>3</xdr:row>
      <xdr:rowOff>99060</xdr:rowOff>
    </xdr:from>
    <xdr:to>
      <xdr:col>6</xdr:col>
      <xdr:colOff>335280</xdr:colOff>
      <xdr:row>4</xdr:row>
      <xdr:rowOff>83820</xdr:rowOff>
    </xdr:to>
    <xdr:sp macro="" textlink="">
      <xdr:nvSpPr>
        <xdr:cNvPr id="7" name="Rechteck 6"/>
        <xdr:cNvSpPr/>
      </xdr:nvSpPr>
      <xdr:spPr>
        <a:xfrm>
          <a:off x="4526280" y="64770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365760</xdr:colOff>
      <xdr:row>0</xdr:row>
      <xdr:rowOff>167640</xdr:rowOff>
    </xdr:from>
    <xdr:to>
      <xdr:col>4</xdr:col>
      <xdr:colOff>22860</xdr:colOff>
      <xdr:row>0</xdr:row>
      <xdr:rowOff>175260</xdr:rowOff>
    </xdr:to>
    <xdr:cxnSp macro="">
      <xdr:nvCxnSpPr>
        <xdr:cNvPr id="11" name="Gewinkelte Verbindung 10"/>
        <xdr:cNvCxnSpPr>
          <a:stCxn id="2" idx="1"/>
        </xdr:cNvCxnSpPr>
      </xdr:nvCxnSpPr>
      <xdr:spPr>
        <a:xfrm rot="10800000" flipV="1">
          <a:off x="2743200" y="167640"/>
          <a:ext cx="449580" cy="762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579120</xdr:colOff>
      <xdr:row>0</xdr:row>
      <xdr:rowOff>167640</xdr:rowOff>
    </xdr:from>
    <xdr:to>
      <xdr:col>4</xdr:col>
      <xdr:colOff>586740</xdr:colOff>
      <xdr:row>2</xdr:row>
      <xdr:rowOff>30480</xdr:rowOff>
    </xdr:to>
    <xdr:cxnSp macro="">
      <xdr:nvCxnSpPr>
        <xdr:cNvPr id="15" name="Gewinkelte Verbindung 14"/>
        <xdr:cNvCxnSpPr>
          <a:stCxn id="2" idx="3"/>
          <a:endCxn id="3" idx="3"/>
        </xdr:cNvCxnSpPr>
      </xdr:nvCxnSpPr>
      <xdr:spPr>
        <a:xfrm flipH="1">
          <a:off x="3749040" y="167640"/>
          <a:ext cx="7620" cy="228600"/>
        </a:xfrm>
        <a:prstGeom prst="bentConnector3">
          <a:avLst>
            <a:gd name="adj1" fmla="val -300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</xdr:colOff>
      <xdr:row>2</xdr:row>
      <xdr:rowOff>30480</xdr:rowOff>
    </xdr:from>
    <xdr:to>
      <xdr:col>4</xdr:col>
      <xdr:colOff>22860</xdr:colOff>
      <xdr:row>3</xdr:row>
      <xdr:rowOff>76200</xdr:rowOff>
    </xdr:to>
    <xdr:cxnSp macro="">
      <xdr:nvCxnSpPr>
        <xdr:cNvPr id="18" name="Gewinkelte Verbindung 17"/>
        <xdr:cNvCxnSpPr>
          <a:stCxn id="3" idx="1"/>
          <a:endCxn id="4" idx="1"/>
        </xdr:cNvCxnSpPr>
      </xdr:nvCxnSpPr>
      <xdr:spPr>
        <a:xfrm rot="10800000" flipH="1" flipV="1">
          <a:off x="3185160" y="396240"/>
          <a:ext cx="7620" cy="228600"/>
        </a:xfrm>
        <a:prstGeom prst="bentConnector3">
          <a:avLst>
            <a:gd name="adj1" fmla="val -300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</xdr:colOff>
      <xdr:row>3</xdr:row>
      <xdr:rowOff>76200</xdr:rowOff>
    </xdr:from>
    <xdr:to>
      <xdr:col>4</xdr:col>
      <xdr:colOff>586740</xdr:colOff>
      <xdr:row>5</xdr:row>
      <xdr:rowOff>30480</xdr:rowOff>
    </xdr:to>
    <xdr:cxnSp macro="">
      <xdr:nvCxnSpPr>
        <xdr:cNvPr id="20" name="Gewinkelte Verbindung 19"/>
        <xdr:cNvCxnSpPr>
          <a:stCxn id="4" idx="3"/>
          <a:endCxn id="5" idx="1"/>
        </xdr:cNvCxnSpPr>
      </xdr:nvCxnSpPr>
      <xdr:spPr>
        <a:xfrm flipH="1">
          <a:off x="3200400" y="624840"/>
          <a:ext cx="556260" cy="320040"/>
        </a:xfrm>
        <a:prstGeom prst="bentConnector5">
          <a:avLst>
            <a:gd name="adj1" fmla="val -41096"/>
            <a:gd name="adj2" fmla="val 50000"/>
            <a:gd name="adj3" fmla="val 14109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5</xdr:row>
      <xdr:rowOff>30480</xdr:rowOff>
    </xdr:from>
    <xdr:to>
      <xdr:col>4</xdr:col>
      <xdr:colOff>594360</xdr:colOff>
      <xdr:row>6</xdr:row>
      <xdr:rowOff>160020</xdr:rowOff>
    </xdr:to>
    <xdr:cxnSp macro="">
      <xdr:nvCxnSpPr>
        <xdr:cNvPr id="24" name="Gewinkelte Verbindung 23"/>
        <xdr:cNvCxnSpPr>
          <a:stCxn id="5" idx="3"/>
          <a:endCxn id="6" idx="1"/>
        </xdr:cNvCxnSpPr>
      </xdr:nvCxnSpPr>
      <xdr:spPr>
        <a:xfrm flipH="1">
          <a:off x="3192780" y="944880"/>
          <a:ext cx="571500" cy="312420"/>
        </a:xfrm>
        <a:prstGeom prst="bentConnector5">
          <a:avLst>
            <a:gd name="adj1" fmla="val -40000"/>
            <a:gd name="adj2" fmla="val 50000"/>
            <a:gd name="adj3" fmla="val 14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198120</xdr:colOff>
      <xdr:row>6</xdr:row>
      <xdr:rowOff>106680</xdr:rowOff>
    </xdr:from>
    <xdr:to>
      <xdr:col>5</xdr:col>
      <xdr:colOff>358140</xdr:colOff>
      <xdr:row>7</xdr:row>
      <xdr:rowOff>68580</xdr:rowOff>
    </xdr:to>
    <xdr:sp macro="" textlink="">
      <xdr:nvSpPr>
        <xdr:cNvPr id="30" name="Mond 29"/>
        <xdr:cNvSpPr/>
      </xdr:nvSpPr>
      <xdr:spPr>
        <a:xfrm>
          <a:off x="4160520" y="120396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198120</xdr:colOff>
      <xdr:row>5</xdr:row>
      <xdr:rowOff>15240</xdr:rowOff>
    </xdr:from>
    <xdr:to>
      <xdr:col>5</xdr:col>
      <xdr:colOff>358140</xdr:colOff>
      <xdr:row>5</xdr:row>
      <xdr:rowOff>160020</xdr:rowOff>
    </xdr:to>
    <xdr:sp macro="" textlink="">
      <xdr:nvSpPr>
        <xdr:cNvPr id="31" name="Mond 30"/>
        <xdr:cNvSpPr/>
      </xdr:nvSpPr>
      <xdr:spPr>
        <a:xfrm>
          <a:off x="4160520" y="92964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220980</xdr:colOff>
      <xdr:row>3</xdr:row>
      <xdr:rowOff>83820</xdr:rowOff>
    </xdr:from>
    <xdr:to>
      <xdr:col>5</xdr:col>
      <xdr:colOff>381000</xdr:colOff>
      <xdr:row>4</xdr:row>
      <xdr:rowOff>45720</xdr:rowOff>
    </xdr:to>
    <xdr:sp macro="" textlink="">
      <xdr:nvSpPr>
        <xdr:cNvPr id="32" name="Mond 31"/>
        <xdr:cNvSpPr/>
      </xdr:nvSpPr>
      <xdr:spPr>
        <a:xfrm>
          <a:off x="4183380" y="63246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360998</xdr:colOff>
      <xdr:row>3</xdr:row>
      <xdr:rowOff>156210</xdr:rowOff>
    </xdr:from>
    <xdr:to>
      <xdr:col>5</xdr:col>
      <xdr:colOff>563880</xdr:colOff>
      <xdr:row>4</xdr:row>
      <xdr:rowOff>0</xdr:rowOff>
    </xdr:to>
    <xdr:cxnSp macro="">
      <xdr:nvCxnSpPr>
        <xdr:cNvPr id="34" name="Gewinkelte Verbindung 33"/>
        <xdr:cNvCxnSpPr>
          <a:stCxn id="7" idx="1"/>
          <a:endCxn id="32" idx="3"/>
        </xdr:cNvCxnSpPr>
      </xdr:nvCxnSpPr>
      <xdr:spPr>
        <a:xfrm rot="10800000">
          <a:off x="4323398" y="704850"/>
          <a:ext cx="202882" cy="2667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338138</xdr:colOff>
      <xdr:row>4</xdr:row>
      <xdr:rowOff>0</xdr:rowOff>
    </xdr:from>
    <xdr:to>
      <xdr:col>5</xdr:col>
      <xdr:colOff>563880</xdr:colOff>
      <xdr:row>5</xdr:row>
      <xdr:rowOff>87630</xdr:rowOff>
    </xdr:to>
    <xdr:cxnSp macro="">
      <xdr:nvCxnSpPr>
        <xdr:cNvPr id="38" name="Gewinkelte Verbindung 37"/>
        <xdr:cNvCxnSpPr>
          <a:stCxn id="31" idx="3"/>
          <a:endCxn id="7" idx="1"/>
        </xdr:cNvCxnSpPr>
      </xdr:nvCxnSpPr>
      <xdr:spPr>
        <a:xfrm flipV="1">
          <a:off x="4300538" y="731520"/>
          <a:ext cx="225742" cy="27051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338138</xdr:colOff>
      <xdr:row>4</xdr:row>
      <xdr:rowOff>0</xdr:rowOff>
    </xdr:from>
    <xdr:to>
      <xdr:col>5</xdr:col>
      <xdr:colOff>563880</xdr:colOff>
      <xdr:row>6</xdr:row>
      <xdr:rowOff>179070</xdr:rowOff>
    </xdr:to>
    <xdr:cxnSp macro="">
      <xdr:nvCxnSpPr>
        <xdr:cNvPr id="40" name="Gewinkelte Verbindung 39"/>
        <xdr:cNvCxnSpPr>
          <a:stCxn id="30" idx="3"/>
          <a:endCxn id="7" idx="1"/>
        </xdr:cNvCxnSpPr>
      </xdr:nvCxnSpPr>
      <xdr:spPr>
        <a:xfrm flipV="1">
          <a:off x="4300538" y="731520"/>
          <a:ext cx="225742" cy="54483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6</xdr:row>
      <xdr:rowOff>106680</xdr:rowOff>
    </xdr:from>
    <xdr:to>
      <xdr:col>5</xdr:col>
      <xdr:colOff>167640</xdr:colOff>
      <xdr:row>7</xdr:row>
      <xdr:rowOff>68580</xdr:rowOff>
    </xdr:to>
    <xdr:sp macro="" textlink="">
      <xdr:nvSpPr>
        <xdr:cNvPr id="41" name="Mond 40"/>
        <xdr:cNvSpPr/>
      </xdr:nvSpPr>
      <xdr:spPr>
        <a:xfrm>
          <a:off x="3970020" y="120396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15240</xdr:colOff>
      <xdr:row>5</xdr:row>
      <xdr:rowOff>15240</xdr:rowOff>
    </xdr:from>
    <xdr:to>
      <xdr:col>5</xdr:col>
      <xdr:colOff>175260</xdr:colOff>
      <xdr:row>5</xdr:row>
      <xdr:rowOff>160020</xdr:rowOff>
    </xdr:to>
    <xdr:sp macro="" textlink="">
      <xdr:nvSpPr>
        <xdr:cNvPr id="42" name="Mond 41"/>
        <xdr:cNvSpPr/>
      </xdr:nvSpPr>
      <xdr:spPr>
        <a:xfrm>
          <a:off x="3977640" y="92964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45720</xdr:colOff>
      <xdr:row>3</xdr:row>
      <xdr:rowOff>83820</xdr:rowOff>
    </xdr:from>
    <xdr:to>
      <xdr:col>5</xdr:col>
      <xdr:colOff>205740</xdr:colOff>
      <xdr:row>4</xdr:row>
      <xdr:rowOff>45720</xdr:rowOff>
    </xdr:to>
    <xdr:sp macro="" textlink="">
      <xdr:nvSpPr>
        <xdr:cNvPr id="43" name="Mond 42"/>
        <xdr:cNvSpPr/>
      </xdr:nvSpPr>
      <xdr:spPr>
        <a:xfrm>
          <a:off x="4008120" y="63246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586740</xdr:colOff>
      <xdr:row>6</xdr:row>
      <xdr:rowOff>160020</xdr:rowOff>
    </xdr:from>
    <xdr:to>
      <xdr:col>5</xdr:col>
      <xdr:colOff>7620</xdr:colOff>
      <xdr:row>6</xdr:row>
      <xdr:rowOff>179070</xdr:rowOff>
    </xdr:to>
    <xdr:cxnSp macro="">
      <xdr:nvCxnSpPr>
        <xdr:cNvPr id="45" name="Gerade Verbindung 44"/>
        <xdr:cNvCxnSpPr>
          <a:stCxn id="6" idx="3"/>
          <a:endCxn id="41" idx="1"/>
        </xdr:cNvCxnSpPr>
      </xdr:nvCxnSpPr>
      <xdr:spPr>
        <a:xfrm>
          <a:off x="3756660" y="1257300"/>
          <a:ext cx="21336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243483</xdr:colOff>
      <xdr:row>0</xdr:row>
      <xdr:rowOff>137160</xdr:rowOff>
    </xdr:from>
    <xdr:to>
      <xdr:col>8</xdr:col>
      <xdr:colOff>282419</xdr:colOff>
      <xdr:row>16</xdr:row>
      <xdr:rowOff>152752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0923" y="137160"/>
          <a:ext cx="4001336" cy="2941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B5" sqref="B5"/>
    </sheetView>
  </sheetViews>
  <sheetFormatPr baseColWidth="10" defaultRowHeight="14.4" x14ac:dyDescent="0.3"/>
  <cols>
    <col min="5" max="5" width="11.5546875" customWidth="1"/>
  </cols>
  <sheetData>
    <row r="1" spans="1:8" ht="17.399999999999999" x14ac:dyDescent="0.3">
      <c r="A1" t="s">
        <v>0</v>
      </c>
      <c r="C1" s="2" t="s">
        <v>26</v>
      </c>
      <c r="E1" t="s">
        <v>16</v>
      </c>
    </row>
    <row r="2" spans="1:8" x14ac:dyDescent="0.3">
      <c r="A2" t="s">
        <v>1</v>
      </c>
    </row>
    <row r="3" spans="1:8" x14ac:dyDescent="0.3">
      <c r="A3" t="s">
        <v>2</v>
      </c>
      <c r="G3" t="s">
        <v>17</v>
      </c>
    </row>
    <row r="4" spans="1:8" x14ac:dyDescent="0.3">
      <c r="B4" t="s">
        <v>7</v>
      </c>
      <c r="F4" t="s">
        <v>13</v>
      </c>
    </row>
    <row r="5" spans="1:8" x14ac:dyDescent="0.3">
      <c r="A5" t="s">
        <v>9</v>
      </c>
      <c r="B5">
        <v>390</v>
      </c>
    </row>
    <row r="6" spans="1:8" x14ac:dyDescent="0.3">
      <c r="A6" t="s">
        <v>10</v>
      </c>
      <c r="B6">
        <v>1.2</v>
      </c>
      <c r="F6" t="s">
        <v>14</v>
      </c>
    </row>
    <row r="7" spans="1:8" x14ac:dyDescent="0.3">
      <c r="F7" t="s">
        <v>15</v>
      </c>
    </row>
    <row r="9" spans="1:8" x14ac:dyDescent="0.3">
      <c r="A9" t="s">
        <v>3</v>
      </c>
      <c r="D9" t="s">
        <v>8</v>
      </c>
      <c r="F9" t="s">
        <v>31</v>
      </c>
      <c r="G9" t="s">
        <v>11</v>
      </c>
      <c r="H9" t="s">
        <v>12</v>
      </c>
    </row>
    <row r="10" spans="1:8" x14ac:dyDescent="0.3">
      <c r="A10" t="s">
        <v>4</v>
      </c>
      <c r="B10">
        <v>3</v>
      </c>
      <c r="C10">
        <v>9</v>
      </c>
      <c r="D10" s="1">
        <f>$B$5*$B$6/C10</f>
        <v>52</v>
      </c>
      <c r="E10">
        <f>D10/B12</f>
        <v>10.4</v>
      </c>
      <c r="F10">
        <v>50</v>
      </c>
      <c r="G10" s="1">
        <f>$B$6*1/(F10/$B$5)</f>
        <v>9.3600000000000012</v>
      </c>
      <c r="H10">
        <f>G10/B10</f>
        <v>3.1200000000000006</v>
      </c>
    </row>
    <row r="11" spans="1:8" x14ac:dyDescent="0.3">
      <c r="A11" t="s">
        <v>5</v>
      </c>
      <c r="B11">
        <v>4</v>
      </c>
      <c r="C11">
        <v>12</v>
      </c>
      <c r="D11" s="1">
        <f t="shared" ref="D11:D12" si="0">$B$5*$B$6/C11</f>
        <v>39</v>
      </c>
      <c r="E11">
        <f>D11/B11</f>
        <v>9.75</v>
      </c>
      <c r="F11">
        <v>40</v>
      </c>
      <c r="G11" s="1">
        <f t="shared" ref="G11:G12" si="1">$B$6*1/(F11/$B$5)</f>
        <v>11.7</v>
      </c>
      <c r="H11">
        <f>G11/B11</f>
        <v>2.9249999999999998</v>
      </c>
    </row>
    <row r="12" spans="1:8" x14ac:dyDescent="0.3">
      <c r="A12" t="s">
        <v>6</v>
      </c>
      <c r="B12">
        <v>5</v>
      </c>
      <c r="C12">
        <v>15</v>
      </c>
      <c r="D12" s="1">
        <f t="shared" si="0"/>
        <v>31.2</v>
      </c>
      <c r="E12">
        <f>D12/B10</f>
        <v>10.4</v>
      </c>
      <c r="F12">
        <v>30</v>
      </c>
      <c r="G12" s="1">
        <f t="shared" si="1"/>
        <v>15.599999999999998</v>
      </c>
      <c r="H12">
        <f>G12/B12</f>
        <v>3.1199999999999997</v>
      </c>
    </row>
    <row r="14" spans="1:8" x14ac:dyDescent="0.3">
      <c r="A14" t="s">
        <v>22</v>
      </c>
      <c r="B14" t="s">
        <v>27</v>
      </c>
      <c r="C14" t="s">
        <v>28</v>
      </c>
    </row>
    <row r="15" spans="1:8" x14ac:dyDescent="0.3">
      <c r="A15" t="s">
        <v>23</v>
      </c>
      <c r="B15" t="s">
        <v>27</v>
      </c>
      <c r="C15" t="s">
        <v>28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4" sqref="B4"/>
    </sheetView>
  </sheetViews>
  <sheetFormatPr baseColWidth="10" defaultRowHeight="14.4" x14ac:dyDescent="0.3"/>
  <sheetData>
    <row r="1" spans="1:3" x14ac:dyDescent="0.3">
      <c r="A1" t="s">
        <v>25</v>
      </c>
    </row>
    <row r="2" spans="1:3" x14ac:dyDescent="0.3">
      <c r="B2" t="s">
        <v>19</v>
      </c>
    </row>
    <row r="3" spans="1:3" x14ac:dyDescent="0.3">
      <c r="A3" t="s">
        <v>21</v>
      </c>
      <c r="B3">
        <v>10</v>
      </c>
    </row>
    <row r="4" spans="1:3" x14ac:dyDescent="0.3">
      <c r="A4" t="s">
        <v>18</v>
      </c>
      <c r="B4">
        <f>B3/(B6-1)</f>
        <v>1.25</v>
      </c>
    </row>
    <row r="6" spans="1:3" x14ac:dyDescent="0.3">
      <c r="A6" t="s">
        <v>20</v>
      </c>
      <c r="B6">
        <v>9</v>
      </c>
    </row>
    <row r="10" spans="1:3" x14ac:dyDescent="0.3">
      <c r="A10" t="s">
        <v>22</v>
      </c>
      <c r="B10" t="s">
        <v>24</v>
      </c>
      <c r="C10" t="s">
        <v>28</v>
      </c>
    </row>
    <row r="11" spans="1:3" x14ac:dyDescent="0.3">
      <c r="A11" t="s">
        <v>23</v>
      </c>
      <c r="B11" t="s">
        <v>30</v>
      </c>
      <c r="C11" t="s">
        <v>29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PowerConditioner</vt:lpstr>
      <vt:lpstr>9V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2021-09-15T18:31:58Z</dcterms:created>
  <dcterms:modified xsi:type="dcterms:W3CDTF">2021-09-26T19:02:29Z</dcterms:modified>
</cp:coreProperties>
</file>