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3"/>
  </bookViews>
  <sheets>
    <sheet name="MAT_erroriRMS" sheetId="1" r:id="rId1"/>
    <sheet name="calibration" sheetId="2" r:id="rId2"/>
    <sheet name="validation" sheetId="3" r:id="rId3"/>
    <sheet name="calibration-best" sheetId="5" r:id="rId4"/>
    <sheet name="validation-best" sheetId="6" r:id="rId5"/>
  </sheets>
  <calcPr calcId="145621"/>
</workbook>
</file>

<file path=xl/calcChain.xml><?xml version="1.0" encoding="utf-8"?>
<calcChain xmlns="http://schemas.openxmlformats.org/spreadsheetml/2006/main">
  <c r="R3" i="2" l="1"/>
  <c r="Q3" i="3"/>
  <c r="R4" i="3"/>
  <c r="S4" i="3"/>
  <c r="T4" i="3"/>
  <c r="U4" i="3"/>
  <c r="V4" i="3"/>
  <c r="W4" i="3"/>
  <c r="X4" i="3"/>
  <c r="Y4" i="3"/>
  <c r="Z4" i="3"/>
  <c r="AA4" i="3"/>
  <c r="AB4" i="3"/>
  <c r="R3" i="3"/>
  <c r="S3" i="3"/>
  <c r="T3" i="3"/>
  <c r="U3" i="3"/>
  <c r="V3" i="3"/>
  <c r="W3" i="3"/>
  <c r="X3" i="3"/>
  <c r="Y3" i="3"/>
  <c r="Z3" i="3"/>
  <c r="AA3" i="3"/>
  <c r="AB3" i="3"/>
  <c r="P5" i="6" l="1"/>
  <c r="Q5" i="6"/>
  <c r="R5" i="6"/>
  <c r="S5" i="6"/>
  <c r="T5" i="6"/>
  <c r="U5" i="6"/>
  <c r="V5" i="6"/>
  <c r="W5" i="6"/>
  <c r="X5" i="6"/>
  <c r="Y5" i="6"/>
  <c r="Z5" i="6"/>
  <c r="AA5" i="6"/>
  <c r="P6" i="6"/>
  <c r="Q6" i="6"/>
  <c r="R6" i="6"/>
  <c r="S6" i="6"/>
  <c r="T6" i="6"/>
  <c r="U6" i="6"/>
  <c r="V6" i="6"/>
  <c r="W6" i="6"/>
  <c r="X6" i="6"/>
  <c r="Y6" i="6"/>
  <c r="Z6" i="6"/>
  <c r="AA6" i="6"/>
  <c r="P7" i="6"/>
  <c r="Q7" i="6"/>
  <c r="R7" i="6"/>
  <c r="S7" i="6"/>
  <c r="T7" i="6"/>
  <c r="U7" i="6"/>
  <c r="V7" i="6"/>
  <c r="W7" i="6"/>
  <c r="X7" i="6"/>
  <c r="Y7" i="6"/>
  <c r="Z7" i="6"/>
  <c r="AA7" i="6"/>
  <c r="P8" i="6"/>
  <c r="Q8" i="6"/>
  <c r="R8" i="6"/>
  <c r="S8" i="6"/>
  <c r="T8" i="6"/>
  <c r="U8" i="6"/>
  <c r="V8" i="6"/>
  <c r="W8" i="6"/>
  <c r="X8" i="6"/>
  <c r="Y8" i="6"/>
  <c r="Z8" i="6"/>
  <c r="AA8" i="6"/>
  <c r="P9" i="6"/>
  <c r="Q9" i="6"/>
  <c r="R9" i="6"/>
  <c r="S9" i="6"/>
  <c r="T9" i="6"/>
  <c r="U9" i="6"/>
  <c r="V9" i="6"/>
  <c r="W9" i="6"/>
  <c r="X9" i="6"/>
  <c r="Y9" i="6"/>
  <c r="Z9" i="6"/>
  <c r="AA9" i="6"/>
  <c r="P10" i="6"/>
  <c r="Q10" i="6"/>
  <c r="R10" i="6"/>
  <c r="S10" i="6"/>
  <c r="T10" i="6"/>
  <c r="U10" i="6"/>
  <c r="V10" i="6"/>
  <c r="W10" i="6"/>
  <c r="X10" i="6"/>
  <c r="Y10" i="6"/>
  <c r="Z10" i="6"/>
  <c r="AA10" i="6"/>
  <c r="P11" i="6"/>
  <c r="Q11" i="6"/>
  <c r="R11" i="6"/>
  <c r="S11" i="6"/>
  <c r="T11" i="6"/>
  <c r="U11" i="6"/>
  <c r="V11" i="6"/>
  <c r="W11" i="6"/>
  <c r="X11" i="6"/>
  <c r="Y11" i="6"/>
  <c r="Z11" i="6"/>
  <c r="AA11" i="6"/>
  <c r="P12" i="6"/>
  <c r="Q12" i="6"/>
  <c r="R12" i="6"/>
  <c r="S12" i="6"/>
  <c r="T12" i="6"/>
  <c r="U12" i="6"/>
  <c r="V12" i="6"/>
  <c r="W12" i="6"/>
  <c r="X12" i="6"/>
  <c r="Y12" i="6"/>
  <c r="Z12" i="6"/>
  <c r="AA12" i="6"/>
  <c r="P13" i="6"/>
  <c r="Q13" i="6"/>
  <c r="R13" i="6"/>
  <c r="S13" i="6"/>
  <c r="T13" i="6"/>
  <c r="U13" i="6"/>
  <c r="V13" i="6"/>
  <c r="W13" i="6"/>
  <c r="X13" i="6"/>
  <c r="Y13" i="6"/>
  <c r="Z13" i="6"/>
  <c r="AA13" i="6"/>
  <c r="P14" i="6"/>
  <c r="Q14" i="6"/>
  <c r="R14" i="6"/>
  <c r="S14" i="6"/>
  <c r="T14" i="6"/>
  <c r="U14" i="6"/>
  <c r="V14" i="6"/>
  <c r="W14" i="6"/>
  <c r="X14" i="6"/>
  <c r="Y14" i="6"/>
  <c r="Z14" i="6"/>
  <c r="AA14" i="6"/>
  <c r="P15" i="6"/>
  <c r="Q15" i="6"/>
  <c r="R15" i="6"/>
  <c r="S15" i="6"/>
  <c r="T15" i="6"/>
  <c r="U15" i="6"/>
  <c r="V15" i="6"/>
  <c r="W15" i="6"/>
  <c r="X15" i="6"/>
  <c r="Y15" i="6"/>
  <c r="Z15" i="6"/>
  <c r="AA15" i="6"/>
  <c r="P16" i="6"/>
  <c r="Q16" i="6"/>
  <c r="R16" i="6"/>
  <c r="S16" i="6"/>
  <c r="T16" i="6"/>
  <c r="U16" i="6"/>
  <c r="V16" i="6"/>
  <c r="W16" i="6"/>
  <c r="X16" i="6"/>
  <c r="Y16" i="6"/>
  <c r="Z16" i="6"/>
  <c r="AA16" i="6"/>
  <c r="P17" i="6"/>
  <c r="Q17" i="6"/>
  <c r="R17" i="6"/>
  <c r="S17" i="6"/>
  <c r="T17" i="6"/>
  <c r="U17" i="6"/>
  <c r="V17" i="6"/>
  <c r="W17" i="6"/>
  <c r="X17" i="6"/>
  <c r="Y17" i="6"/>
  <c r="Z17" i="6"/>
  <c r="AA17" i="6"/>
  <c r="P18" i="6"/>
  <c r="Q18" i="6"/>
  <c r="R18" i="6"/>
  <c r="S18" i="6"/>
  <c r="T18" i="6"/>
  <c r="U18" i="6"/>
  <c r="V18" i="6"/>
  <c r="W18" i="6"/>
  <c r="X18" i="6"/>
  <c r="Y18" i="6"/>
  <c r="Z18" i="6"/>
  <c r="AA18" i="6"/>
  <c r="P19" i="6"/>
  <c r="Q19" i="6"/>
  <c r="R19" i="6"/>
  <c r="S19" i="6"/>
  <c r="T19" i="6"/>
  <c r="U19" i="6"/>
  <c r="V19" i="6"/>
  <c r="W19" i="6"/>
  <c r="X19" i="6"/>
  <c r="Y19" i="6"/>
  <c r="Z19" i="6"/>
  <c r="AA19" i="6"/>
  <c r="P20" i="6"/>
  <c r="Q20" i="6"/>
  <c r="R20" i="6"/>
  <c r="S20" i="6"/>
  <c r="T20" i="6"/>
  <c r="U20" i="6"/>
  <c r="V20" i="6"/>
  <c r="W20" i="6"/>
  <c r="X20" i="6"/>
  <c r="Y20" i="6"/>
  <c r="Z20" i="6"/>
  <c r="AA20" i="6"/>
  <c r="P21" i="6"/>
  <c r="Q21" i="6"/>
  <c r="R21" i="6"/>
  <c r="S21" i="6"/>
  <c r="T21" i="6"/>
  <c r="U21" i="6"/>
  <c r="V21" i="6"/>
  <c r="W21" i="6"/>
  <c r="X21" i="6"/>
  <c r="Y21" i="6"/>
  <c r="Z21" i="6"/>
  <c r="AA21" i="6"/>
  <c r="P22" i="6"/>
  <c r="Q22" i="6"/>
  <c r="R22" i="6"/>
  <c r="S22" i="6"/>
  <c r="T22" i="6"/>
  <c r="U22" i="6"/>
  <c r="V22" i="6"/>
  <c r="W22" i="6"/>
  <c r="X22" i="6"/>
  <c r="Y22" i="6"/>
  <c r="Z22" i="6"/>
  <c r="AA22" i="6"/>
  <c r="P23" i="6"/>
  <c r="Q23" i="6"/>
  <c r="R23" i="6"/>
  <c r="S23" i="6"/>
  <c r="T23" i="6"/>
  <c r="U23" i="6"/>
  <c r="V23" i="6"/>
  <c r="W23" i="6"/>
  <c r="X23" i="6"/>
  <c r="Y23" i="6"/>
  <c r="Z23" i="6"/>
  <c r="AA23" i="6"/>
  <c r="P24" i="6"/>
  <c r="Q24" i="6"/>
  <c r="R24" i="6"/>
  <c r="S24" i="6"/>
  <c r="T24" i="6"/>
  <c r="U24" i="6"/>
  <c r="V24" i="6"/>
  <c r="W24" i="6"/>
  <c r="X24" i="6"/>
  <c r="Y24" i="6"/>
  <c r="Z24" i="6"/>
  <c r="AA24" i="6"/>
  <c r="P25" i="6"/>
  <c r="Q25" i="6"/>
  <c r="R25" i="6"/>
  <c r="S25" i="6"/>
  <c r="T25" i="6"/>
  <c r="U25" i="6"/>
  <c r="V25" i="6"/>
  <c r="W25" i="6"/>
  <c r="X25" i="6"/>
  <c r="Y25" i="6"/>
  <c r="Z25" i="6"/>
  <c r="AA25" i="6"/>
  <c r="P26" i="6"/>
  <c r="Q26" i="6"/>
  <c r="R26" i="6"/>
  <c r="S26" i="6"/>
  <c r="T26" i="6"/>
  <c r="U26" i="6"/>
  <c r="V26" i="6"/>
  <c r="W26" i="6"/>
  <c r="X26" i="6"/>
  <c r="Y26" i="6"/>
  <c r="Z26" i="6"/>
  <c r="AA26" i="6"/>
  <c r="P27" i="6"/>
  <c r="Q27" i="6"/>
  <c r="R27" i="6"/>
  <c r="S27" i="6"/>
  <c r="T27" i="6"/>
  <c r="U27" i="6"/>
  <c r="V27" i="6"/>
  <c r="W27" i="6"/>
  <c r="X27" i="6"/>
  <c r="Y27" i="6"/>
  <c r="Z27" i="6"/>
  <c r="AA27" i="6"/>
  <c r="P28" i="6"/>
  <c r="Q28" i="6"/>
  <c r="R28" i="6"/>
  <c r="S28" i="6"/>
  <c r="T28" i="6"/>
  <c r="U28" i="6"/>
  <c r="V28" i="6"/>
  <c r="W28" i="6"/>
  <c r="X28" i="6"/>
  <c r="Y28" i="6"/>
  <c r="Z28" i="6"/>
  <c r="AA28" i="6"/>
  <c r="P29" i="6"/>
  <c r="Q29" i="6"/>
  <c r="R29" i="6"/>
  <c r="S29" i="6"/>
  <c r="T29" i="6"/>
  <c r="U29" i="6"/>
  <c r="V29" i="6"/>
  <c r="W29" i="6"/>
  <c r="X29" i="6"/>
  <c r="Y29" i="6"/>
  <c r="Z29" i="6"/>
  <c r="AA29" i="6"/>
  <c r="P30" i="6"/>
  <c r="Q30" i="6"/>
  <c r="R30" i="6"/>
  <c r="S30" i="6"/>
  <c r="T30" i="6"/>
  <c r="U30" i="6"/>
  <c r="V30" i="6"/>
  <c r="W30" i="6"/>
  <c r="X30" i="6"/>
  <c r="Y30" i="6"/>
  <c r="Z30" i="6"/>
  <c r="AA30" i="6"/>
  <c r="P31" i="6"/>
  <c r="Q31" i="6"/>
  <c r="R31" i="6"/>
  <c r="S31" i="6"/>
  <c r="T31" i="6"/>
  <c r="U31" i="6"/>
  <c r="V31" i="6"/>
  <c r="W31" i="6"/>
  <c r="X31" i="6"/>
  <c r="Y31" i="6"/>
  <c r="Z31" i="6"/>
  <c r="AA31" i="6"/>
  <c r="P32" i="6"/>
  <c r="Q32" i="6"/>
  <c r="R32" i="6"/>
  <c r="S32" i="6"/>
  <c r="T32" i="6"/>
  <c r="U32" i="6"/>
  <c r="V32" i="6"/>
  <c r="W32" i="6"/>
  <c r="X32" i="6"/>
  <c r="Y32" i="6"/>
  <c r="Z32" i="6"/>
  <c r="AA32" i="6"/>
  <c r="P33" i="6"/>
  <c r="Q33" i="6"/>
  <c r="R33" i="6"/>
  <c r="S33" i="6"/>
  <c r="T33" i="6"/>
  <c r="U33" i="6"/>
  <c r="V33" i="6"/>
  <c r="W33" i="6"/>
  <c r="X33" i="6"/>
  <c r="Y33" i="6"/>
  <c r="Z33" i="6"/>
  <c r="AA33" i="6"/>
  <c r="P34" i="6"/>
  <c r="Q34" i="6"/>
  <c r="R34" i="6"/>
  <c r="S34" i="6"/>
  <c r="T34" i="6"/>
  <c r="U34" i="6"/>
  <c r="V34" i="6"/>
  <c r="W34" i="6"/>
  <c r="X34" i="6"/>
  <c r="Y34" i="6"/>
  <c r="Z34" i="6"/>
  <c r="AA34" i="6"/>
  <c r="P35" i="6"/>
  <c r="Q35" i="6"/>
  <c r="R35" i="6"/>
  <c r="S35" i="6"/>
  <c r="T35" i="6"/>
  <c r="U35" i="6"/>
  <c r="V35" i="6"/>
  <c r="W35" i="6"/>
  <c r="X35" i="6"/>
  <c r="Y35" i="6"/>
  <c r="Z35" i="6"/>
  <c r="AA35" i="6"/>
  <c r="P36" i="6"/>
  <c r="Q36" i="6"/>
  <c r="R36" i="6"/>
  <c r="S36" i="6"/>
  <c r="T36" i="6"/>
  <c r="U36" i="6"/>
  <c r="V36" i="6"/>
  <c r="W36" i="6"/>
  <c r="X36" i="6"/>
  <c r="Y36" i="6"/>
  <c r="Z36" i="6"/>
  <c r="AA36" i="6"/>
  <c r="P37" i="6"/>
  <c r="Q37" i="6"/>
  <c r="R37" i="6"/>
  <c r="S37" i="6"/>
  <c r="T37" i="6"/>
  <c r="U37" i="6"/>
  <c r="V37" i="6"/>
  <c r="W37" i="6"/>
  <c r="X37" i="6"/>
  <c r="Y37" i="6"/>
  <c r="Z37" i="6"/>
  <c r="AA37" i="6"/>
  <c r="P38" i="6"/>
  <c r="Q38" i="6"/>
  <c r="R38" i="6"/>
  <c r="S38" i="6"/>
  <c r="T38" i="6"/>
  <c r="U38" i="6"/>
  <c r="V38" i="6"/>
  <c r="W38" i="6"/>
  <c r="X38" i="6"/>
  <c r="Y38" i="6"/>
  <c r="Z38" i="6"/>
  <c r="AA38" i="6"/>
  <c r="P39" i="6"/>
  <c r="Q39" i="6"/>
  <c r="R39" i="6"/>
  <c r="S39" i="6"/>
  <c r="T39" i="6"/>
  <c r="U39" i="6"/>
  <c r="V39" i="6"/>
  <c r="W39" i="6"/>
  <c r="X39" i="6"/>
  <c r="Y39" i="6"/>
  <c r="Z39" i="6"/>
  <c r="AA39" i="6"/>
  <c r="P40" i="6"/>
  <c r="Q40" i="6"/>
  <c r="R40" i="6"/>
  <c r="S40" i="6"/>
  <c r="T40" i="6"/>
  <c r="U40" i="6"/>
  <c r="V40" i="6"/>
  <c r="W40" i="6"/>
  <c r="X40" i="6"/>
  <c r="Y40" i="6"/>
  <c r="Z40" i="6"/>
  <c r="AA40" i="6"/>
  <c r="C4" i="6"/>
  <c r="D4" i="6"/>
  <c r="E4" i="6"/>
  <c r="F4" i="6"/>
  <c r="G4" i="6"/>
  <c r="H4" i="6"/>
  <c r="I4" i="6"/>
  <c r="J4" i="6"/>
  <c r="K4" i="6"/>
  <c r="L4" i="6"/>
  <c r="M4" i="6"/>
  <c r="N4" i="6"/>
  <c r="C5" i="6"/>
  <c r="D5" i="6"/>
  <c r="E5" i="6"/>
  <c r="F5" i="6"/>
  <c r="G5" i="6"/>
  <c r="H5" i="6"/>
  <c r="I5" i="6"/>
  <c r="J5" i="6"/>
  <c r="K5" i="6"/>
  <c r="L5" i="6"/>
  <c r="M5" i="6"/>
  <c r="N5" i="6"/>
  <c r="C6" i="6"/>
  <c r="D6" i="6"/>
  <c r="E6" i="6"/>
  <c r="F6" i="6"/>
  <c r="G6" i="6"/>
  <c r="H6" i="6"/>
  <c r="I6" i="6"/>
  <c r="J6" i="6"/>
  <c r="K6" i="6"/>
  <c r="L6" i="6"/>
  <c r="M6" i="6"/>
  <c r="N6" i="6"/>
  <c r="C7" i="6"/>
  <c r="D7" i="6"/>
  <c r="E7" i="6"/>
  <c r="F7" i="6"/>
  <c r="G7" i="6"/>
  <c r="H7" i="6"/>
  <c r="I7" i="6"/>
  <c r="J7" i="6"/>
  <c r="K7" i="6"/>
  <c r="L7" i="6"/>
  <c r="M7" i="6"/>
  <c r="N7" i="6"/>
  <c r="C8" i="6"/>
  <c r="D8" i="6"/>
  <c r="E8" i="6"/>
  <c r="F8" i="6"/>
  <c r="G8" i="6"/>
  <c r="H8" i="6"/>
  <c r="I8" i="6"/>
  <c r="J8" i="6"/>
  <c r="K8" i="6"/>
  <c r="L8" i="6"/>
  <c r="M8" i="6"/>
  <c r="N8" i="6"/>
  <c r="C9" i="6"/>
  <c r="D9" i="6"/>
  <c r="E9" i="6"/>
  <c r="F9" i="6"/>
  <c r="G9" i="6"/>
  <c r="H9" i="6"/>
  <c r="I9" i="6"/>
  <c r="J9" i="6"/>
  <c r="K9" i="6"/>
  <c r="L9" i="6"/>
  <c r="M9" i="6"/>
  <c r="N9" i="6"/>
  <c r="C10" i="6"/>
  <c r="D10" i="6"/>
  <c r="E10" i="6"/>
  <c r="F10" i="6"/>
  <c r="G10" i="6"/>
  <c r="H10" i="6"/>
  <c r="I10" i="6"/>
  <c r="J10" i="6"/>
  <c r="K10" i="6"/>
  <c r="L10" i="6"/>
  <c r="M10" i="6"/>
  <c r="N10" i="6"/>
  <c r="C11" i="6"/>
  <c r="D11" i="6"/>
  <c r="E11" i="6"/>
  <c r="F11" i="6"/>
  <c r="G11" i="6"/>
  <c r="H11" i="6"/>
  <c r="I11" i="6"/>
  <c r="J11" i="6"/>
  <c r="K11" i="6"/>
  <c r="L11" i="6"/>
  <c r="M11" i="6"/>
  <c r="N11" i="6"/>
  <c r="C12" i="6"/>
  <c r="D12" i="6"/>
  <c r="E12" i="6"/>
  <c r="F12" i="6"/>
  <c r="G12" i="6"/>
  <c r="H12" i="6"/>
  <c r="I12" i="6"/>
  <c r="J12" i="6"/>
  <c r="K12" i="6"/>
  <c r="L12" i="6"/>
  <c r="M12" i="6"/>
  <c r="N12" i="6"/>
  <c r="C13" i="6"/>
  <c r="D13" i="6"/>
  <c r="E13" i="6"/>
  <c r="F13" i="6"/>
  <c r="G13" i="6"/>
  <c r="H13" i="6"/>
  <c r="I13" i="6"/>
  <c r="J13" i="6"/>
  <c r="K13" i="6"/>
  <c r="L13" i="6"/>
  <c r="M13" i="6"/>
  <c r="N13" i="6"/>
  <c r="C14" i="6"/>
  <c r="D14" i="6"/>
  <c r="E14" i="6"/>
  <c r="F14" i="6"/>
  <c r="G14" i="6"/>
  <c r="H14" i="6"/>
  <c r="I14" i="6"/>
  <c r="J14" i="6"/>
  <c r="K14" i="6"/>
  <c r="L14" i="6"/>
  <c r="M14" i="6"/>
  <c r="N14" i="6"/>
  <c r="C15" i="6"/>
  <c r="D15" i="6"/>
  <c r="E15" i="6"/>
  <c r="F15" i="6"/>
  <c r="G15" i="6"/>
  <c r="H15" i="6"/>
  <c r="I15" i="6"/>
  <c r="J15" i="6"/>
  <c r="K15" i="6"/>
  <c r="L15" i="6"/>
  <c r="M15" i="6"/>
  <c r="N15" i="6"/>
  <c r="C16" i="6"/>
  <c r="D16" i="6"/>
  <c r="E16" i="6"/>
  <c r="F16" i="6"/>
  <c r="G16" i="6"/>
  <c r="H16" i="6"/>
  <c r="I16" i="6"/>
  <c r="J16" i="6"/>
  <c r="K16" i="6"/>
  <c r="L16" i="6"/>
  <c r="M16" i="6"/>
  <c r="N16" i="6"/>
  <c r="C17" i="6"/>
  <c r="D17" i="6"/>
  <c r="E17" i="6"/>
  <c r="F17" i="6"/>
  <c r="G17" i="6"/>
  <c r="H17" i="6"/>
  <c r="I17" i="6"/>
  <c r="J17" i="6"/>
  <c r="K17" i="6"/>
  <c r="L17" i="6"/>
  <c r="M17" i="6"/>
  <c r="N17" i="6"/>
  <c r="C18" i="6"/>
  <c r="D18" i="6"/>
  <c r="E18" i="6"/>
  <c r="F18" i="6"/>
  <c r="G18" i="6"/>
  <c r="H18" i="6"/>
  <c r="I18" i="6"/>
  <c r="J18" i="6"/>
  <c r="K18" i="6"/>
  <c r="L18" i="6"/>
  <c r="M18" i="6"/>
  <c r="N18" i="6"/>
  <c r="C19" i="6"/>
  <c r="D19" i="6"/>
  <c r="E19" i="6"/>
  <c r="F19" i="6"/>
  <c r="G19" i="6"/>
  <c r="H19" i="6"/>
  <c r="I19" i="6"/>
  <c r="J19" i="6"/>
  <c r="K19" i="6"/>
  <c r="L19" i="6"/>
  <c r="M19" i="6"/>
  <c r="N19" i="6"/>
  <c r="C20" i="6"/>
  <c r="D20" i="6"/>
  <c r="E20" i="6"/>
  <c r="F20" i="6"/>
  <c r="G20" i="6"/>
  <c r="H20" i="6"/>
  <c r="I20" i="6"/>
  <c r="J20" i="6"/>
  <c r="K20" i="6"/>
  <c r="L20" i="6"/>
  <c r="M20" i="6"/>
  <c r="N20" i="6"/>
  <c r="C21" i="6"/>
  <c r="D21" i="6"/>
  <c r="E21" i="6"/>
  <c r="F21" i="6"/>
  <c r="G21" i="6"/>
  <c r="H21" i="6"/>
  <c r="I21" i="6"/>
  <c r="J21" i="6"/>
  <c r="K21" i="6"/>
  <c r="L21" i="6"/>
  <c r="M21" i="6"/>
  <c r="N21" i="6"/>
  <c r="C22" i="6"/>
  <c r="D22" i="6"/>
  <c r="E22" i="6"/>
  <c r="F22" i="6"/>
  <c r="G22" i="6"/>
  <c r="H22" i="6"/>
  <c r="I22" i="6"/>
  <c r="J22" i="6"/>
  <c r="K22" i="6"/>
  <c r="L22" i="6"/>
  <c r="M22" i="6"/>
  <c r="N22" i="6"/>
  <c r="C23" i="6"/>
  <c r="D23" i="6"/>
  <c r="E23" i="6"/>
  <c r="F23" i="6"/>
  <c r="G23" i="6"/>
  <c r="H23" i="6"/>
  <c r="I23" i="6"/>
  <c r="J23" i="6"/>
  <c r="K23" i="6"/>
  <c r="L23" i="6"/>
  <c r="M23" i="6"/>
  <c r="N23" i="6"/>
  <c r="C24" i="6"/>
  <c r="D24" i="6"/>
  <c r="E24" i="6"/>
  <c r="F24" i="6"/>
  <c r="G24" i="6"/>
  <c r="H24" i="6"/>
  <c r="I24" i="6"/>
  <c r="J24" i="6"/>
  <c r="K24" i="6"/>
  <c r="L24" i="6"/>
  <c r="M24" i="6"/>
  <c r="N24" i="6"/>
  <c r="C25" i="6"/>
  <c r="D25" i="6"/>
  <c r="E25" i="6"/>
  <c r="F25" i="6"/>
  <c r="G25" i="6"/>
  <c r="H25" i="6"/>
  <c r="I25" i="6"/>
  <c r="J25" i="6"/>
  <c r="K25" i="6"/>
  <c r="L25" i="6"/>
  <c r="M25" i="6"/>
  <c r="N25" i="6"/>
  <c r="C26" i="6"/>
  <c r="D26" i="6"/>
  <c r="E26" i="6"/>
  <c r="F26" i="6"/>
  <c r="G26" i="6"/>
  <c r="H26" i="6"/>
  <c r="I26" i="6"/>
  <c r="J26" i="6"/>
  <c r="K26" i="6"/>
  <c r="L26" i="6"/>
  <c r="M26" i="6"/>
  <c r="N26" i="6"/>
  <c r="C27" i="6"/>
  <c r="D27" i="6"/>
  <c r="E27" i="6"/>
  <c r="F27" i="6"/>
  <c r="G27" i="6"/>
  <c r="H27" i="6"/>
  <c r="I27" i="6"/>
  <c r="J27" i="6"/>
  <c r="K27" i="6"/>
  <c r="L27" i="6"/>
  <c r="M27" i="6"/>
  <c r="N27" i="6"/>
  <c r="C28" i="6"/>
  <c r="D28" i="6"/>
  <c r="E28" i="6"/>
  <c r="F28" i="6"/>
  <c r="G28" i="6"/>
  <c r="H28" i="6"/>
  <c r="I28" i="6"/>
  <c r="J28" i="6"/>
  <c r="K28" i="6"/>
  <c r="L28" i="6"/>
  <c r="M28" i="6"/>
  <c r="N28" i="6"/>
  <c r="C29" i="6"/>
  <c r="D29" i="6"/>
  <c r="E29" i="6"/>
  <c r="F29" i="6"/>
  <c r="G29" i="6"/>
  <c r="H29" i="6"/>
  <c r="I29" i="6"/>
  <c r="J29" i="6"/>
  <c r="K29" i="6"/>
  <c r="L29" i="6"/>
  <c r="M29" i="6"/>
  <c r="N29" i="6"/>
  <c r="C30" i="6"/>
  <c r="D30" i="6"/>
  <c r="E30" i="6"/>
  <c r="F30" i="6"/>
  <c r="G30" i="6"/>
  <c r="H30" i="6"/>
  <c r="I30" i="6"/>
  <c r="J30" i="6"/>
  <c r="K30" i="6"/>
  <c r="L30" i="6"/>
  <c r="M30" i="6"/>
  <c r="N30" i="6"/>
  <c r="C31" i="6"/>
  <c r="D31" i="6"/>
  <c r="E31" i="6"/>
  <c r="F31" i="6"/>
  <c r="G31" i="6"/>
  <c r="H31" i="6"/>
  <c r="I31" i="6"/>
  <c r="J31" i="6"/>
  <c r="K31" i="6"/>
  <c r="L31" i="6"/>
  <c r="M31" i="6"/>
  <c r="N31" i="6"/>
  <c r="C32" i="6"/>
  <c r="D32" i="6"/>
  <c r="E32" i="6"/>
  <c r="F32" i="6"/>
  <c r="G32" i="6"/>
  <c r="H32" i="6"/>
  <c r="I32" i="6"/>
  <c r="J32" i="6"/>
  <c r="K32" i="6"/>
  <c r="L32" i="6"/>
  <c r="M32" i="6"/>
  <c r="N32" i="6"/>
  <c r="C33" i="6"/>
  <c r="D33" i="6"/>
  <c r="E33" i="6"/>
  <c r="F33" i="6"/>
  <c r="G33" i="6"/>
  <c r="H33" i="6"/>
  <c r="I33" i="6"/>
  <c r="J33" i="6"/>
  <c r="K33" i="6"/>
  <c r="L33" i="6"/>
  <c r="M33" i="6"/>
  <c r="N33" i="6"/>
  <c r="C34" i="6"/>
  <c r="D34" i="6"/>
  <c r="E34" i="6"/>
  <c r="F34" i="6"/>
  <c r="G34" i="6"/>
  <c r="H34" i="6"/>
  <c r="I34" i="6"/>
  <c r="J34" i="6"/>
  <c r="K34" i="6"/>
  <c r="L34" i="6"/>
  <c r="M34" i="6"/>
  <c r="N34" i="6"/>
  <c r="C35" i="6"/>
  <c r="D35" i="6"/>
  <c r="E35" i="6"/>
  <c r="F35" i="6"/>
  <c r="G35" i="6"/>
  <c r="H35" i="6"/>
  <c r="I35" i="6"/>
  <c r="J35" i="6"/>
  <c r="K35" i="6"/>
  <c r="L35" i="6"/>
  <c r="M35" i="6"/>
  <c r="N35" i="6"/>
  <c r="C36" i="6"/>
  <c r="D36" i="6"/>
  <c r="E36" i="6"/>
  <c r="F36" i="6"/>
  <c r="G36" i="6"/>
  <c r="H36" i="6"/>
  <c r="I36" i="6"/>
  <c r="J36" i="6"/>
  <c r="K36" i="6"/>
  <c r="L36" i="6"/>
  <c r="M36" i="6"/>
  <c r="N36" i="6"/>
  <c r="C37" i="6"/>
  <c r="D37" i="6"/>
  <c r="E37" i="6"/>
  <c r="F37" i="6"/>
  <c r="G37" i="6"/>
  <c r="H37" i="6"/>
  <c r="I37" i="6"/>
  <c r="J37" i="6"/>
  <c r="K37" i="6"/>
  <c r="L37" i="6"/>
  <c r="M37" i="6"/>
  <c r="N37" i="6"/>
  <c r="C38" i="6"/>
  <c r="D38" i="6"/>
  <c r="E38" i="6"/>
  <c r="F38" i="6"/>
  <c r="G38" i="6"/>
  <c r="H38" i="6"/>
  <c r="I38" i="6"/>
  <c r="J38" i="6"/>
  <c r="K38" i="6"/>
  <c r="L38" i="6"/>
  <c r="M38" i="6"/>
  <c r="N38" i="6"/>
  <c r="C39" i="6"/>
  <c r="D39" i="6"/>
  <c r="E39" i="6"/>
  <c r="F39" i="6"/>
  <c r="G39" i="6"/>
  <c r="H39" i="6"/>
  <c r="I39" i="6"/>
  <c r="J39" i="6"/>
  <c r="K39" i="6"/>
  <c r="L39" i="6"/>
  <c r="M39" i="6"/>
  <c r="N39" i="6"/>
  <c r="C40" i="6"/>
  <c r="D40" i="6"/>
  <c r="E40" i="6"/>
  <c r="F40" i="6"/>
  <c r="G40" i="6"/>
  <c r="H40" i="6"/>
  <c r="I40" i="6"/>
  <c r="J40" i="6"/>
  <c r="K40" i="6"/>
  <c r="L40" i="6"/>
  <c r="M40" i="6"/>
  <c r="N40" i="6"/>
  <c r="D3" i="6"/>
  <c r="E3" i="6"/>
  <c r="F3" i="6"/>
  <c r="G3" i="6"/>
  <c r="H3" i="6"/>
  <c r="I3" i="6"/>
  <c r="J3" i="6"/>
  <c r="K3" i="6"/>
  <c r="L3" i="6"/>
  <c r="M3" i="6"/>
  <c r="N3" i="6"/>
  <c r="C3" i="6"/>
  <c r="P4" i="5"/>
  <c r="Q4" i="5"/>
  <c r="R4" i="5"/>
  <c r="S4" i="5"/>
  <c r="T4" i="5"/>
  <c r="U4" i="5"/>
  <c r="V4" i="5"/>
  <c r="W4" i="5"/>
  <c r="X4" i="5"/>
  <c r="Y4" i="5"/>
  <c r="Z4" i="5"/>
  <c r="AA4" i="5"/>
  <c r="P5" i="5"/>
  <c r="Q5" i="5"/>
  <c r="R5" i="5"/>
  <c r="S5" i="5"/>
  <c r="T5" i="5"/>
  <c r="U5" i="5"/>
  <c r="V5" i="5"/>
  <c r="W5" i="5"/>
  <c r="X5" i="5"/>
  <c r="Y5" i="5"/>
  <c r="Z5" i="5"/>
  <c r="AA5" i="5"/>
  <c r="P6" i="5"/>
  <c r="Q6" i="5"/>
  <c r="R6" i="5"/>
  <c r="S6" i="5"/>
  <c r="T6" i="5"/>
  <c r="U6" i="5"/>
  <c r="V6" i="5"/>
  <c r="W6" i="5"/>
  <c r="X6" i="5"/>
  <c r="Y6" i="5"/>
  <c r="Z6" i="5"/>
  <c r="AA6" i="5"/>
  <c r="P7" i="5"/>
  <c r="Q7" i="5"/>
  <c r="R7" i="5"/>
  <c r="S7" i="5"/>
  <c r="T7" i="5"/>
  <c r="U7" i="5"/>
  <c r="V7" i="5"/>
  <c r="W7" i="5"/>
  <c r="X7" i="5"/>
  <c r="Y7" i="5"/>
  <c r="Z7" i="5"/>
  <c r="AA7" i="5"/>
  <c r="P8" i="5"/>
  <c r="Q8" i="5"/>
  <c r="R8" i="5"/>
  <c r="S8" i="5"/>
  <c r="T8" i="5"/>
  <c r="U8" i="5"/>
  <c r="V8" i="5"/>
  <c r="W8" i="5"/>
  <c r="X8" i="5"/>
  <c r="Y8" i="5"/>
  <c r="Z8" i="5"/>
  <c r="AA8" i="5"/>
  <c r="P9" i="5"/>
  <c r="Q9" i="5"/>
  <c r="R9" i="5"/>
  <c r="S9" i="5"/>
  <c r="T9" i="5"/>
  <c r="U9" i="5"/>
  <c r="V9" i="5"/>
  <c r="W9" i="5"/>
  <c r="X9" i="5"/>
  <c r="Y9" i="5"/>
  <c r="Z9" i="5"/>
  <c r="AA9" i="5"/>
  <c r="P10" i="5"/>
  <c r="Q10" i="5"/>
  <c r="R10" i="5"/>
  <c r="S10" i="5"/>
  <c r="T10" i="5"/>
  <c r="U10" i="5"/>
  <c r="V10" i="5"/>
  <c r="W10" i="5"/>
  <c r="X10" i="5"/>
  <c r="Y10" i="5"/>
  <c r="Z10" i="5"/>
  <c r="AA10" i="5"/>
  <c r="P11" i="5"/>
  <c r="Q11" i="5"/>
  <c r="R11" i="5"/>
  <c r="S11" i="5"/>
  <c r="T11" i="5"/>
  <c r="U11" i="5"/>
  <c r="V11" i="5"/>
  <c r="W11" i="5"/>
  <c r="X11" i="5"/>
  <c r="Y11" i="5"/>
  <c r="Z11" i="5"/>
  <c r="AA11" i="5"/>
  <c r="P12" i="5"/>
  <c r="Q12" i="5"/>
  <c r="R12" i="5"/>
  <c r="S12" i="5"/>
  <c r="T12" i="5"/>
  <c r="U12" i="5"/>
  <c r="V12" i="5"/>
  <c r="W12" i="5"/>
  <c r="X12" i="5"/>
  <c r="Y12" i="5"/>
  <c r="Z12" i="5"/>
  <c r="AA12" i="5"/>
  <c r="P13" i="5"/>
  <c r="Q13" i="5"/>
  <c r="R13" i="5"/>
  <c r="S13" i="5"/>
  <c r="T13" i="5"/>
  <c r="U13" i="5"/>
  <c r="V13" i="5"/>
  <c r="W13" i="5"/>
  <c r="X13" i="5"/>
  <c r="Y13" i="5"/>
  <c r="Z13" i="5"/>
  <c r="AA13" i="5"/>
  <c r="P14" i="5"/>
  <c r="Q14" i="5"/>
  <c r="R14" i="5"/>
  <c r="S14" i="5"/>
  <c r="T14" i="5"/>
  <c r="U14" i="5"/>
  <c r="V14" i="5"/>
  <c r="W14" i="5"/>
  <c r="X14" i="5"/>
  <c r="Y14" i="5"/>
  <c r="Z14" i="5"/>
  <c r="AA14" i="5"/>
  <c r="P15" i="5"/>
  <c r="Q15" i="5"/>
  <c r="R15" i="5"/>
  <c r="S15" i="5"/>
  <c r="T15" i="5"/>
  <c r="U15" i="5"/>
  <c r="V15" i="5"/>
  <c r="W15" i="5"/>
  <c r="X15" i="5"/>
  <c r="Y15" i="5"/>
  <c r="Z15" i="5"/>
  <c r="AA15" i="5"/>
  <c r="P16" i="5"/>
  <c r="Q16" i="5"/>
  <c r="R16" i="5"/>
  <c r="S16" i="5"/>
  <c r="T16" i="5"/>
  <c r="U16" i="5"/>
  <c r="V16" i="5"/>
  <c r="W16" i="5"/>
  <c r="X16" i="5"/>
  <c r="Y16" i="5"/>
  <c r="Z16" i="5"/>
  <c r="AA16" i="5"/>
  <c r="P17" i="5"/>
  <c r="Q17" i="5"/>
  <c r="R17" i="5"/>
  <c r="S17" i="5"/>
  <c r="T17" i="5"/>
  <c r="U17" i="5"/>
  <c r="V17" i="5"/>
  <c r="W17" i="5"/>
  <c r="X17" i="5"/>
  <c r="Y17" i="5"/>
  <c r="Z17" i="5"/>
  <c r="AA17" i="5"/>
  <c r="P18" i="5"/>
  <c r="Q18" i="5"/>
  <c r="R18" i="5"/>
  <c r="S18" i="5"/>
  <c r="T18" i="5"/>
  <c r="U18" i="5"/>
  <c r="V18" i="5"/>
  <c r="W18" i="5"/>
  <c r="X18" i="5"/>
  <c r="Y18" i="5"/>
  <c r="Z18" i="5"/>
  <c r="AA18" i="5"/>
  <c r="P19" i="5"/>
  <c r="Q19" i="5"/>
  <c r="R19" i="5"/>
  <c r="S19" i="5"/>
  <c r="T19" i="5"/>
  <c r="U19" i="5"/>
  <c r="V19" i="5"/>
  <c r="W19" i="5"/>
  <c r="X19" i="5"/>
  <c r="Y19" i="5"/>
  <c r="Z19" i="5"/>
  <c r="AA19" i="5"/>
  <c r="P20" i="5"/>
  <c r="Q20" i="5"/>
  <c r="R20" i="5"/>
  <c r="S20" i="5"/>
  <c r="T20" i="5"/>
  <c r="U20" i="5"/>
  <c r="V20" i="5"/>
  <c r="W20" i="5"/>
  <c r="X20" i="5"/>
  <c r="Y20" i="5"/>
  <c r="Z20" i="5"/>
  <c r="AA20" i="5"/>
  <c r="P21" i="5"/>
  <c r="Q21" i="5"/>
  <c r="R21" i="5"/>
  <c r="S21" i="5"/>
  <c r="T21" i="5"/>
  <c r="U21" i="5"/>
  <c r="V21" i="5"/>
  <c r="W21" i="5"/>
  <c r="X21" i="5"/>
  <c r="Y21" i="5"/>
  <c r="Z21" i="5"/>
  <c r="AA21" i="5"/>
  <c r="P22" i="5"/>
  <c r="Q22" i="5"/>
  <c r="R22" i="5"/>
  <c r="S22" i="5"/>
  <c r="T22" i="5"/>
  <c r="U22" i="5"/>
  <c r="V22" i="5"/>
  <c r="W22" i="5"/>
  <c r="X22" i="5"/>
  <c r="Y22" i="5"/>
  <c r="Z22" i="5"/>
  <c r="AA22" i="5"/>
  <c r="P23" i="5"/>
  <c r="Q23" i="5"/>
  <c r="R23" i="5"/>
  <c r="S23" i="5"/>
  <c r="T23" i="5"/>
  <c r="U23" i="5"/>
  <c r="V23" i="5"/>
  <c r="W23" i="5"/>
  <c r="X23" i="5"/>
  <c r="Y23" i="5"/>
  <c r="Z23" i="5"/>
  <c r="AA23" i="5"/>
  <c r="P24" i="5"/>
  <c r="Q24" i="5"/>
  <c r="R24" i="5"/>
  <c r="S24" i="5"/>
  <c r="T24" i="5"/>
  <c r="U24" i="5"/>
  <c r="V24" i="5"/>
  <c r="W24" i="5"/>
  <c r="X24" i="5"/>
  <c r="Y24" i="5"/>
  <c r="Z24" i="5"/>
  <c r="AA24" i="5"/>
  <c r="P25" i="5"/>
  <c r="Q25" i="5"/>
  <c r="R25" i="5"/>
  <c r="S25" i="5"/>
  <c r="T25" i="5"/>
  <c r="U25" i="5"/>
  <c r="V25" i="5"/>
  <c r="W25" i="5"/>
  <c r="X25" i="5"/>
  <c r="Y25" i="5"/>
  <c r="Z25" i="5"/>
  <c r="AA25" i="5"/>
  <c r="P26" i="5"/>
  <c r="Q26" i="5"/>
  <c r="R26" i="5"/>
  <c r="S26" i="5"/>
  <c r="T26" i="5"/>
  <c r="U26" i="5"/>
  <c r="V26" i="5"/>
  <c r="W26" i="5"/>
  <c r="X26" i="5"/>
  <c r="Y26" i="5"/>
  <c r="Z26" i="5"/>
  <c r="AA26" i="5"/>
  <c r="P27" i="5"/>
  <c r="Q27" i="5"/>
  <c r="R27" i="5"/>
  <c r="S27" i="5"/>
  <c r="T27" i="5"/>
  <c r="U27" i="5"/>
  <c r="V27" i="5"/>
  <c r="W27" i="5"/>
  <c r="X27" i="5"/>
  <c r="Y27" i="5"/>
  <c r="Z27" i="5"/>
  <c r="AA27" i="5"/>
  <c r="P28" i="5"/>
  <c r="Q28" i="5"/>
  <c r="R28" i="5"/>
  <c r="S28" i="5"/>
  <c r="T28" i="5"/>
  <c r="U28" i="5"/>
  <c r="V28" i="5"/>
  <c r="W28" i="5"/>
  <c r="X28" i="5"/>
  <c r="Y28" i="5"/>
  <c r="Z28" i="5"/>
  <c r="AA28" i="5"/>
  <c r="P29" i="5"/>
  <c r="Q29" i="5"/>
  <c r="R29" i="5"/>
  <c r="S29" i="5"/>
  <c r="T29" i="5"/>
  <c r="U29" i="5"/>
  <c r="V29" i="5"/>
  <c r="W29" i="5"/>
  <c r="X29" i="5"/>
  <c r="Y29" i="5"/>
  <c r="Z29" i="5"/>
  <c r="AA29" i="5"/>
  <c r="P30" i="5"/>
  <c r="Q30" i="5"/>
  <c r="R30" i="5"/>
  <c r="S30" i="5"/>
  <c r="T30" i="5"/>
  <c r="U30" i="5"/>
  <c r="V30" i="5"/>
  <c r="W30" i="5"/>
  <c r="X30" i="5"/>
  <c r="Y30" i="5"/>
  <c r="Z30" i="5"/>
  <c r="AA30" i="5"/>
  <c r="P31" i="5"/>
  <c r="Q31" i="5"/>
  <c r="R31" i="5"/>
  <c r="S31" i="5"/>
  <c r="T31" i="5"/>
  <c r="U31" i="5"/>
  <c r="V31" i="5"/>
  <c r="W31" i="5"/>
  <c r="X31" i="5"/>
  <c r="Y31" i="5"/>
  <c r="Z31" i="5"/>
  <c r="AA31" i="5"/>
  <c r="P32" i="5"/>
  <c r="Q32" i="5"/>
  <c r="R32" i="5"/>
  <c r="S32" i="5"/>
  <c r="T32" i="5"/>
  <c r="U32" i="5"/>
  <c r="V32" i="5"/>
  <c r="W32" i="5"/>
  <c r="X32" i="5"/>
  <c r="Y32" i="5"/>
  <c r="Z32" i="5"/>
  <c r="AA32" i="5"/>
  <c r="P33" i="5"/>
  <c r="Q33" i="5"/>
  <c r="R33" i="5"/>
  <c r="S33" i="5"/>
  <c r="T33" i="5"/>
  <c r="U33" i="5"/>
  <c r="V33" i="5"/>
  <c r="W33" i="5"/>
  <c r="X33" i="5"/>
  <c r="Y33" i="5"/>
  <c r="Z33" i="5"/>
  <c r="AA33" i="5"/>
  <c r="P34" i="5"/>
  <c r="Q34" i="5"/>
  <c r="R34" i="5"/>
  <c r="S34" i="5"/>
  <c r="T34" i="5"/>
  <c r="U34" i="5"/>
  <c r="V34" i="5"/>
  <c r="W34" i="5"/>
  <c r="X34" i="5"/>
  <c r="Y34" i="5"/>
  <c r="Z34" i="5"/>
  <c r="AA34" i="5"/>
  <c r="P35" i="5"/>
  <c r="Q35" i="5"/>
  <c r="R35" i="5"/>
  <c r="S35" i="5"/>
  <c r="T35" i="5"/>
  <c r="U35" i="5"/>
  <c r="V35" i="5"/>
  <c r="W35" i="5"/>
  <c r="X35" i="5"/>
  <c r="Y35" i="5"/>
  <c r="Z35" i="5"/>
  <c r="AA35" i="5"/>
  <c r="P36" i="5"/>
  <c r="Q36" i="5"/>
  <c r="R36" i="5"/>
  <c r="S36" i="5"/>
  <c r="T36" i="5"/>
  <c r="U36" i="5"/>
  <c r="V36" i="5"/>
  <c r="W36" i="5"/>
  <c r="X36" i="5"/>
  <c r="Y36" i="5"/>
  <c r="Z36" i="5"/>
  <c r="AA36" i="5"/>
  <c r="P37" i="5"/>
  <c r="Q37" i="5"/>
  <c r="R37" i="5"/>
  <c r="S37" i="5"/>
  <c r="T37" i="5"/>
  <c r="U37" i="5"/>
  <c r="V37" i="5"/>
  <c r="W37" i="5"/>
  <c r="X37" i="5"/>
  <c r="Y37" i="5"/>
  <c r="Z37" i="5"/>
  <c r="AA37" i="5"/>
  <c r="P38" i="5"/>
  <c r="Q38" i="5"/>
  <c r="R38" i="5"/>
  <c r="S38" i="5"/>
  <c r="T38" i="5"/>
  <c r="U38" i="5"/>
  <c r="V38" i="5"/>
  <c r="W38" i="5"/>
  <c r="X38" i="5"/>
  <c r="Y38" i="5"/>
  <c r="Z38" i="5"/>
  <c r="AA38" i="5"/>
  <c r="P39" i="5"/>
  <c r="Q39" i="5"/>
  <c r="R39" i="5"/>
  <c r="S39" i="5"/>
  <c r="T39" i="5"/>
  <c r="U39" i="5"/>
  <c r="V39" i="5"/>
  <c r="W39" i="5"/>
  <c r="X39" i="5"/>
  <c r="Y39" i="5"/>
  <c r="Z39" i="5"/>
  <c r="AA39" i="5"/>
  <c r="P40" i="5"/>
  <c r="Q40" i="5"/>
  <c r="R40" i="5"/>
  <c r="S40" i="5"/>
  <c r="T40" i="5"/>
  <c r="U40" i="5"/>
  <c r="V40" i="5"/>
  <c r="W40" i="5"/>
  <c r="X40" i="5"/>
  <c r="Y40" i="5"/>
  <c r="Z40" i="5"/>
  <c r="AA40" i="5"/>
  <c r="Q3" i="5"/>
  <c r="R3" i="5"/>
  <c r="S3" i="5"/>
  <c r="T3" i="5"/>
  <c r="U3" i="5"/>
  <c r="V3" i="5"/>
  <c r="W3" i="5"/>
  <c r="X3" i="5"/>
  <c r="Y3" i="5"/>
  <c r="Z3" i="5"/>
  <c r="AA3" i="5"/>
  <c r="P3" i="5"/>
  <c r="C4" i="5"/>
  <c r="D4" i="5"/>
  <c r="E4" i="5"/>
  <c r="F4" i="5"/>
  <c r="G4" i="5"/>
  <c r="H4" i="5"/>
  <c r="I4" i="5"/>
  <c r="J4" i="5"/>
  <c r="K4" i="5"/>
  <c r="L4" i="5"/>
  <c r="M4" i="5"/>
  <c r="N4" i="5"/>
  <c r="C5" i="5"/>
  <c r="D5" i="5"/>
  <c r="E5" i="5"/>
  <c r="F5" i="5"/>
  <c r="G5" i="5"/>
  <c r="H5" i="5"/>
  <c r="I5" i="5"/>
  <c r="J5" i="5"/>
  <c r="K5" i="5"/>
  <c r="L5" i="5"/>
  <c r="M5" i="5"/>
  <c r="N5" i="5"/>
  <c r="C6" i="5"/>
  <c r="D6" i="5"/>
  <c r="E6" i="5"/>
  <c r="F6" i="5"/>
  <c r="G6" i="5"/>
  <c r="H6" i="5"/>
  <c r="I6" i="5"/>
  <c r="J6" i="5"/>
  <c r="K6" i="5"/>
  <c r="L6" i="5"/>
  <c r="M6" i="5"/>
  <c r="N6" i="5"/>
  <c r="C7" i="5"/>
  <c r="D7" i="5"/>
  <c r="E7" i="5"/>
  <c r="F7" i="5"/>
  <c r="G7" i="5"/>
  <c r="H7" i="5"/>
  <c r="I7" i="5"/>
  <c r="J7" i="5"/>
  <c r="K7" i="5"/>
  <c r="L7" i="5"/>
  <c r="M7" i="5"/>
  <c r="N7" i="5"/>
  <c r="C8" i="5"/>
  <c r="D8" i="5"/>
  <c r="E8" i="5"/>
  <c r="F8" i="5"/>
  <c r="G8" i="5"/>
  <c r="H8" i="5"/>
  <c r="I8" i="5"/>
  <c r="J8" i="5"/>
  <c r="K8" i="5"/>
  <c r="L8" i="5"/>
  <c r="M8" i="5"/>
  <c r="N8" i="5"/>
  <c r="C9" i="5"/>
  <c r="D9" i="5"/>
  <c r="E9" i="5"/>
  <c r="F9" i="5"/>
  <c r="G9" i="5"/>
  <c r="H9" i="5"/>
  <c r="I9" i="5"/>
  <c r="J9" i="5"/>
  <c r="K9" i="5"/>
  <c r="L9" i="5"/>
  <c r="M9" i="5"/>
  <c r="N9" i="5"/>
  <c r="C10" i="5"/>
  <c r="D10" i="5"/>
  <c r="E10" i="5"/>
  <c r="F10" i="5"/>
  <c r="G10" i="5"/>
  <c r="H10" i="5"/>
  <c r="I10" i="5"/>
  <c r="J10" i="5"/>
  <c r="K10" i="5"/>
  <c r="L10" i="5"/>
  <c r="M10" i="5"/>
  <c r="N10" i="5"/>
  <c r="C11" i="5"/>
  <c r="D11" i="5"/>
  <c r="E11" i="5"/>
  <c r="F11" i="5"/>
  <c r="G11" i="5"/>
  <c r="H11" i="5"/>
  <c r="I11" i="5"/>
  <c r="J11" i="5"/>
  <c r="K11" i="5"/>
  <c r="L11" i="5"/>
  <c r="M11" i="5"/>
  <c r="N11" i="5"/>
  <c r="C12" i="5"/>
  <c r="D12" i="5"/>
  <c r="E12" i="5"/>
  <c r="F12" i="5"/>
  <c r="G12" i="5"/>
  <c r="H12" i="5"/>
  <c r="I12" i="5"/>
  <c r="J12" i="5"/>
  <c r="K12" i="5"/>
  <c r="L12" i="5"/>
  <c r="M12" i="5"/>
  <c r="N12" i="5"/>
  <c r="C13" i="5"/>
  <c r="D13" i="5"/>
  <c r="E13" i="5"/>
  <c r="F13" i="5"/>
  <c r="G13" i="5"/>
  <c r="H13" i="5"/>
  <c r="I13" i="5"/>
  <c r="J13" i="5"/>
  <c r="K13" i="5"/>
  <c r="L13" i="5"/>
  <c r="M13" i="5"/>
  <c r="N13" i="5"/>
  <c r="C14" i="5"/>
  <c r="D14" i="5"/>
  <c r="E14" i="5"/>
  <c r="F14" i="5"/>
  <c r="G14" i="5"/>
  <c r="H14" i="5"/>
  <c r="I14" i="5"/>
  <c r="J14" i="5"/>
  <c r="K14" i="5"/>
  <c r="L14" i="5"/>
  <c r="M14" i="5"/>
  <c r="N14" i="5"/>
  <c r="C15" i="5"/>
  <c r="D15" i="5"/>
  <c r="E15" i="5"/>
  <c r="F15" i="5"/>
  <c r="G15" i="5"/>
  <c r="H15" i="5"/>
  <c r="I15" i="5"/>
  <c r="J15" i="5"/>
  <c r="K15" i="5"/>
  <c r="L15" i="5"/>
  <c r="M15" i="5"/>
  <c r="N15" i="5"/>
  <c r="C16" i="5"/>
  <c r="D16" i="5"/>
  <c r="E16" i="5"/>
  <c r="F16" i="5"/>
  <c r="G16" i="5"/>
  <c r="H16" i="5"/>
  <c r="I16" i="5"/>
  <c r="J16" i="5"/>
  <c r="K16" i="5"/>
  <c r="L16" i="5"/>
  <c r="M16" i="5"/>
  <c r="N16" i="5"/>
  <c r="C17" i="5"/>
  <c r="D17" i="5"/>
  <c r="E17" i="5"/>
  <c r="F17" i="5"/>
  <c r="G17" i="5"/>
  <c r="H17" i="5"/>
  <c r="I17" i="5"/>
  <c r="J17" i="5"/>
  <c r="K17" i="5"/>
  <c r="L17" i="5"/>
  <c r="M17" i="5"/>
  <c r="N17" i="5"/>
  <c r="C18" i="5"/>
  <c r="D18" i="5"/>
  <c r="E18" i="5"/>
  <c r="F18" i="5"/>
  <c r="G18" i="5"/>
  <c r="H18" i="5"/>
  <c r="I18" i="5"/>
  <c r="J18" i="5"/>
  <c r="K18" i="5"/>
  <c r="L18" i="5"/>
  <c r="M18" i="5"/>
  <c r="N18" i="5"/>
  <c r="C19" i="5"/>
  <c r="D19" i="5"/>
  <c r="E19" i="5"/>
  <c r="F19" i="5"/>
  <c r="G19" i="5"/>
  <c r="H19" i="5"/>
  <c r="I19" i="5"/>
  <c r="J19" i="5"/>
  <c r="K19" i="5"/>
  <c r="L19" i="5"/>
  <c r="M19" i="5"/>
  <c r="N19" i="5"/>
  <c r="C20" i="5"/>
  <c r="D20" i="5"/>
  <c r="E20" i="5"/>
  <c r="F20" i="5"/>
  <c r="G20" i="5"/>
  <c r="H20" i="5"/>
  <c r="I20" i="5"/>
  <c r="J20" i="5"/>
  <c r="K20" i="5"/>
  <c r="L20" i="5"/>
  <c r="M20" i="5"/>
  <c r="N20" i="5"/>
  <c r="C21" i="5"/>
  <c r="D21" i="5"/>
  <c r="E21" i="5"/>
  <c r="F21" i="5"/>
  <c r="G21" i="5"/>
  <c r="H21" i="5"/>
  <c r="I21" i="5"/>
  <c r="J21" i="5"/>
  <c r="K21" i="5"/>
  <c r="L21" i="5"/>
  <c r="M21" i="5"/>
  <c r="N21" i="5"/>
  <c r="C22" i="5"/>
  <c r="D22" i="5"/>
  <c r="E22" i="5"/>
  <c r="F22" i="5"/>
  <c r="G22" i="5"/>
  <c r="H22" i="5"/>
  <c r="I22" i="5"/>
  <c r="J22" i="5"/>
  <c r="K22" i="5"/>
  <c r="L22" i="5"/>
  <c r="M22" i="5"/>
  <c r="N22" i="5"/>
  <c r="C23" i="5"/>
  <c r="D23" i="5"/>
  <c r="E23" i="5"/>
  <c r="F23" i="5"/>
  <c r="G23" i="5"/>
  <c r="H23" i="5"/>
  <c r="I23" i="5"/>
  <c r="J23" i="5"/>
  <c r="K23" i="5"/>
  <c r="L23" i="5"/>
  <c r="M23" i="5"/>
  <c r="N23" i="5"/>
  <c r="C24" i="5"/>
  <c r="D24" i="5"/>
  <c r="E24" i="5"/>
  <c r="F24" i="5"/>
  <c r="G24" i="5"/>
  <c r="H24" i="5"/>
  <c r="I24" i="5"/>
  <c r="J24" i="5"/>
  <c r="K24" i="5"/>
  <c r="L24" i="5"/>
  <c r="M24" i="5"/>
  <c r="N24" i="5"/>
  <c r="C25" i="5"/>
  <c r="D25" i="5"/>
  <c r="E25" i="5"/>
  <c r="F25" i="5"/>
  <c r="G25" i="5"/>
  <c r="H25" i="5"/>
  <c r="I25" i="5"/>
  <c r="J25" i="5"/>
  <c r="K25" i="5"/>
  <c r="L25" i="5"/>
  <c r="M25" i="5"/>
  <c r="N25" i="5"/>
  <c r="C26" i="5"/>
  <c r="D26" i="5"/>
  <c r="E26" i="5"/>
  <c r="F26" i="5"/>
  <c r="G26" i="5"/>
  <c r="H26" i="5"/>
  <c r="I26" i="5"/>
  <c r="J26" i="5"/>
  <c r="K26" i="5"/>
  <c r="L26" i="5"/>
  <c r="M26" i="5"/>
  <c r="N26" i="5"/>
  <c r="C27" i="5"/>
  <c r="D27" i="5"/>
  <c r="E27" i="5"/>
  <c r="F27" i="5"/>
  <c r="G27" i="5"/>
  <c r="H27" i="5"/>
  <c r="I27" i="5"/>
  <c r="J27" i="5"/>
  <c r="K27" i="5"/>
  <c r="L27" i="5"/>
  <c r="M27" i="5"/>
  <c r="N27" i="5"/>
  <c r="C28" i="5"/>
  <c r="D28" i="5"/>
  <c r="E28" i="5"/>
  <c r="F28" i="5"/>
  <c r="G28" i="5"/>
  <c r="H28" i="5"/>
  <c r="I28" i="5"/>
  <c r="J28" i="5"/>
  <c r="K28" i="5"/>
  <c r="L28" i="5"/>
  <c r="M28" i="5"/>
  <c r="N28" i="5"/>
  <c r="C29" i="5"/>
  <c r="D29" i="5"/>
  <c r="E29" i="5"/>
  <c r="F29" i="5"/>
  <c r="G29" i="5"/>
  <c r="H29" i="5"/>
  <c r="I29" i="5"/>
  <c r="J29" i="5"/>
  <c r="K29" i="5"/>
  <c r="L29" i="5"/>
  <c r="M29" i="5"/>
  <c r="N29" i="5"/>
  <c r="C30" i="5"/>
  <c r="D30" i="5"/>
  <c r="E30" i="5"/>
  <c r="F30" i="5"/>
  <c r="G30" i="5"/>
  <c r="H30" i="5"/>
  <c r="I30" i="5"/>
  <c r="J30" i="5"/>
  <c r="K30" i="5"/>
  <c r="L30" i="5"/>
  <c r="M30" i="5"/>
  <c r="N30" i="5"/>
  <c r="C31" i="5"/>
  <c r="D31" i="5"/>
  <c r="E31" i="5"/>
  <c r="F31" i="5"/>
  <c r="G31" i="5"/>
  <c r="H31" i="5"/>
  <c r="I31" i="5"/>
  <c r="J31" i="5"/>
  <c r="K31" i="5"/>
  <c r="L31" i="5"/>
  <c r="M31" i="5"/>
  <c r="N31" i="5"/>
  <c r="C32" i="5"/>
  <c r="D32" i="5"/>
  <c r="E32" i="5"/>
  <c r="F32" i="5"/>
  <c r="G32" i="5"/>
  <c r="H32" i="5"/>
  <c r="I32" i="5"/>
  <c r="J32" i="5"/>
  <c r="K32" i="5"/>
  <c r="L32" i="5"/>
  <c r="M32" i="5"/>
  <c r="N32" i="5"/>
  <c r="C33" i="5"/>
  <c r="D33" i="5"/>
  <c r="E33" i="5"/>
  <c r="F33" i="5"/>
  <c r="G33" i="5"/>
  <c r="H33" i="5"/>
  <c r="I33" i="5"/>
  <c r="J33" i="5"/>
  <c r="K33" i="5"/>
  <c r="L33" i="5"/>
  <c r="M33" i="5"/>
  <c r="N33" i="5"/>
  <c r="C34" i="5"/>
  <c r="D34" i="5"/>
  <c r="E34" i="5"/>
  <c r="F34" i="5"/>
  <c r="G34" i="5"/>
  <c r="H34" i="5"/>
  <c r="I34" i="5"/>
  <c r="J34" i="5"/>
  <c r="K34" i="5"/>
  <c r="L34" i="5"/>
  <c r="M34" i="5"/>
  <c r="N34" i="5"/>
  <c r="C35" i="5"/>
  <c r="D35" i="5"/>
  <c r="E35" i="5"/>
  <c r="F35" i="5"/>
  <c r="G35" i="5"/>
  <c r="H35" i="5"/>
  <c r="I35" i="5"/>
  <c r="J35" i="5"/>
  <c r="K35" i="5"/>
  <c r="L35" i="5"/>
  <c r="M35" i="5"/>
  <c r="N35" i="5"/>
  <c r="C36" i="5"/>
  <c r="D36" i="5"/>
  <c r="E36" i="5"/>
  <c r="F36" i="5"/>
  <c r="G36" i="5"/>
  <c r="H36" i="5"/>
  <c r="I36" i="5"/>
  <c r="J36" i="5"/>
  <c r="K36" i="5"/>
  <c r="L36" i="5"/>
  <c r="M36" i="5"/>
  <c r="N36" i="5"/>
  <c r="C37" i="5"/>
  <c r="D37" i="5"/>
  <c r="E37" i="5"/>
  <c r="F37" i="5"/>
  <c r="G37" i="5"/>
  <c r="H37" i="5"/>
  <c r="I37" i="5"/>
  <c r="J37" i="5"/>
  <c r="K37" i="5"/>
  <c r="L37" i="5"/>
  <c r="M37" i="5"/>
  <c r="N37" i="5"/>
  <c r="C38" i="5"/>
  <c r="D38" i="5"/>
  <c r="E38" i="5"/>
  <c r="F38" i="5"/>
  <c r="G38" i="5"/>
  <c r="H38" i="5"/>
  <c r="I38" i="5"/>
  <c r="J38" i="5"/>
  <c r="K38" i="5"/>
  <c r="L38" i="5"/>
  <c r="M38" i="5"/>
  <c r="N38" i="5"/>
  <c r="C39" i="5"/>
  <c r="D39" i="5"/>
  <c r="E39" i="5"/>
  <c r="F39" i="5"/>
  <c r="G39" i="5"/>
  <c r="H39" i="5"/>
  <c r="I39" i="5"/>
  <c r="J39" i="5"/>
  <c r="K39" i="5"/>
  <c r="L39" i="5"/>
  <c r="M39" i="5"/>
  <c r="N39" i="5"/>
  <c r="C40" i="5"/>
  <c r="D40" i="5"/>
  <c r="E40" i="5"/>
  <c r="F40" i="5"/>
  <c r="G40" i="5"/>
  <c r="H40" i="5"/>
  <c r="I40" i="5"/>
  <c r="J40" i="5"/>
  <c r="K40" i="5"/>
  <c r="L40" i="5"/>
  <c r="M40" i="5"/>
  <c r="N40" i="5"/>
  <c r="D3" i="5"/>
  <c r="E3" i="5"/>
  <c r="F3" i="5"/>
  <c r="G3" i="5"/>
  <c r="H3" i="5"/>
  <c r="I3" i="5"/>
  <c r="J3" i="5"/>
  <c r="K3" i="5"/>
  <c r="L3" i="5"/>
  <c r="M3" i="5"/>
  <c r="N3" i="5"/>
  <c r="C3" i="5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AB40" i="3" l="1"/>
  <c r="AA40" i="3"/>
  <c r="Z40" i="3"/>
  <c r="Y40" i="3"/>
  <c r="X40" i="3"/>
  <c r="W40" i="3"/>
  <c r="V40" i="3"/>
  <c r="U40" i="3"/>
  <c r="T40" i="3"/>
  <c r="S40" i="3"/>
  <c r="R40" i="3"/>
  <c r="Q40" i="3"/>
  <c r="AC40" i="3" s="1"/>
  <c r="AB39" i="3"/>
  <c r="AA39" i="3"/>
  <c r="Z39" i="3"/>
  <c r="Y39" i="3"/>
  <c r="X39" i="3"/>
  <c r="W39" i="3"/>
  <c r="V39" i="3"/>
  <c r="U39" i="3"/>
  <c r="T39" i="3"/>
  <c r="S39" i="3"/>
  <c r="R39" i="3"/>
  <c r="Q39" i="3"/>
  <c r="AC39" i="3" s="1"/>
  <c r="AB38" i="3"/>
  <c r="AA38" i="3"/>
  <c r="Z38" i="3"/>
  <c r="Y38" i="3"/>
  <c r="X38" i="3"/>
  <c r="W38" i="3"/>
  <c r="V38" i="3"/>
  <c r="U38" i="3"/>
  <c r="T38" i="3"/>
  <c r="S38" i="3"/>
  <c r="R38" i="3"/>
  <c r="Q38" i="3"/>
  <c r="AC38" i="3" s="1"/>
  <c r="AB37" i="3"/>
  <c r="AA37" i="3"/>
  <c r="Z37" i="3"/>
  <c r="Y37" i="3"/>
  <c r="X37" i="3"/>
  <c r="W37" i="3"/>
  <c r="V37" i="3"/>
  <c r="U37" i="3"/>
  <c r="T37" i="3"/>
  <c r="S37" i="3"/>
  <c r="R37" i="3"/>
  <c r="Q37" i="3"/>
  <c r="AC37" i="3" s="1"/>
  <c r="AB36" i="3"/>
  <c r="AA36" i="3"/>
  <c r="Z36" i="3"/>
  <c r="Y36" i="3"/>
  <c r="X36" i="3"/>
  <c r="W36" i="3"/>
  <c r="V36" i="3"/>
  <c r="U36" i="3"/>
  <c r="T36" i="3"/>
  <c r="S36" i="3"/>
  <c r="R36" i="3"/>
  <c r="Q36" i="3"/>
  <c r="AC36" i="3" s="1"/>
  <c r="AB35" i="3"/>
  <c r="AA35" i="3"/>
  <c r="Z35" i="3"/>
  <c r="Y35" i="3"/>
  <c r="X35" i="3"/>
  <c r="W35" i="3"/>
  <c r="V35" i="3"/>
  <c r="U35" i="3"/>
  <c r="T35" i="3"/>
  <c r="S35" i="3"/>
  <c r="R35" i="3"/>
  <c r="Q35" i="3"/>
  <c r="AC35" i="3" s="1"/>
  <c r="AB34" i="3"/>
  <c r="AA34" i="3"/>
  <c r="Z34" i="3"/>
  <c r="Y34" i="3"/>
  <c r="X34" i="3"/>
  <c r="W34" i="3"/>
  <c r="V34" i="3"/>
  <c r="U34" i="3"/>
  <c r="T34" i="3"/>
  <c r="S34" i="3"/>
  <c r="R34" i="3"/>
  <c r="Q34" i="3"/>
  <c r="AC34" i="3" s="1"/>
  <c r="AB33" i="3"/>
  <c r="AA33" i="3"/>
  <c r="Z33" i="3"/>
  <c r="Y33" i="3"/>
  <c r="X33" i="3"/>
  <c r="W33" i="3"/>
  <c r="V33" i="3"/>
  <c r="U33" i="3"/>
  <c r="T33" i="3"/>
  <c r="S33" i="3"/>
  <c r="R33" i="3"/>
  <c r="Q33" i="3"/>
  <c r="AC33" i="3" s="1"/>
  <c r="AB32" i="3"/>
  <c r="AA32" i="3"/>
  <c r="Z32" i="3"/>
  <c r="Y32" i="3"/>
  <c r="X32" i="3"/>
  <c r="W32" i="3"/>
  <c r="V32" i="3"/>
  <c r="U32" i="3"/>
  <c r="T32" i="3"/>
  <c r="S32" i="3"/>
  <c r="R32" i="3"/>
  <c r="Q32" i="3"/>
  <c r="AC32" i="3" s="1"/>
  <c r="AB31" i="3"/>
  <c r="AA31" i="3"/>
  <c r="Z31" i="3"/>
  <c r="Y31" i="3"/>
  <c r="X31" i="3"/>
  <c r="W31" i="3"/>
  <c r="V31" i="3"/>
  <c r="U31" i="3"/>
  <c r="T31" i="3"/>
  <c r="S31" i="3"/>
  <c r="R31" i="3"/>
  <c r="Q31" i="3"/>
  <c r="AC31" i="3" s="1"/>
  <c r="AB30" i="3"/>
  <c r="AA30" i="3"/>
  <c r="Z30" i="3"/>
  <c r="Y30" i="3"/>
  <c r="X30" i="3"/>
  <c r="W30" i="3"/>
  <c r="V30" i="3"/>
  <c r="U30" i="3"/>
  <c r="T30" i="3"/>
  <c r="S30" i="3"/>
  <c r="R30" i="3"/>
  <c r="Q30" i="3"/>
  <c r="AC30" i="3" s="1"/>
  <c r="AB29" i="3"/>
  <c r="AA29" i="3"/>
  <c r="Z29" i="3"/>
  <c r="Y29" i="3"/>
  <c r="X29" i="3"/>
  <c r="W29" i="3"/>
  <c r="V29" i="3"/>
  <c r="U29" i="3"/>
  <c r="T29" i="3"/>
  <c r="S29" i="3"/>
  <c r="R29" i="3"/>
  <c r="Q29" i="3"/>
  <c r="AC29" i="3" s="1"/>
  <c r="AB28" i="3"/>
  <c r="AA28" i="3"/>
  <c r="Z28" i="3"/>
  <c r="Y28" i="3"/>
  <c r="X28" i="3"/>
  <c r="W28" i="3"/>
  <c r="V28" i="3"/>
  <c r="U28" i="3"/>
  <c r="T28" i="3"/>
  <c r="S28" i="3"/>
  <c r="R28" i="3"/>
  <c r="Q28" i="3"/>
  <c r="AC28" i="3" s="1"/>
  <c r="AB27" i="3"/>
  <c r="AA27" i="3"/>
  <c r="Z27" i="3"/>
  <c r="Y27" i="3"/>
  <c r="X27" i="3"/>
  <c r="W27" i="3"/>
  <c r="V27" i="3"/>
  <c r="U27" i="3"/>
  <c r="T27" i="3"/>
  <c r="S27" i="3"/>
  <c r="R27" i="3"/>
  <c r="Q27" i="3"/>
  <c r="AC27" i="3" s="1"/>
  <c r="AB26" i="3"/>
  <c r="AA26" i="3"/>
  <c r="Z26" i="3"/>
  <c r="Y26" i="3"/>
  <c r="X26" i="3"/>
  <c r="W26" i="3"/>
  <c r="V26" i="3"/>
  <c r="U26" i="3"/>
  <c r="T26" i="3"/>
  <c r="S26" i="3"/>
  <c r="R26" i="3"/>
  <c r="Q26" i="3"/>
  <c r="AC26" i="3" s="1"/>
  <c r="AB25" i="3"/>
  <c r="AA25" i="3"/>
  <c r="Z25" i="3"/>
  <c r="Y25" i="3"/>
  <c r="X25" i="3"/>
  <c r="W25" i="3"/>
  <c r="V25" i="3"/>
  <c r="U25" i="3"/>
  <c r="T25" i="3"/>
  <c r="S25" i="3"/>
  <c r="R25" i="3"/>
  <c r="Q25" i="3"/>
  <c r="AC25" i="3" s="1"/>
  <c r="AB24" i="3"/>
  <c r="AA24" i="3"/>
  <c r="Z24" i="3"/>
  <c r="Y24" i="3"/>
  <c r="X24" i="3"/>
  <c r="W24" i="3"/>
  <c r="V24" i="3"/>
  <c r="U24" i="3"/>
  <c r="T24" i="3"/>
  <c r="S24" i="3"/>
  <c r="R24" i="3"/>
  <c r="Q24" i="3"/>
  <c r="AC24" i="3" s="1"/>
  <c r="AB23" i="3"/>
  <c r="AA23" i="3"/>
  <c r="Z23" i="3"/>
  <c r="Y23" i="3"/>
  <c r="X23" i="3"/>
  <c r="W23" i="3"/>
  <c r="V23" i="3"/>
  <c r="U23" i="3"/>
  <c r="T23" i="3"/>
  <c r="S23" i="3"/>
  <c r="R23" i="3"/>
  <c r="Q23" i="3"/>
  <c r="AC23" i="3" s="1"/>
  <c r="AB22" i="3"/>
  <c r="AA22" i="3"/>
  <c r="Z22" i="3"/>
  <c r="Y22" i="3"/>
  <c r="X22" i="3"/>
  <c r="W22" i="3"/>
  <c r="V22" i="3"/>
  <c r="U22" i="3"/>
  <c r="T22" i="3"/>
  <c r="S22" i="3"/>
  <c r="R22" i="3"/>
  <c r="Q22" i="3"/>
  <c r="AC22" i="3" s="1"/>
  <c r="AB21" i="3"/>
  <c r="AA21" i="3"/>
  <c r="Z21" i="3"/>
  <c r="Y21" i="3"/>
  <c r="X21" i="3"/>
  <c r="W21" i="3"/>
  <c r="V21" i="3"/>
  <c r="U21" i="3"/>
  <c r="T21" i="3"/>
  <c r="S21" i="3"/>
  <c r="R21" i="3"/>
  <c r="Q21" i="3"/>
  <c r="AC21" i="3" s="1"/>
  <c r="AB20" i="3"/>
  <c r="AA20" i="3"/>
  <c r="Z20" i="3"/>
  <c r="Y20" i="3"/>
  <c r="X20" i="3"/>
  <c r="W20" i="3"/>
  <c r="V20" i="3"/>
  <c r="U20" i="3"/>
  <c r="T20" i="3"/>
  <c r="S20" i="3"/>
  <c r="R20" i="3"/>
  <c r="Q20" i="3"/>
  <c r="AC20" i="3" s="1"/>
  <c r="AB19" i="3"/>
  <c r="AA19" i="3"/>
  <c r="Z19" i="3"/>
  <c r="Y19" i="3"/>
  <c r="X19" i="3"/>
  <c r="W19" i="3"/>
  <c r="V19" i="3"/>
  <c r="U19" i="3"/>
  <c r="T19" i="3"/>
  <c r="S19" i="3"/>
  <c r="R19" i="3"/>
  <c r="Q19" i="3"/>
  <c r="AC19" i="3" s="1"/>
  <c r="AB18" i="3"/>
  <c r="AA18" i="3"/>
  <c r="Z18" i="3"/>
  <c r="Y18" i="3"/>
  <c r="X18" i="3"/>
  <c r="W18" i="3"/>
  <c r="V18" i="3"/>
  <c r="U18" i="3"/>
  <c r="T18" i="3"/>
  <c r="S18" i="3"/>
  <c r="R18" i="3"/>
  <c r="Q18" i="3"/>
  <c r="AC18" i="3" s="1"/>
  <c r="AB17" i="3"/>
  <c r="AA17" i="3"/>
  <c r="Z17" i="3"/>
  <c r="Y17" i="3"/>
  <c r="X17" i="3"/>
  <c r="W17" i="3"/>
  <c r="V17" i="3"/>
  <c r="U17" i="3"/>
  <c r="T17" i="3"/>
  <c r="S17" i="3"/>
  <c r="R17" i="3"/>
  <c r="Q17" i="3"/>
  <c r="AC17" i="3" s="1"/>
  <c r="AB16" i="3"/>
  <c r="AA16" i="3"/>
  <c r="Z16" i="3"/>
  <c r="Y16" i="3"/>
  <c r="X16" i="3"/>
  <c r="W16" i="3"/>
  <c r="V16" i="3"/>
  <c r="U16" i="3"/>
  <c r="T16" i="3"/>
  <c r="S16" i="3"/>
  <c r="R16" i="3"/>
  <c r="Q16" i="3"/>
  <c r="AC16" i="3" s="1"/>
  <c r="AB15" i="3"/>
  <c r="AA15" i="3"/>
  <c r="Z15" i="3"/>
  <c r="Y15" i="3"/>
  <c r="X15" i="3"/>
  <c r="W15" i="3"/>
  <c r="V15" i="3"/>
  <c r="U15" i="3"/>
  <c r="T15" i="3"/>
  <c r="S15" i="3"/>
  <c r="R15" i="3"/>
  <c r="Q15" i="3"/>
  <c r="AC15" i="3" s="1"/>
  <c r="AB14" i="3"/>
  <c r="AA14" i="3"/>
  <c r="Z14" i="3"/>
  <c r="Y14" i="3"/>
  <c r="X14" i="3"/>
  <c r="W14" i="3"/>
  <c r="V14" i="3"/>
  <c r="U14" i="3"/>
  <c r="T14" i="3"/>
  <c r="S14" i="3"/>
  <c r="R14" i="3"/>
  <c r="Q14" i="3"/>
  <c r="AC14" i="3" s="1"/>
  <c r="AB13" i="3"/>
  <c r="AA13" i="3"/>
  <c r="Z13" i="3"/>
  <c r="Y13" i="3"/>
  <c r="X13" i="3"/>
  <c r="W13" i="3"/>
  <c r="V13" i="3"/>
  <c r="U13" i="3"/>
  <c r="T13" i="3"/>
  <c r="S13" i="3"/>
  <c r="R13" i="3"/>
  <c r="Q13" i="3"/>
  <c r="AB12" i="3"/>
  <c r="AA12" i="3"/>
  <c r="Z12" i="3"/>
  <c r="Y12" i="3"/>
  <c r="X12" i="3"/>
  <c r="W12" i="3"/>
  <c r="V12" i="3"/>
  <c r="U12" i="3"/>
  <c r="T12" i="3"/>
  <c r="S12" i="3"/>
  <c r="R12" i="3"/>
  <c r="Q12" i="3"/>
  <c r="AC12" i="3" s="1"/>
  <c r="AB11" i="3"/>
  <c r="AA11" i="3"/>
  <c r="Z11" i="3"/>
  <c r="Y11" i="3"/>
  <c r="X11" i="3"/>
  <c r="W11" i="3"/>
  <c r="V11" i="3"/>
  <c r="U11" i="3"/>
  <c r="T11" i="3"/>
  <c r="S11" i="3"/>
  <c r="R11" i="3"/>
  <c r="Q11" i="3"/>
  <c r="AC11" i="3" s="1"/>
  <c r="AB10" i="3"/>
  <c r="AA10" i="3"/>
  <c r="Z10" i="3"/>
  <c r="Y10" i="3"/>
  <c r="X10" i="3"/>
  <c r="W10" i="3"/>
  <c r="V10" i="3"/>
  <c r="U10" i="3"/>
  <c r="T10" i="3"/>
  <c r="S10" i="3"/>
  <c r="R10" i="3"/>
  <c r="Q10" i="3"/>
  <c r="AC10" i="3" s="1"/>
  <c r="AB9" i="3"/>
  <c r="AA9" i="3"/>
  <c r="Z9" i="3"/>
  <c r="Y9" i="3"/>
  <c r="X9" i="3"/>
  <c r="W9" i="3"/>
  <c r="V9" i="3"/>
  <c r="U9" i="3"/>
  <c r="T9" i="3"/>
  <c r="S9" i="3"/>
  <c r="R9" i="3"/>
  <c r="Q9" i="3"/>
  <c r="AC9" i="3" s="1"/>
  <c r="AB8" i="3"/>
  <c r="AA8" i="3"/>
  <c r="Z8" i="3"/>
  <c r="Y8" i="3"/>
  <c r="X8" i="3"/>
  <c r="W8" i="3"/>
  <c r="V8" i="3"/>
  <c r="U8" i="3"/>
  <c r="T8" i="3"/>
  <c r="S8" i="3"/>
  <c r="R8" i="3"/>
  <c r="Q8" i="3"/>
  <c r="AC8" i="3" s="1"/>
  <c r="AB7" i="3"/>
  <c r="AA7" i="3"/>
  <c r="Z7" i="3"/>
  <c r="Y7" i="3"/>
  <c r="X7" i="3"/>
  <c r="W7" i="3"/>
  <c r="V7" i="3"/>
  <c r="U7" i="3"/>
  <c r="T7" i="3"/>
  <c r="S7" i="3"/>
  <c r="R7" i="3"/>
  <c r="Q7" i="3"/>
  <c r="AB6" i="3"/>
  <c r="AA6" i="3"/>
  <c r="Z6" i="3"/>
  <c r="Y6" i="3"/>
  <c r="X6" i="3"/>
  <c r="W6" i="3"/>
  <c r="V6" i="3"/>
  <c r="U6" i="3"/>
  <c r="T6" i="3"/>
  <c r="S6" i="3"/>
  <c r="R6" i="3"/>
  <c r="Q6" i="3"/>
  <c r="AC6" i="3" s="1"/>
  <c r="AB5" i="3"/>
  <c r="AA5" i="3"/>
  <c r="Z5" i="3"/>
  <c r="Y5" i="3"/>
  <c r="X5" i="3"/>
  <c r="W5" i="3"/>
  <c r="V5" i="3"/>
  <c r="U5" i="3"/>
  <c r="T5" i="3"/>
  <c r="S5" i="3"/>
  <c r="R5" i="3"/>
  <c r="Q5" i="3"/>
  <c r="AC5" i="3" s="1"/>
  <c r="Q4" i="3"/>
  <c r="AC4" i="3" s="1"/>
  <c r="AC3" i="3"/>
  <c r="T26" i="2"/>
  <c r="Q8" i="2"/>
  <c r="AC8" i="2" s="1"/>
  <c r="R8" i="2"/>
  <c r="S8" i="2"/>
  <c r="T8" i="2"/>
  <c r="U8" i="2"/>
  <c r="V8" i="2"/>
  <c r="W8" i="2"/>
  <c r="X8" i="2"/>
  <c r="Y8" i="2"/>
  <c r="Z8" i="2"/>
  <c r="AA8" i="2"/>
  <c r="AB8" i="2"/>
  <c r="Q9" i="2"/>
  <c r="AC9" i="2" s="1"/>
  <c r="R9" i="2"/>
  <c r="S9" i="2"/>
  <c r="T9" i="2"/>
  <c r="U9" i="2"/>
  <c r="V9" i="2"/>
  <c r="W9" i="2"/>
  <c r="X9" i="2"/>
  <c r="Y9" i="2"/>
  <c r="Z9" i="2"/>
  <c r="AA9" i="2"/>
  <c r="AB9" i="2"/>
  <c r="Q10" i="2"/>
  <c r="R10" i="2"/>
  <c r="S10" i="2"/>
  <c r="T10" i="2"/>
  <c r="U10" i="2"/>
  <c r="V10" i="2"/>
  <c r="W10" i="2"/>
  <c r="X10" i="2"/>
  <c r="Y10" i="2"/>
  <c r="Z10" i="2"/>
  <c r="AA10" i="2"/>
  <c r="AB10" i="2"/>
  <c r="Q11" i="2"/>
  <c r="AC11" i="2" s="1"/>
  <c r="R11" i="2"/>
  <c r="S11" i="2"/>
  <c r="T11" i="2"/>
  <c r="U11" i="2"/>
  <c r="V11" i="2"/>
  <c r="W11" i="2"/>
  <c r="X11" i="2"/>
  <c r="Y11" i="2"/>
  <c r="Z11" i="2"/>
  <c r="AA11" i="2"/>
  <c r="AB11" i="2"/>
  <c r="Q12" i="2"/>
  <c r="AC12" i="2" s="1"/>
  <c r="R12" i="2"/>
  <c r="S12" i="2"/>
  <c r="T12" i="2"/>
  <c r="U12" i="2"/>
  <c r="V12" i="2"/>
  <c r="W12" i="2"/>
  <c r="X12" i="2"/>
  <c r="Y12" i="2"/>
  <c r="Z12" i="2"/>
  <c r="AA12" i="2"/>
  <c r="AB12" i="2"/>
  <c r="Q13" i="2"/>
  <c r="AC13" i="2" s="1"/>
  <c r="R13" i="2"/>
  <c r="S13" i="2"/>
  <c r="T13" i="2"/>
  <c r="U13" i="2"/>
  <c r="V13" i="2"/>
  <c r="W13" i="2"/>
  <c r="X13" i="2"/>
  <c r="Y13" i="2"/>
  <c r="Z13" i="2"/>
  <c r="AA13" i="2"/>
  <c r="AB13" i="2"/>
  <c r="Q14" i="2"/>
  <c r="R14" i="2"/>
  <c r="S14" i="2"/>
  <c r="T14" i="2"/>
  <c r="U14" i="2"/>
  <c r="V14" i="2"/>
  <c r="W14" i="2"/>
  <c r="X14" i="2"/>
  <c r="Y14" i="2"/>
  <c r="Z14" i="2"/>
  <c r="AA14" i="2"/>
  <c r="AB14" i="2"/>
  <c r="Q15" i="2"/>
  <c r="AC15" i="2" s="1"/>
  <c r="R15" i="2"/>
  <c r="S15" i="2"/>
  <c r="T15" i="2"/>
  <c r="U15" i="2"/>
  <c r="V15" i="2"/>
  <c r="W15" i="2"/>
  <c r="X15" i="2"/>
  <c r="Y15" i="2"/>
  <c r="Z15" i="2"/>
  <c r="AA15" i="2"/>
  <c r="AB15" i="2"/>
  <c r="Q16" i="2"/>
  <c r="AC16" i="2" s="1"/>
  <c r="R16" i="2"/>
  <c r="S16" i="2"/>
  <c r="T16" i="2"/>
  <c r="U16" i="2"/>
  <c r="V16" i="2"/>
  <c r="W16" i="2"/>
  <c r="X16" i="2"/>
  <c r="Y16" i="2"/>
  <c r="Z16" i="2"/>
  <c r="AA16" i="2"/>
  <c r="AB16" i="2"/>
  <c r="Q17" i="2"/>
  <c r="AC17" i="2" s="1"/>
  <c r="R17" i="2"/>
  <c r="S17" i="2"/>
  <c r="T17" i="2"/>
  <c r="U17" i="2"/>
  <c r="V17" i="2"/>
  <c r="W17" i="2"/>
  <c r="X17" i="2"/>
  <c r="Y17" i="2"/>
  <c r="Z17" i="2"/>
  <c r="AA17" i="2"/>
  <c r="AB17" i="2"/>
  <c r="Q18" i="2"/>
  <c r="R18" i="2"/>
  <c r="S18" i="2"/>
  <c r="T18" i="2"/>
  <c r="U18" i="2"/>
  <c r="V18" i="2"/>
  <c r="W18" i="2"/>
  <c r="X18" i="2"/>
  <c r="Y18" i="2"/>
  <c r="Z18" i="2"/>
  <c r="AA18" i="2"/>
  <c r="AB18" i="2"/>
  <c r="Q19" i="2"/>
  <c r="AC19" i="2" s="1"/>
  <c r="R19" i="2"/>
  <c r="S19" i="2"/>
  <c r="T19" i="2"/>
  <c r="U19" i="2"/>
  <c r="V19" i="2"/>
  <c r="W19" i="2"/>
  <c r="X19" i="2"/>
  <c r="Y19" i="2"/>
  <c r="Z19" i="2"/>
  <c r="AA19" i="2"/>
  <c r="AB19" i="2"/>
  <c r="Q20" i="2"/>
  <c r="AC20" i="2" s="1"/>
  <c r="R20" i="2"/>
  <c r="S20" i="2"/>
  <c r="T20" i="2"/>
  <c r="U20" i="2"/>
  <c r="V20" i="2"/>
  <c r="W20" i="2"/>
  <c r="X20" i="2"/>
  <c r="Y20" i="2"/>
  <c r="Z20" i="2"/>
  <c r="AA20" i="2"/>
  <c r="AB20" i="2"/>
  <c r="Q21" i="2"/>
  <c r="AC21" i="2" s="1"/>
  <c r="R21" i="2"/>
  <c r="S21" i="2"/>
  <c r="T21" i="2"/>
  <c r="U21" i="2"/>
  <c r="V21" i="2"/>
  <c r="W21" i="2"/>
  <c r="X21" i="2"/>
  <c r="Y21" i="2"/>
  <c r="Z21" i="2"/>
  <c r="AA21" i="2"/>
  <c r="AB21" i="2"/>
  <c r="Q22" i="2"/>
  <c r="R22" i="2"/>
  <c r="S22" i="2"/>
  <c r="T22" i="2"/>
  <c r="U22" i="2"/>
  <c r="V22" i="2"/>
  <c r="W22" i="2"/>
  <c r="X22" i="2"/>
  <c r="Y22" i="2"/>
  <c r="Z22" i="2"/>
  <c r="AA22" i="2"/>
  <c r="AB22" i="2"/>
  <c r="Q23" i="2"/>
  <c r="AC23" i="2" s="1"/>
  <c r="R23" i="2"/>
  <c r="S23" i="2"/>
  <c r="T23" i="2"/>
  <c r="U23" i="2"/>
  <c r="V23" i="2"/>
  <c r="W23" i="2"/>
  <c r="X23" i="2"/>
  <c r="Y23" i="2"/>
  <c r="Z23" i="2"/>
  <c r="AA23" i="2"/>
  <c r="AB23" i="2"/>
  <c r="Q24" i="2"/>
  <c r="AC24" i="2" s="1"/>
  <c r="R24" i="2"/>
  <c r="S24" i="2"/>
  <c r="T24" i="2"/>
  <c r="U24" i="2"/>
  <c r="V24" i="2"/>
  <c r="W24" i="2"/>
  <c r="X24" i="2"/>
  <c r="Y24" i="2"/>
  <c r="Z24" i="2"/>
  <c r="AA24" i="2"/>
  <c r="AB24" i="2"/>
  <c r="Q25" i="2"/>
  <c r="AC25" i="2" s="1"/>
  <c r="R25" i="2"/>
  <c r="S25" i="2"/>
  <c r="T25" i="2"/>
  <c r="U25" i="2"/>
  <c r="V25" i="2"/>
  <c r="W25" i="2"/>
  <c r="X25" i="2"/>
  <c r="Y25" i="2"/>
  <c r="Z25" i="2"/>
  <c r="AA25" i="2"/>
  <c r="AB25" i="2"/>
  <c r="Q26" i="2"/>
  <c r="R26" i="2"/>
  <c r="S26" i="2"/>
  <c r="U26" i="2"/>
  <c r="V26" i="2"/>
  <c r="W26" i="2"/>
  <c r="X26" i="2"/>
  <c r="Y26" i="2"/>
  <c r="Z26" i="2"/>
  <c r="AA26" i="2"/>
  <c r="AB26" i="2"/>
  <c r="Q27" i="2"/>
  <c r="AC27" i="2" s="1"/>
  <c r="R27" i="2"/>
  <c r="S27" i="2"/>
  <c r="T27" i="2"/>
  <c r="U27" i="2"/>
  <c r="V27" i="2"/>
  <c r="W27" i="2"/>
  <c r="X27" i="2"/>
  <c r="Y27" i="2"/>
  <c r="Z27" i="2"/>
  <c r="AA27" i="2"/>
  <c r="AB27" i="2"/>
  <c r="Q28" i="2"/>
  <c r="AC28" i="2" s="1"/>
  <c r="R28" i="2"/>
  <c r="S28" i="2"/>
  <c r="T28" i="2"/>
  <c r="U28" i="2"/>
  <c r="V28" i="2"/>
  <c r="W28" i="2"/>
  <c r="X28" i="2"/>
  <c r="Y28" i="2"/>
  <c r="Z28" i="2"/>
  <c r="AA28" i="2"/>
  <c r="AB28" i="2"/>
  <c r="Q29" i="2"/>
  <c r="AC29" i="2" s="1"/>
  <c r="R29" i="2"/>
  <c r="S29" i="2"/>
  <c r="T29" i="2"/>
  <c r="U29" i="2"/>
  <c r="V29" i="2"/>
  <c r="W29" i="2"/>
  <c r="X29" i="2"/>
  <c r="Y29" i="2"/>
  <c r="Z29" i="2"/>
  <c r="AA29" i="2"/>
  <c r="AB29" i="2"/>
  <c r="Q30" i="2"/>
  <c r="R30" i="2"/>
  <c r="S30" i="2"/>
  <c r="T30" i="2"/>
  <c r="U30" i="2"/>
  <c r="V30" i="2"/>
  <c r="W30" i="2"/>
  <c r="X30" i="2"/>
  <c r="Y30" i="2"/>
  <c r="Z30" i="2"/>
  <c r="AA30" i="2"/>
  <c r="AB30" i="2"/>
  <c r="Q31" i="2"/>
  <c r="AC31" i="2" s="1"/>
  <c r="R31" i="2"/>
  <c r="S31" i="2"/>
  <c r="T31" i="2"/>
  <c r="U31" i="2"/>
  <c r="V31" i="2"/>
  <c r="W31" i="2"/>
  <c r="X31" i="2"/>
  <c r="Y31" i="2"/>
  <c r="Z31" i="2"/>
  <c r="AA31" i="2"/>
  <c r="AB31" i="2"/>
  <c r="Q32" i="2"/>
  <c r="AC32" i="2" s="1"/>
  <c r="R32" i="2"/>
  <c r="S32" i="2"/>
  <c r="T32" i="2"/>
  <c r="U32" i="2"/>
  <c r="V32" i="2"/>
  <c r="W32" i="2"/>
  <c r="X32" i="2"/>
  <c r="Y32" i="2"/>
  <c r="Z32" i="2"/>
  <c r="AA32" i="2"/>
  <c r="AB32" i="2"/>
  <c r="Q33" i="2"/>
  <c r="AC33" i="2" s="1"/>
  <c r="R33" i="2"/>
  <c r="S33" i="2"/>
  <c r="T33" i="2"/>
  <c r="U33" i="2"/>
  <c r="V33" i="2"/>
  <c r="W33" i="2"/>
  <c r="X33" i="2"/>
  <c r="Y33" i="2"/>
  <c r="Z33" i="2"/>
  <c r="AA33" i="2"/>
  <c r="AB33" i="2"/>
  <c r="Q34" i="2"/>
  <c r="R34" i="2"/>
  <c r="S34" i="2"/>
  <c r="T34" i="2"/>
  <c r="U34" i="2"/>
  <c r="V34" i="2"/>
  <c r="W34" i="2"/>
  <c r="X34" i="2"/>
  <c r="Y34" i="2"/>
  <c r="Z34" i="2"/>
  <c r="AA34" i="2"/>
  <c r="AB34" i="2"/>
  <c r="Q35" i="2"/>
  <c r="AC35" i="2" s="1"/>
  <c r="R35" i="2"/>
  <c r="S35" i="2"/>
  <c r="T35" i="2"/>
  <c r="U35" i="2"/>
  <c r="V35" i="2"/>
  <c r="W35" i="2"/>
  <c r="X35" i="2"/>
  <c r="Y35" i="2"/>
  <c r="Z35" i="2"/>
  <c r="AA35" i="2"/>
  <c r="AB35" i="2"/>
  <c r="Q36" i="2"/>
  <c r="AC36" i="2" s="1"/>
  <c r="R36" i="2"/>
  <c r="S36" i="2"/>
  <c r="T36" i="2"/>
  <c r="U36" i="2"/>
  <c r="V36" i="2"/>
  <c r="W36" i="2"/>
  <c r="X36" i="2"/>
  <c r="Y36" i="2"/>
  <c r="Z36" i="2"/>
  <c r="AA36" i="2"/>
  <c r="AB36" i="2"/>
  <c r="Q37" i="2"/>
  <c r="AC37" i="2" s="1"/>
  <c r="R37" i="2"/>
  <c r="S37" i="2"/>
  <c r="T37" i="2"/>
  <c r="U37" i="2"/>
  <c r="V37" i="2"/>
  <c r="W37" i="2"/>
  <c r="X37" i="2"/>
  <c r="Y37" i="2"/>
  <c r="Z37" i="2"/>
  <c r="AA37" i="2"/>
  <c r="AB37" i="2"/>
  <c r="Q38" i="2"/>
  <c r="R38" i="2"/>
  <c r="S38" i="2"/>
  <c r="T38" i="2"/>
  <c r="U38" i="2"/>
  <c r="V38" i="2"/>
  <c r="W38" i="2"/>
  <c r="X38" i="2"/>
  <c r="Y38" i="2"/>
  <c r="Z38" i="2"/>
  <c r="AA38" i="2"/>
  <c r="AB38" i="2"/>
  <c r="Q39" i="2"/>
  <c r="AC39" i="2" s="1"/>
  <c r="R39" i="2"/>
  <c r="S39" i="2"/>
  <c r="T39" i="2"/>
  <c r="U39" i="2"/>
  <c r="V39" i="2"/>
  <c r="W39" i="2"/>
  <c r="X39" i="2"/>
  <c r="Y39" i="2"/>
  <c r="Z39" i="2"/>
  <c r="AA39" i="2"/>
  <c r="AB39" i="2"/>
  <c r="Q40" i="2"/>
  <c r="AC40" i="2" s="1"/>
  <c r="R40" i="2"/>
  <c r="S40" i="2"/>
  <c r="T40" i="2"/>
  <c r="U40" i="2"/>
  <c r="V40" i="2"/>
  <c r="W40" i="2"/>
  <c r="X40" i="2"/>
  <c r="Y40" i="2"/>
  <c r="Z40" i="2"/>
  <c r="AA40" i="2"/>
  <c r="AB40" i="2"/>
  <c r="Q4" i="2"/>
  <c r="AC4" i="2" s="1"/>
  <c r="R4" i="2"/>
  <c r="S4" i="2"/>
  <c r="T4" i="2"/>
  <c r="U4" i="2"/>
  <c r="V4" i="2"/>
  <c r="W4" i="2"/>
  <c r="X4" i="2"/>
  <c r="Y4" i="2"/>
  <c r="Z4" i="2"/>
  <c r="AA4" i="2"/>
  <c r="AB4" i="2"/>
  <c r="Q5" i="2"/>
  <c r="Q6" i="2"/>
  <c r="Q7" i="2"/>
  <c r="AC5" i="2"/>
  <c r="AC6" i="2"/>
  <c r="AC7" i="2"/>
  <c r="AC10" i="2"/>
  <c r="AC14" i="2"/>
  <c r="AC18" i="2"/>
  <c r="AC22" i="2"/>
  <c r="AC26" i="2"/>
  <c r="AC30" i="2"/>
  <c r="AC34" i="2"/>
  <c r="AC38" i="2"/>
  <c r="R5" i="2"/>
  <c r="S5" i="2"/>
  <c r="T5" i="2"/>
  <c r="U5" i="2"/>
  <c r="V5" i="2"/>
  <c r="W5" i="2"/>
  <c r="X5" i="2"/>
  <c r="Y5" i="2"/>
  <c r="Z5" i="2"/>
  <c r="AA5" i="2"/>
  <c r="AB5" i="2"/>
  <c r="R6" i="2"/>
  <c r="S6" i="2"/>
  <c r="T6" i="2"/>
  <c r="U6" i="2"/>
  <c r="V6" i="2"/>
  <c r="W6" i="2"/>
  <c r="X6" i="2"/>
  <c r="Y6" i="2"/>
  <c r="Z6" i="2"/>
  <c r="AA6" i="2"/>
  <c r="AB6" i="2"/>
  <c r="R7" i="2"/>
  <c r="S7" i="2"/>
  <c r="T7" i="2"/>
  <c r="U7" i="2"/>
  <c r="V7" i="2"/>
  <c r="W7" i="2"/>
  <c r="X7" i="2"/>
  <c r="Y7" i="2"/>
  <c r="Z7" i="2"/>
  <c r="AA7" i="2"/>
  <c r="AB7" i="2"/>
  <c r="AC3" i="2"/>
  <c r="S3" i="2"/>
  <c r="T3" i="2"/>
  <c r="U3" i="2"/>
  <c r="V3" i="2"/>
  <c r="W3" i="2"/>
  <c r="X3" i="2"/>
  <c r="Y3" i="2"/>
  <c r="Z3" i="2"/>
  <c r="AA3" i="2"/>
  <c r="AB3" i="2"/>
  <c r="Q3" i="2"/>
  <c r="Q3" i="6" l="1"/>
  <c r="U3" i="6"/>
  <c r="Y3" i="6"/>
  <c r="R3" i="6"/>
  <c r="V3" i="6"/>
  <c r="Z3" i="6"/>
  <c r="S3" i="6"/>
  <c r="W3" i="6"/>
  <c r="AA3" i="6"/>
  <c r="T3" i="6"/>
  <c r="X3" i="6"/>
  <c r="P3" i="6"/>
  <c r="P4" i="6"/>
  <c r="T4" i="6"/>
  <c r="X4" i="6"/>
  <c r="Q4" i="6"/>
  <c r="U4" i="6"/>
  <c r="Y4" i="6"/>
  <c r="R4" i="6"/>
  <c r="V4" i="6"/>
  <c r="Z4" i="6"/>
  <c r="S4" i="6"/>
  <c r="W4" i="6"/>
  <c r="AA4" i="6"/>
  <c r="AC7" i="3"/>
  <c r="AC13" i="3"/>
  <c r="C40" i="1"/>
  <c r="E40" i="1"/>
  <c r="F40" i="1"/>
  <c r="H40" i="1"/>
  <c r="I40" i="1"/>
  <c r="K40" i="1"/>
  <c r="L40" i="1"/>
  <c r="N40" i="1"/>
  <c r="O40" i="1"/>
  <c r="Q40" i="1"/>
  <c r="R40" i="1"/>
  <c r="T40" i="1"/>
  <c r="U40" i="1"/>
  <c r="W40" i="1"/>
  <c r="X40" i="1"/>
  <c r="Z40" i="1"/>
  <c r="AA40" i="1"/>
  <c r="AC40" i="1"/>
  <c r="AD40" i="1"/>
  <c r="AF40" i="1"/>
  <c r="AG40" i="1"/>
  <c r="AI40" i="1"/>
  <c r="AJ40" i="1"/>
  <c r="B40" i="1"/>
</calcChain>
</file>

<file path=xl/sharedStrings.xml><?xml version="1.0" encoding="utf-8"?>
<sst xmlns="http://schemas.openxmlformats.org/spreadsheetml/2006/main" count="140" uniqueCount="26">
  <si>
    <t>lin</t>
  </si>
  <si>
    <t>log</t>
  </si>
  <si>
    <t>s-lin</t>
  </si>
  <si>
    <t>CES</t>
  </si>
  <si>
    <t>Teq-2</t>
  </si>
  <si>
    <t>Teq-4</t>
  </si>
  <si>
    <t>Teq-6</t>
  </si>
  <si>
    <t>a2s-3</t>
  </si>
  <si>
    <t>a2s-4</t>
  </si>
  <si>
    <t>a2s-5</t>
  </si>
  <si>
    <t>a2s-7</t>
  </si>
  <si>
    <t>a2s-8</t>
  </si>
  <si>
    <t>River station</t>
  </si>
  <si>
    <t>Number of parameters</t>
  </si>
  <si>
    <t>AIC</t>
  </si>
  <si>
    <t>min AIC</t>
  </si>
  <si>
    <t>RMSE</t>
  </si>
  <si>
    <t>min RMSE</t>
  </si>
  <si>
    <t>RMSE-RMSEbest</t>
  </si>
  <si>
    <t>AIC-AICbest</t>
  </si>
  <si>
    <t>n: number of data in the cal period</t>
  </si>
  <si>
    <t>snow-fed</t>
  </si>
  <si>
    <t>natural  low-land</t>
  </si>
  <si>
    <t>regulated</t>
  </si>
  <si>
    <t>outlet</t>
  </si>
  <si>
    <t>LEGEND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</si>
</sst>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i/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11" fontId="0" fillId="0" borderId="0" xfId="0" applyNumberForma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0" xfId="0"/>
    <xf numFmtId="0" fontId="0" fillId="0" borderId="0" xfId="0" applyBorder="1"/>
    <xf numFmtId="0" fontId="2" fillId="0" borderId="2" xfId="0" applyFont="1" applyBorder="1" applyAlignment="1">
      <alignment horizontal="center"/>
    </xf>
    <xf numFmtId="0" fontId="2" fillId="0" borderId="0" xfId="0" applyFont="1" applyBorder="1"/>
    <xf numFmtId="164" fontId="0" fillId="0" borderId="0" xfId="0" applyNumberFormat="1" applyBorder="1"/>
    <xf numFmtId="1" fontId="0" fillId="0" borderId="0" xfId="0" applyNumberFormat="1" applyAlignment="1">
      <alignment horizontal="center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0" xfId="0" applyNumberFormat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11" xfId="0" applyNumberFormat="1" applyBorder="1"/>
    <xf numFmtId="2" fontId="0" fillId="0" borderId="0" xfId="0" applyNumberFormat="1" applyBorder="1"/>
    <xf numFmtId="2" fontId="0" fillId="0" borderId="1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2" xfId="0" applyNumberFormat="1" applyBorder="1"/>
    <xf numFmtId="164" fontId="0" fillId="0" borderId="0" xfId="0" applyNumberFormat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" fontId="0" fillId="0" borderId="3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2" fontId="1" fillId="0" borderId="11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1" fontId="0" fillId="0" borderId="11" xfId="0" applyNumberFormat="1" applyFill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64" fontId="0" fillId="0" borderId="2" xfId="0" applyNumberFormat="1" applyBorder="1"/>
    <xf numFmtId="2" fontId="0" fillId="0" borderId="4" xfId="0" applyNumberFormat="1" applyFont="1" applyBorder="1"/>
    <xf numFmtId="2" fontId="0" fillId="0" borderId="0" xfId="0" applyNumberFormat="1" applyFont="1" applyBorder="1"/>
    <xf numFmtId="0" fontId="0" fillId="0" borderId="0" xfId="0" applyBorder="1" applyAlignment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" fontId="0" fillId="0" borderId="3" xfId="0" applyNumberFormat="1" applyFill="1" applyBorder="1"/>
    <xf numFmtId="2" fontId="0" fillId="0" borderId="4" xfId="0" applyNumberFormat="1" applyFill="1" applyBorder="1"/>
    <xf numFmtId="2" fontId="0" fillId="0" borderId="4" xfId="0" applyNumberFormat="1" applyFont="1" applyFill="1" applyBorder="1"/>
    <xf numFmtId="2" fontId="0" fillId="0" borderId="5" xfId="0" applyNumberFormat="1" applyFill="1" applyBorder="1"/>
    <xf numFmtId="2" fontId="0" fillId="0" borderId="11" xfId="0" applyNumberFormat="1" applyFill="1" applyBorder="1"/>
    <xf numFmtId="2" fontId="0" fillId="0" borderId="0" xfId="0" applyNumberFormat="1" applyFill="1" applyBorder="1"/>
    <xf numFmtId="2" fontId="0" fillId="0" borderId="0" xfId="0" applyNumberFormat="1" applyFont="1" applyFill="1" applyBorder="1"/>
    <xf numFmtId="2" fontId="0" fillId="0" borderId="1" xfId="0" applyNumberFormat="1" applyFill="1" applyBorder="1"/>
    <xf numFmtId="2" fontId="0" fillId="0" borderId="6" xfId="0" applyNumberFormat="1" applyFill="1" applyBorder="1"/>
    <xf numFmtId="2" fontId="0" fillId="0" borderId="7" xfId="0" applyNumberFormat="1" applyFill="1" applyBorder="1"/>
    <xf numFmtId="2" fontId="0" fillId="0" borderId="2" xfId="0" applyNumberFormat="1" applyFill="1" applyBorder="1"/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1" fillId="0" borderId="8" xfId="0" applyNumberFormat="1" applyFont="1" applyFill="1" applyBorder="1" applyAlignment="1">
      <alignment horizontal="center" vertical="center" wrapText="1"/>
    </xf>
    <xf numFmtId="1" fontId="1" fillId="0" borderId="10" xfId="0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textRotation="90" wrapText="1"/>
    </xf>
    <xf numFmtId="0" fontId="1" fillId="0" borderId="11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e" xfId="0" builtinId="0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0"/>
  <sheetViews>
    <sheetView zoomScale="85" zoomScaleNormal="85" workbookViewId="0">
      <selection activeCell="K49" sqref="K49"/>
    </sheetView>
  </sheetViews>
  <sheetFormatPr defaultRowHeight="15" x14ac:dyDescent="0.25"/>
  <cols>
    <col min="1" max="1" width="9.140625" style="2"/>
    <col min="24" max="24" width="9" customWidth="1"/>
  </cols>
  <sheetData>
    <row r="1" spans="1:36" x14ac:dyDescent="0.25">
      <c r="A1" s="3">
        <v>2369</v>
      </c>
      <c r="B1" s="26">
        <v>1.256</v>
      </c>
      <c r="C1" s="26">
        <v>1.35</v>
      </c>
      <c r="D1" s="26"/>
      <c r="E1" s="26">
        <v>0.98499999999999999</v>
      </c>
      <c r="F1" s="26">
        <v>1.0980000000000001</v>
      </c>
      <c r="G1" s="26"/>
      <c r="H1" s="26">
        <v>1.1819999999999999</v>
      </c>
      <c r="I1" s="26">
        <v>1.282</v>
      </c>
      <c r="J1" s="26"/>
      <c r="K1" s="26">
        <v>1.3259498999999999</v>
      </c>
      <c r="L1" s="26">
        <v>1.5088037999999999</v>
      </c>
      <c r="M1" s="26"/>
      <c r="N1" s="26">
        <v>0.95799999999999996</v>
      </c>
      <c r="O1" s="26">
        <v>1.0720000000000001</v>
      </c>
      <c r="P1" s="26"/>
      <c r="Q1" s="26">
        <v>0.72099999999999997</v>
      </c>
      <c r="R1" s="26">
        <v>0.82599999999999996</v>
      </c>
      <c r="S1" s="26"/>
      <c r="T1" s="26">
        <v>0.70599999999999996</v>
      </c>
      <c r="U1" s="26">
        <v>0.82899999999999996</v>
      </c>
      <c r="V1" s="26"/>
      <c r="W1" s="26">
        <v>0.79300000000000004</v>
      </c>
      <c r="X1" s="26">
        <v>0.93300000000000005</v>
      </c>
      <c r="Y1" s="26"/>
      <c r="Z1" s="26">
        <v>0.78500000000000003</v>
      </c>
      <c r="AA1" s="26">
        <v>0.93600000000000005</v>
      </c>
      <c r="AB1" s="26"/>
      <c r="AC1" s="26">
        <v>0.66600000000000004</v>
      </c>
      <c r="AD1" s="26">
        <v>0.8</v>
      </c>
      <c r="AE1" s="26"/>
      <c r="AF1" s="26">
        <v>0.63700000000000001</v>
      </c>
      <c r="AG1" s="26">
        <v>0.78300000000000003</v>
      </c>
      <c r="AH1" s="26"/>
      <c r="AI1" s="26">
        <v>0.64500000000000002</v>
      </c>
      <c r="AJ1" s="26">
        <v>0.78800000000000003</v>
      </c>
    </row>
    <row r="2" spans="1:36" x14ac:dyDescent="0.25">
      <c r="A2" s="3">
        <v>2232</v>
      </c>
      <c r="B2" s="26">
        <v>1.3420000000000001</v>
      </c>
      <c r="C2" s="26">
        <v>1.4119999999999999</v>
      </c>
      <c r="D2" s="26"/>
      <c r="E2" s="26">
        <v>1.1579999999999999</v>
      </c>
      <c r="F2" s="26">
        <v>1.2130000000000001</v>
      </c>
      <c r="G2" s="26"/>
      <c r="H2" s="26">
        <v>1.1759999999999999</v>
      </c>
      <c r="I2" s="26">
        <v>1.3009999999999999</v>
      </c>
      <c r="J2" s="26"/>
      <c r="K2" s="26">
        <v>0.84264178999999995</v>
      </c>
      <c r="L2" s="26">
        <v>1.0429302</v>
      </c>
      <c r="M2" s="26"/>
      <c r="N2" s="26">
        <v>1.2230000000000001</v>
      </c>
      <c r="O2" s="26">
        <v>1.296</v>
      </c>
      <c r="P2" s="26"/>
      <c r="Q2" s="26">
        <v>0.68899999999999995</v>
      </c>
      <c r="R2" s="26">
        <v>0.75800000000000001</v>
      </c>
      <c r="S2" s="26"/>
      <c r="T2" s="26">
        <v>0.73299999999999998</v>
      </c>
      <c r="U2" s="26">
        <v>0.79800000000000004</v>
      </c>
      <c r="V2" s="26"/>
      <c r="W2" s="26">
        <v>0.89200000000000002</v>
      </c>
      <c r="X2" s="26">
        <v>1.0349999999999999</v>
      </c>
      <c r="Y2" s="26"/>
      <c r="Z2" s="26">
        <v>0.85099999999999998</v>
      </c>
      <c r="AA2" s="26">
        <v>0.97799999999999998</v>
      </c>
      <c r="AB2" s="26"/>
      <c r="AC2" s="26">
        <v>0.68300000000000005</v>
      </c>
      <c r="AD2" s="26">
        <v>0.76200000000000001</v>
      </c>
      <c r="AE2" s="26"/>
      <c r="AF2" s="26">
        <v>0.66900000000000004</v>
      </c>
      <c r="AG2" s="26">
        <v>0.76100000000000001</v>
      </c>
      <c r="AH2" s="26"/>
      <c r="AI2" s="26">
        <v>0.66</v>
      </c>
      <c r="AJ2" s="26">
        <v>0.76900000000000002</v>
      </c>
    </row>
    <row r="3" spans="1:36" x14ac:dyDescent="0.25">
      <c r="A3" s="3">
        <v>2179</v>
      </c>
      <c r="B3" s="26">
        <v>1.548</v>
      </c>
      <c r="C3" s="26">
        <v>1.516</v>
      </c>
      <c r="D3" s="26"/>
      <c r="E3" s="26">
        <v>1.3520000000000001</v>
      </c>
      <c r="F3" s="26">
        <v>1.278</v>
      </c>
      <c r="G3" s="26"/>
      <c r="H3" s="26">
        <v>1.3540000000000001</v>
      </c>
      <c r="I3" s="26">
        <v>1.349</v>
      </c>
      <c r="J3" s="26"/>
      <c r="K3" s="26">
        <v>1.2370985999999999</v>
      </c>
      <c r="L3" s="26">
        <v>1.3891157999999999</v>
      </c>
      <c r="M3" s="26"/>
      <c r="N3" s="26">
        <v>1.38</v>
      </c>
      <c r="O3" s="26">
        <v>1.339</v>
      </c>
      <c r="P3" s="26"/>
      <c r="Q3" s="26">
        <v>0.81200000000000006</v>
      </c>
      <c r="R3" s="26">
        <v>0.77700000000000002</v>
      </c>
      <c r="S3" s="26"/>
      <c r="T3" s="26">
        <v>0.75900000000000001</v>
      </c>
      <c r="U3" s="26">
        <v>0.76800000000000002</v>
      </c>
      <c r="V3" s="26"/>
      <c r="W3" s="26">
        <v>1.1140000000000001</v>
      </c>
      <c r="X3" s="26">
        <v>1.1120000000000001</v>
      </c>
      <c r="Y3" s="26"/>
      <c r="Z3" s="26">
        <v>1.0900000000000001</v>
      </c>
      <c r="AA3" s="26">
        <v>1.1619999999999999</v>
      </c>
      <c r="AB3" s="26"/>
      <c r="AC3" s="26">
        <v>0.80200000000000005</v>
      </c>
      <c r="AD3" s="26">
        <v>0.77500000000000002</v>
      </c>
      <c r="AE3" s="26"/>
      <c r="AF3" s="26">
        <v>0.72599999999999998</v>
      </c>
      <c r="AG3" s="26">
        <v>0.72599999999999998</v>
      </c>
      <c r="AH3" s="26"/>
      <c r="AI3" s="26">
        <v>0.72</v>
      </c>
      <c r="AJ3" s="26">
        <v>0.72699999999999998</v>
      </c>
    </row>
    <row r="4" spans="1:36" x14ac:dyDescent="0.25">
      <c r="A4" s="3">
        <v>2159</v>
      </c>
      <c r="B4" s="26">
        <v>1.2330000000000001</v>
      </c>
      <c r="C4" s="26">
        <v>1.343</v>
      </c>
      <c r="D4" s="26"/>
      <c r="E4" s="26">
        <v>1.0269999999999999</v>
      </c>
      <c r="F4" s="26">
        <v>1.1399999999999999</v>
      </c>
      <c r="G4" s="26"/>
      <c r="H4" s="26">
        <v>1.129</v>
      </c>
      <c r="I4" s="26">
        <v>1.216</v>
      </c>
      <c r="J4" s="26"/>
      <c r="K4" s="26">
        <v>1.1268924</v>
      </c>
      <c r="L4" s="26">
        <v>1.2364473</v>
      </c>
      <c r="M4" s="26"/>
      <c r="N4" s="26">
        <v>1.1499999999999999</v>
      </c>
      <c r="O4" s="26">
        <v>1.246</v>
      </c>
      <c r="P4" s="26"/>
      <c r="Q4" s="26">
        <v>0.79</v>
      </c>
      <c r="R4" s="26">
        <v>0.90800000000000003</v>
      </c>
      <c r="S4" s="26"/>
      <c r="T4" s="26">
        <v>0.70499999999999996</v>
      </c>
      <c r="U4" s="26">
        <v>0.72799999999999998</v>
      </c>
      <c r="V4" s="26"/>
      <c r="W4" s="26">
        <v>1.115</v>
      </c>
      <c r="X4" s="26">
        <v>1.1870000000000001</v>
      </c>
      <c r="Y4" s="26"/>
      <c r="Z4" s="26">
        <v>1.111</v>
      </c>
      <c r="AA4" s="26">
        <v>1.173</v>
      </c>
      <c r="AB4" s="26"/>
      <c r="AC4" s="26">
        <v>0.77600000000000002</v>
      </c>
      <c r="AD4" s="26">
        <v>0.90600000000000003</v>
      </c>
      <c r="AE4" s="26"/>
      <c r="AF4" s="26">
        <v>0.68700000000000006</v>
      </c>
      <c r="AG4" s="26">
        <v>0.72299999999999998</v>
      </c>
      <c r="AH4" s="26"/>
      <c r="AI4" s="26">
        <v>0.68700000000000006</v>
      </c>
      <c r="AJ4" s="26">
        <v>0.72499999999999998</v>
      </c>
    </row>
    <row r="5" spans="1:36" x14ac:dyDescent="0.25">
      <c r="A5" s="3">
        <v>2608</v>
      </c>
      <c r="B5" s="26">
        <v>1.9910000000000001</v>
      </c>
      <c r="C5" s="26">
        <v>1.5529999999999999</v>
      </c>
      <c r="D5" s="26"/>
      <c r="E5" s="26">
        <v>1.8240000000000001</v>
      </c>
      <c r="F5" s="26">
        <v>1.3120000000000001</v>
      </c>
      <c r="G5" s="26"/>
      <c r="H5" s="26">
        <v>1.8440000000000001</v>
      </c>
      <c r="I5" s="26">
        <v>1.375</v>
      </c>
      <c r="J5" s="26"/>
      <c r="K5" s="26">
        <v>2.0382264000000001</v>
      </c>
      <c r="L5" s="26">
        <v>1.5895554999999999</v>
      </c>
      <c r="M5" s="26"/>
      <c r="N5" s="26">
        <v>1.865</v>
      </c>
      <c r="O5" s="26">
        <v>1.3420000000000001</v>
      </c>
      <c r="P5" s="26"/>
      <c r="Q5" s="26">
        <v>1.6359999999999999</v>
      </c>
      <c r="R5" s="26">
        <v>0.85799999999999998</v>
      </c>
      <c r="S5" s="26"/>
      <c r="T5" s="26">
        <v>1.534</v>
      </c>
      <c r="U5" s="26">
        <v>0.89100000000000001</v>
      </c>
      <c r="V5" s="26"/>
      <c r="W5" s="26">
        <v>1.726</v>
      </c>
      <c r="X5" s="26">
        <v>1.1040000000000001</v>
      </c>
      <c r="Y5" s="26"/>
      <c r="Z5" s="26">
        <v>1.714</v>
      </c>
      <c r="AA5" s="26">
        <v>1.099</v>
      </c>
      <c r="AB5" s="26"/>
      <c r="AC5" s="26">
        <v>1.6120000000000001</v>
      </c>
      <c r="AD5" s="26">
        <v>0.82299999999999995</v>
      </c>
      <c r="AE5" s="26"/>
      <c r="AF5" s="26">
        <v>1.5069999999999999</v>
      </c>
      <c r="AG5" s="26">
        <v>0.83599999999999997</v>
      </c>
      <c r="AH5" s="26"/>
      <c r="AI5" s="26">
        <v>1.51</v>
      </c>
      <c r="AJ5" s="26">
        <v>0.85</v>
      </c>
    </row>
    <row r="6" spans="1:36" x14ac:dyDescent="0.25">
      <c r="A6" s="3">
        <v>2308</v>
      </c>
      <c r="B6" s="26">
        <v>1.45</v>
      </c>
      <c r="C6" s="26">
        <v>1.3759999999999999</v>
      </c>
      <c r="D6" s="26"/>
      <c r="E6" s="26">
        <v>1.2350000000000001</v>
      </c>
      <c r="F6" s="26">
        <v>1.1659999999999999</v>
      </c>
      <c r="G6" s="26"/>
      <c r="H6" s="26">
        <v>1.3839999999999999</v>
      </c>
      <c r="I6" s="26">
        <v>1.36</v>
      </c>
      <c r="J6" s="26"/>
      <c r="K6" s="26">
        <v>1.4984872</v>
      </c>
      <c r="L6" s="26">
        <v>1.6976131999999999</v>
      </c>
      <c r="M6" s="26"/>
      <c r="N6" s="26">
        <v>1.17</v>
      </c>
      <c r="O6" s="26">
        <v>1.1479999999999999</v>
      </c>
      <c r="P6" s="26"/>
      <c r="Q6" s="26">
        <v>0.96299999999999997</v>
      </c>
      <c r="R6" s="26">
        <v>1.034</v>
      </c>
      <c r="S6" s="26"/>
      <c r="T6" s="26">
        <v>0.84599999999999997</v>
      </c>
      <c r="U6" s="26">
        <v>0.96699999999999997</v>
      </c>
      <c r="V6" s="26"/>
      <c r="W6" s="26">
        <v>1.0469999999999999</v>
      </c>
      <c r="X6" s="26">
        <v>1.1080000000000001</v>
      </c>
      <c r="Y6" s="26"/>
      <c r="Z6" s="26">
        <v>1.046</v>
      </c>
      <c r="AA6" s="26">
        <v>1.111</v>
      </c>
      <c r="AB6" s="26"/>
      <c r="AC6" s="26">
        <v>0.93500000000000005</v>
      </c>
      <c r="AD6" s="26">
        <v>1.0369999999999999</v>
      </c>
      <c r="AE6" s="26"/>
      <c r="AF6" s="26">
        <v>0.78500000000000003</v>
      </c>
      <c r="AG6" s="26">
        <v>0.93700000000000006</v>
      </c>
      <c r="AH6" s="26"/>
      <c r="AI6" s="26">
        <v>0.77800000000000002</v>
      </c>
      <c r="AJ6" s="26">
        <v>0.93100000000000005</v>
      </c>
    </row>
    <row r="7" spans="1:36" x14ac:dyDescent="0.25">
      <c r="A7" s="3">
        <v>2327</v>
      </c>
      <c r="B7" s="26">
        <v>0.97399999999999998</v>
      </c>
      <c r="C7" s="26">
        <v>0.97</v>
      </c>
      <c r="D7" s="26"/>
      <c r="E7" s="26">
        <v>0.89400000000000002</v>
      </c>
      <c r="F7" s="26">
        <v>0.89200000000000002</v>
      </c>
      <c r="G7" s="26"/>
      <c r="H7" s="26">
        <v>0.81699999999999995</v>
      </c>
      <c r="I7" s="26">
        <v>0.82099999999999995</v>
      </c>
      <c r="J7" s="26"/>
      <c r="K7" s="26">
        <v>0.97508415999999998</v>
      </c>
      <c r="L7" s="26">
        <v>1.0695635999999999</v>
      </c>
      <c r="M7" s="26"/>
      <c r="N7" s="26">
        <v>0.93799999999999994</v>
      </c>
      <c r="O7" s="26">
        <v>0.94199999999999995</v>
      </c>
      <c r="P7" s="26"/>
      <c r="Q7" s="26">
        <v>0.76</v>
      </c>
      <c r="R7" s="26">
        <v>0.78100000000000003</v>
      </c>
      <c r="S7" s="26"/>
      <c r="T7" s="26">
        <v>0.64300000000000002</v>
      </c>
      <c r="U7" s="26">
        <v>0.66200000000000003</v>
      </c>
      <c r="V7" s="26"/>
      <c r="W7" s="26">
        <v>0.93700000000000006</v>
      </c>
      <c r="X7" s="26">
        <v>0.94099999999999995</v>
      </c>
      <c r="Y7" s="26"/>
      <c r="Z7" s="26">
        <v>0.93300000000000005</v>
      </c>
      <c r="AA7" s="26">
        <v>0.93400000000000005</v>
      </c>
      <c r="AB7" s="26"/>
      <c r="AC7" s="26">
        <v>0.74099999999999999</v>
      </c>
      <c r="AD7" s="26">
        <v>0.75900000000000001</v>
      </c>
      <c r="AE7" s="26"/>
      <c r="AF7" s="26">
        <v>0.63500000000000001</v>
      </c>
      <c r="AG7" s="26">
        <v>0.65300000000000002</v>
      </c>
      <c r="AH7" s="26"/>
      <c r="AI7" s="26">
        <v>0.63200000000000001</v>
      </c>
      <c r="AJ7" s="26">
        <v>0.64600000000000002</v>
      </c>
    </row>
    <row r="8" spans="1:36" x14ac:dyDescent="0.25">
      <c r="A8" s="3">
        <v>2034</v>
      </c>
      <c r="B8" s="26">
        <v>1.593</v>
      </c>
      <c r="C8" s="26">
        <v>1.7290000000000001</v>
      </c>
      <c r="D8" s="26"/>
      <c r="E8" s="26">
        <v>1.2609999999999999</v>
      </c>
      <c r="F8" s="26">
        <v>1.38</v>
      </c>
      <c r="G8" s="26"/>
      <c r="H8" s="26">
        <v>1.5069999999999999</v>
      </c>
      <c r="I8" s="26">
        <v>1.6919999999999999</v>
      </c>
      <c r="J8" s="26"/>
      <c r="K8" s="26">
        <v>1.5161804999999999</v>
      </c>
      <c r="L8" s="26">
        <v>1.5776284</v>
      </c>
      <c r="M8" s="26"/>
      <c r="N8" s="26">
        <v>1.365</v>
      </c>
      <c r="O8" s="26">
        <v>1.4710000000000001</v>
      </c>
      <c r="P8" s="26"/>
      <c r="Q8" s="26">
        <v>1.03</v>
      </c>
      <c r="R8" s="26">
        <v>1.236</v>
      </c>
      <c r="S8" s="26"/>
      <c r="T8" s="26">
        <v>0.79100000000000004</v>
      </c>
      <c r="U8" s="26">
        <v>0.98799999999999999</v>
      </c>
      <c r="V8" s="26"/>
      <c r="W8" s="26">
        <v>1.224</v>
      </c>
      <c r="X8" s="26">
        <v>1.3180000000000001</v>
      </c>
      <c r="Y8" s="26"/>
      <c r="Z8" s="26">
        <v>1.212</v>
      </c>
      <c r="AA8" s="26">
        <v>1.3</v>
      </c>
      <c r="AB8" s="26"/>
      <c r="AC8" s="26">
        <v>1.0149999999999999</v>
      </c>
      <c r="AD8" s="26">
        <v>1.2110000000000001</v>
      </c>
      <c r="AE8" s="26"/>
      <c r="AF8" s="26">
        <v>0.76800000000000002</v>
      </c>
      <c r="AG8" s="26">
        <v>0.95899999999999996</v>
      </c>
      <c r="AH8" s="26"/>
      <c r="AI8" s="26">
        <v>0.76500000000000001</v>
      </c>
      <c r="AJ8" s="26">
        <v>0.95299999999999996</v>
      </c>
    </row>
    <row r="9" spans="1:36" x14ac:dyDescent="0.25">
      <c r="A9" s="3">
        <v>2112</v>
      </c>
      <c r="B9" s="26">
        <v>1.583</v>
      </c>
      <c r="C9" s="26">
        <v>1.7310000000000001</v>
      </c>
      <c r="D9" s="26"/>
      <c r="E9" s="26">
        <v>1.4119999999999999</v>
      </c>
      <c r="F9" s="26">
        <v>1.5249999999999999</v>
      </c>
      <c r="G9" s="26"/>
      <c r="H9" s="26">
        <v>1.4370000000000001</v>
      </c>
      <c r="I9" s="26">
        <v>1.536</v>
      </c>
      <c r="J9" s="26"/>
      <c r="K9" s="26">
        <v>1.0774212999999999</v>
      </c>
      <c r="L9" s="26">
        <v>1.2758389999999999</v>
      </c>
      <c r="M9" s="26"/>
      <c r="N9" s="26">
        <v>1.403</v>
      </c>
      <c r="O9" s="26">
        <v>1.5589999999999999</v>
      </c>
      <c r="P9" s="26"/>
      <c r="Q9" s="26">
        <v>0.89300000000000002</v>
      </c>
      <c r="R9" s="26">
        <v>1.024</v>
      </c>
      <c r="S9" s="26"/>
      <c r="T9" s="26">
        <v>0.86499999999999999</v>
      </c>
      <c r="U9" s="26">
        <v>1.008</v>
      </c>
      <c r="V9" s="26"/>
      <c r="W9" s="26">
        <v>1.1160000000000001</v>
      </c>
      <c r="X9" s="26">
        <v>1.2170000000000001</v>
      </c>
      <c r="Y9" s="26"/>
      <c r="Z9" s="26">
        <v>1.099</v>
      </c>
      <c r="AA9" s="26">
        <v>1.224</v>
      </c>
      <c r="AB9" s="26"/>
      <c r="AC9" s="26">
        <v>0.86599999999999999</v>
      </c>
      <c r="AD9" s="26">
        <v>1.0129999999999999</v>
      </c>
      <c r="AE9" s="26"/>
      <c r="AF9" s="26">
        <v>0.74399999999999999</v>
      </c>
      <c r="AG9" s="26">
        <v>0.85899999999999999</v>
      </c>
      <c r="AH9" s="26"/>
      <c r="AI9" s="26">
        <v>0.751</v>
      </c>
      <c r="AJ9" s="26">
        <v>0.86099999999999999</v>
      </c>
    </row>
    <row r="10" spans="1:36" x14ac:dyDescent="0.25">
      <c r="A10" s="3">
        <v>2126</v>
      </c>
      <c r="B10" s="26">
        <v>1.575</v>
      </c>
      <c r="C10" s="26">
        <v>1.4730000000000001</v>
      </c>
      <c r="D10" s="26"/>
      <c r="E10" s="26">
        <v>1.33</v>
      </c>
      <c r="F10" s="26">
        <v>1.1850000000000001</v>
      </c>
      <c r="G10" s="26"/>
      <c r="H10" s="26">
        <v>1.3440000000000001</v>
      </c>
      <c r="I10" s="26">
        <v>1.3620000000000001</v>
      </c>
      <c r="J10" s="26"/>
      <c r="K10" s="26">
        <v>1.1078935999999999</v>
      </c>
      <c r="L10" s="26">
        <v>1.1519444999999999</v>
      </c>
      <c r="M10" s="26"/>
      <c r="N10" s="26">
        <v>1.4410000000000001</v>
      </c>
      <c r="O10" s="26">
        <v>1.3149999999999999</v>
      </c>
      <c r="P10" s="26"/>
      <c r="Q10" s="26">
        <v>0.85099999999999998</v>
      </c>
      <c r="R10" s="26">
        <v>0.82</v>
      </c>
      <c r="S10" s="26"/>
      <c r="T10" s="26">
        <v>0.68400000000000005</v>
      </c>
      <c r="U10" s="26">
        <v>0.59899999999999998</v>
      </c>
      <c r="V10" s="26"/>
      <c r="W10" s="26">
        <v>1.075</v>
      </c>
      <c r="X10" s="26">
        <v>1.1140000000000001</v>
      </c>
      <c r="Y10" s="26"/>
      <c r="Z10" s="26">
        <v>1.069</v>
      </c>
      <c r="AA10" s="26">
        <v>1.107</v>
      </c>
      <c r="AB10" s="26"/>
      <c r="AC10" s="26">
        <v>0.83699999999999997</v>
      </c>
      <c r="AD10" s="26">
        <v>0.81699999999999995</v>
      </c>
      <c r="AE10" s="26"/>
      <c r="AF10" s="26">
        <v>0.64</v>
      </c>
      <c r="AG10" s="26">
        <v>0.57399999999999995</v>
      </c>
      <c r="AH10" s="26"/>
      <c r="AI10" s="26">
        <v>0.64300000000000002</v>
      </c>
      <c r="AJ10" s="26">
        <v>0.58399999999999996</v>
      </c>
    </row>
    <row r="11" spans="1:36" x14ac:dyDescent="0.25">
      <c r="A11" s="3">
        <v>2161</v>
      </c>
      <c r="B11" s="26">
        <v>0.36799999999999999</v>
      </c>
      <c r="C11" s="26">
        <v>0.378</v>
      </c>
      <c r="D11" s="26"/>
      <c r="E11" s="26">
        <v>0.33200000000000002</v>
      </c>
      <c r="F11" s="26">
        <v>0.36899999999999999</v>
      </c>
      <c r="G11" s="26"/>
      <c r="H11" s="26">
        <v>0.33400000000000002</v>
      </c>
      <c r="I11" s="26">
        <v>0.35</v>
      </c>
      <c r="J11" s="26"/>
      <c r="K11" s="26">
        <v>0.35087231000000002</v>
      </c>
      <c r="L11" s="26">
        <v>0.37503824000000002</v>
      </c>
      <c r="M11" s="26"/>
      <c r="N11" s="26">
        <v>0.36699999999999999</v>
      </c>
      <c r="O11" s="26">
        <v>0.377</v>
      </c>
      <c r="P11" s="26"/>
      <c r="Q11" s="26">
        <v>0.31900000000000001</v>
      </c>
      <c r="R11" s="26">
        <v>0.32600000000000001</v>
      </c>
      <c r="S11" s="26"/>
      <c r="T11" s="26">
        <v>0.30499999999999999</v>
      </c>
      <c r="U11" s="26">
        <v>0.36299999999999999</v>
      </c>
      <c r="V11" s="26"/>
      <c r="W11" s="26">
        <v>0.36699999999999999</v>
      </c>
      <c r="X11" s="26">
        <v>0.376</v>
      </c>
      <c r="Y11" s="26"/>
      <c r="Z11" s="26">
        <v>0.36599999999999999</v>
      </c>
      <c r="AA11" s="26">
        <v>0.376</v>
      </c>
      <c r="AB11" s="26"/>
      <c r="AC11" s="26">
        <v>0.31900000000000001</v>
      </c>
      <c r="AD11" s="26">
        <v>0.32500000000000001</v>
      </c>
      <c r="AE11" s="26"/>
      <c r="AF11" s="26">
        <v>0.30199999999999999</v>
      </c>
      <c r="AG11" s="26">
        <v>0.35899999999999999</v>
      </c>
      <c r="AH11" s="26"/>
      <c r="AI11" s="26">
        <v>0.30199999999999999</v>
      </c>
      <c r="AJ11" s="26">
        <v>0.36499999999999999</v>
      </c>
    </row>
    <row r="12" spans="1:36" x14ac:dyDescent="0.25">
      <c r="A12" s="3">
        <v>2256</v>
      </c>
      <c r="B12" s="26">
        <v>1.3240000000000001</v>
      </c>
      <c r="C12" s="26">
        <v>1.3149999999999999</v>
      </c>
      <c r="D12" s="26"/>
      <c r="E12" s="26">
        <v>1.179</v>
      </c>
      <c r="F12" s="26">
        <v>1.1990000000000001</v>
      </c>
      <c r="G12" s="26"/>
      <c r="H12" s="26">
        <v>1.325</v>
      </c>
      <c r="I12" s="26">
        <v>1.3080000000000001</v>
      </c>
      <c r="J12" s="26"/>
      <c r="K12" s="26">
        <v>0.84423285000000003</v>
      </c>
      <c r="L12" s="26">
        <v>0.82663160999999996</v>
      </c>
      <c r="M12" s="26"/>
      <c r="N12" s="26">
        <v>1.2689999999999999</v>
      </c>
      <c r="O12" s="26">
        <v>1.236</v>
      </c>
      <c r="P12" s="26"/>
      <c r="Q12" s="26">
        <v>0.77900000000000003</v>
      </c>
      <c r="R12" s="26">
        <v>0.73899999999999999</v>
      </c>
      <c r="S12" s="26"/>
      <c r="T12" s="26">
        <v>0.875</v>
      </c>
      <c r="U12" s="26">
        <v>0.88400000000000001</v>
      </c>
      <c r="V12" s="26"/>
      <c r="W12" s="26">
        <v>1.169</v>
      </c>
      <c r="X12" s="26">
        <v>1.129</v>
      </c>
      <c r="Y12" s="26"/>
      <c r="Z12" s="26">
        <v>1.1639999999999999</v>
      </c>
      <c r="AA12" s="26">
        <v>1.097</v>
      </c>
      <c r="AB12" s="26"/>
      <c r="AC12" s="26">
        <v>0.77900000000000003</v>
      </c>
      <c r="AD12" s="26">
        <v>0.73699999999999999</v>
      </c>
      <c r="AE12" s="26"/>
      <c r="AF12" s="26">
        <v>0.80600000000000005</v>
      </c>
      <c r="AG12" s="26">
        <v>0.82799999999999996</v>
      </c>
      <c r="AH12" s="26"/>
      <c r="AI12" s="26">
        <v>0.80500000000000005</v>
      </c>
      <c r="AJ12" s="26">
        <v>0.83199999999999996</v>
      </c>
    </row>
    <row r="13" spans="1:36" x14ac:dyDescent="0.25">
      <c r="A13" s="3">
        <v>2343</v>
      </c>
      <c r="B13" s="26">
        <v>1.492</v>
      </c>
      <c r="C13" s="26">
        <v>1.5169999999999999</v>
      </c>
      <c r="D13" s="26"/>
      <c r="E13" s="26">
        <v>1.26</v>
      </c>
      <c r="F13" s="26">
        <v>1.2669999999999999</v>
      </c>
      <c r="G13" s="26"/>
      <c r="H13" s="26">
        <v>1.2989999999999999</v>
      </c>
      <c r="I13" s="26">
        <v>1.3460000000000001</v>
      </c>
      <c r="J13" s="26"/>
      <c r="K13" s="26">
        <v>0.82495465000000001</v>
      </c>
      <c r="L13" s="26">
        <v>0.84640053000000004</v>
      </c>
      <c r="M13" s="26"/>
      <c r="N13" s="26">
        <v>1.3360000000000001</v>
      </c>
      <c r="O13" s="26">
        <v>1.3360000000000001</v>
      </c>
      <c r="P13" s="26"/>
      <c r="Q13" s="26">
        <v>0.66600000000000004</v>
      </c>
      <c r="R13" s="26">
        <v>0.61499999999999999</v>
      </c>
      <c r="S13" s="26"/>
      <c r="T13" s="26">
        <v>0.66300000000000003</v>
      </c>
      <c r="U13" s="26">
        <v>0.61699999999999999</v>
      </c>
      <c r="V13" s="26"/>
      <c r="W13" s="26">
        <v>0.91500000000000004</v>
      </c>
      <c r="X13" s="26">
        <v>0.91500000000000004</v>
      </c>
      <c r="Y13" s="26"/>
      <c r="Z13" s="26">
        <v>0.89200000000000002</v>
      </c>
      <c r="AA13" s="26">
        <v>0.90400000000000003</v>
      </c>
      <c r="AB13" s="26"/>
      <c r="AC13" s="26">
        <v>0.624</v>
      </c>
      <c r="AD13" s="26">
        <v>0.58299999999999996</v>
      </c>
      <c r="AE13" s="26"/>
      <c r="AF13" s="26">
        <v>0.63200000000000001</v>
      </c>
      <c r="AG13" s="26">
        <v>0.59099999999999997</v>
      </c>
      <c r="AH13" s="26"/>
      <c r="AI13" s="26">
        <v>0.63400000000000001</v>
      </c>
      <c r="AJ13" s="26">
        <v>0.59899999999999998</v>
      </c>
    </row>
    <row r="14" spans="1:36" x14ac:dyDescent="0.25">
      <c r="A14" s="3">
        <v>2366</v>
      </c>
      <c r="B14" s="26">
        <v>1.04</v>
      </c>
      <c r="C14" s="26">
        <v>1.044</v>
      </c>
      <c r="D14" s="26"/>
      <c r="E14" s="26">
        <v>0.873</v>
      </c>
      <c r="F14" s="26">
        <v>0.90800000000000003</v>
      </c>
      <c r="G14" s="26"/>
      <c r="H14" s="26">
        <v>0.95599999999999996</v>
      </c>
      <c r="I14" s="26">
        <v>0.90800000000000003</v>
      </c>
      <c r="J14" s="26"/>
      <c r="K14" s="26">
        <v>0.84068030000000005</v>
      </c>
      <c r="L14" s="26">
        <v>0.75693405999999996</v>
      </c>
      <c r="M14" s="26"/>
      <c r="N14" s="26">
        <v>0.98199999999999998</v>
      </c>
      <c r="O14" s="26">
        <v>0.98</v>
      </c>
      <c r="P14" s="26"/>
      <c r="Q14" s="26">
        <v>0.76</v>
      </c>
      <c r="R14" s="26">
        <v>0.627</v>
      </c>
      <c r="S14" s="26"/>
      <c r="T14" s="26">
        <v>0.70899999999999996</v>
      </c>
      <c r="U14" s="26">
        <v>0.61099999999999999</v>
      </c>
      <c r="V14" s="26"/>
      <c r="W14" s="26">
        <v>0.89600000000000002</v>
      </c>
      <c r="X14" s="26">
        <v>0.82199999999999995</v>
      </c>
      <c r="Y14" s="26"/>
      <c r="Z14" s="26">
        <v>0.88</v>
      </c>
      <c r="AA14" s="26">
        <v>0.85199999999999998</v>
      </c>
      <c r="AB14" s="26"/>
      <c r="AC14" s="26">
        <v>0.75900000000000001</v>
      </c>
      <c r="AD14" s="26">
        <v>0.623</v>
      </c>
      <c r="AE14" s="26"/>
      <c r="AF14" s="26">
        <v>0.70799999999999996</v>
      </c>
      <c r="AG14" s="26">
        <v>0.60699999999999998</v>
      </c>
      <c r="AH14" s="26"/>
      <c r="AI14" s="26">
        <v>0.70099999999999996</v>
      </c>
      <c r="AJ14" s="26">
        <v>0.60199999999999998</v>
      </c>
    </row>
    <row r="15" spans="1:36" x14ac:dyDescent="0.25">
      <c r="A15" s="3">
        <v>2374</v>
      </c>
      <c r="B15" s="26">
        <v>1.8420000000000001</v>
      </c>
      <c r="C15" s="26">
        <v>1.954</v>
      </c>
      <c r="D15" s="26"/>
      <c r="E15" s="26">
        <v>1.4930000000000001</v>
      </c>
      <c r="F15" s="26">
        <v>1.6379999999999999</v>
      </c>
      <c r="G15" s="26"/>
      <c r="H15" s="26">
        <v>1.764</v>
      </c>
      <c r="I15" s="26">
        <v>1.831</v>
      </c>
      <c r="J15" s="26"/>
      <c r="K15" s="26">
        <v>1.3441266999999999</v>
      </c>
      <c r="L15" s="26">
        <v>1.7455476000000001</v>
      </c>
      <c r="M15" s="26"/>
      <c r="N15" s="26">
        <v>1.5549999999999999</v>
      </c>
      <c r="O15" s="26">
        <v>1.6850000000000001</v>
      </c>
      <c r="P15" s="26"/>
      <c r="Q15" s="26">
        <v>1.119</v>
      </c>
      <c r="R15" s="26">
        <v>1.095</v>
      </c>
      <c r="S15" s="26"/>
      <c r="T15" s="26">
        <v>1.01</v>
      </c>
      <c r="U15" s="26">
        <v>1.016</v>
      </c>
      <c r="V15" s="26"/>
      <c r="W15" s="26">
        <v>1.246</v>
      </c>
      <c r="X15" s="26">
        <v>1.3140000000000001</v>
      </c>
      <c r="Y15" s="26"/>
      <c r="Z15" s="26">
        <v>1.246</v>
      </c>
      <c r="AA15" s="26">
        <v>1.3140000000000001</v>
      </c>
      <c r="AB15" s="26"/>
      <c r="AC15" s="26">
        <v>1.06</v>
      </c>
      <c r="AD15" s="26">
        <v>1.056</v>
      </c>
      <c r="AE15" s="26"/>
      <c r="AF15" s="26">
        <v>0.878</v>
      </c>
      <c r="AG15" s="26">
        <v>0.90600000000000003</v>
      </c>
      <c r="AH15" s="26"/>
      <c r="AI15" s="26">
        <v>0.89</v>
      </c>
      <c r="AJ15" s="26">
        <v>0.91900000000000004</v>
      </c>
    </row>
    <row r="16" spans="1:36" x14ac:dyDescent="0.25">
      <c r="A16" s="3">
        <v>2414</v>
      </c>
      <c r="B16" s="26">
        <v>1.994</v>
      </c>
      <c r="C16" s="26">
        <v>1.9139999999999999</v>
      </c>
      <c r="D16" s="26"/>
      <c r="E16" s="26">
        <v>1.718</v>
      </c>
      <c r="F16" s="26">
        <v>1.645</v>
      </c>
      <c r="G16" s="26"/>
      <c r="H16" s="26">
        <v>1.794</v>
      </c>
      <c r="I16" s="26">
        <v>1.698</v>
      </c>
      <c r="J16" s="26"/>
      <c r="K16" s="26">
        <v>1.1060942</v>
      </c>
      <c r="L16" s="26">
        <v>1.2116955</v>
      </c>
      <c r="M16" s="26"/>
      <c r="N16" s="26">
        <v>1.7609999999999999</v>
      </c>
      <c r="O16" s="26">
        <v>1.673</v>
      </c>
      <c r="P16" s="26"/>
      <c r="Q16" s="26">
        <v>1.0269999999999999</v>
      </c>
      <c r="R16" s="26">
        <v>0.90900000000000003</v>
      </c>
      <c r="S16" s="26"/>
      <c r="T16" s="26">
        <v>1.0029999999999999</v>
      </c>
      <c r="U16" s="26">
        <v>0.88</v>
      </c>
      <c r="V16" s="26"/>
      <c r="W16" s="26">
        <v>1.103</v>
      </c>
      <c r="X16" s="26">
        <v>1.1519999999999999</v>
      </c>
      <c r="Y16" s="26"/>
      <c r="Z16" s="26">
        <v>1.0720000000000001</v>
      </c>
      <c r="AA16" s="26">
        <v>1.1619999999999999</v>
      </c>
      <c r="AB16" s="26"/>
      <c r="AC16" s="26">
        <v>0.89</v>
      </c>
      <c r="AD16" s="26">
        <v>0.86599999999999999</v>
      </c>
      <c r="AE16" s="26"/>
      <c r="AF16" s="26">
        <v>0.83299999999999996</v>
      </c>
      <c r="AG16" s="26">
        <v>0.71</v>
      </c>
      <c r="AH16" s="26"/>
      <c r="AI16" s="26">
        <v>0.83199999999999996</v>
      </c>
      <c r="AJ16" s="26">
        <v>0.72</v>
      </c>
    </row>
    <row r="17" spans="1:36" x14ac:dyDescent="0.25">
      <c r="A17" s="3">
        <v>2609</v>
      </c>
      <c r="B17" s="26">
        <v>2.3940000000000001</v>
      </c>
      <c r="C17" s="26">
        <v>2.4500000000000002</v>
      </c>
      <c r="D17" s="26"/>
      <c r="E17" s="26">
        <v>2.1120000000000001</v>
      </c>
      <c r="F17" s="26">
        <v>2.194</v>
      </c>
      <c r="G17" s="26"/>
      <c r="H17" s="26">
        <v>2.25</v>
      </c>
      <c r="I17" s="26">
        <v>2.2440000000000002</v>
      </c>
      <c r="J17" s="26"/>
      <c r="K17" s="26">
        <v>1.7236129</v>
      </c>
      <c r="L17" s="26">
        <v>1.9677013000000001</v>
      </c>
      <c r="M17" s="26"/>
      <c r="N17" s="26">
        <v>2.1859999999999999</v>
      </c>
      <c r="O17" s="26">
        <v>2.2669999999999999</v>
      </c>
      <c r="P17" s="26"/>
      <c r="Q17" s="26">
        <v>1.472</v>
      </c>
      <c r="R17" s="26">
        <v>1.6930000000000001</v>
      </c>
      <c r="S17" s="26"/>
      <c r="T17" s="26">
        <v>1.391</v>
      </c>
      <c r="U17" s="26">
        <v>1.5289999999999999</v>
      </c>
      <c r="V17" s="26"/>
      <c r="W17" s="26">
        <v>1.6970000000000001</v>
      </c>
      <c r="X17" s="26">
        <v>1.7729999999999999</v>
      </c>
      <c r="Y17" s="26"/>
      <c r="Z17" s="26">
        <v>1.649</v>
      </c>
      <c r="AA17" s="26">
        <v>1.859</v>
      </c>
      <c r="AB17" s="26"/>
      <c r="AC17" s="26">
        <v>1.4570000000000001</v>
      </c>
      <c r="AD17" s="26">
        <v>1.6819999999999999</v>
      </c>
      <c r="AE17" s="26"/>
      <c r="AF17" s="26">
        <v>1.3240000000000001</v>
      </c>
      <c r="AG17" s="26">
        <v>1.4430000000000001</v>
      </c>
      <c r="AH17" s="26"/>
      <c r="AI17" s="26">
        <v>1.3220000000000001</v>
      </c>
      <c r="AJ17" s="26">
        <v>1.44</v>
      </c>
    </row>
    <row r="18" spans="1:36" x14ac:dyDescent="0.25">
      <c r="A18" s="3">
        <v>2612</v>
      </c>
      <c r="B18" s="26">
        <v>2.181</v>
      </c>
      <c r="C18" s="26">
        <v>2.2120000000000002</v>
      </c>
      <c r="D18" s="26"/>
      <c r="E18" s="26">
        <v>1.893</v>
      </c>
      <c r="F18" s="26">
        <v>1.875</v>
      </c>
      <c r="G18" s="26"/>
      <c r="H18" s="26">
        <v>1.8520000000000001</v>
      </c>
      <c r="I18" s="26">
        <v>1.901</v>
      </c>
      <c r="J18" s="26"/>
      <c r="K18" s="26">
        <v>1.2893520999999999</v>
      </c>
      <c r="L18" s="26">
        <v>1.4340606</v>
      </c>
      <c r="M18" s="26"/>
      <c r="N18" s="26">
        <v>1.9339999999999999</v>
      </c>
      <c r="O18" s="26">
        <v>1.923</v>
      </c>
      <c r="P18" s="26"/>
      <c r="Q18" s="26">
        <v>1.1779999999999999</v>
      </c>
      <c r="R18" s="26">
        <v>1.2270000000000001</v>
      </c>
      <c r="S18" s="26"/>
      <c r="T18" s="26">
        <v>1.339</v>
      </c>
      <c r="U18" s="26">
        <v>1.3380000000000001</v>
      </c>
      <c r="V18" s="26"/>
      <c r="W18" s="26">
        <v>1.3260000000000001</v>
      </c>
      <c r="X18" s="26">
        <v>1.3049999999999999</v>
      </c>
      <c r="Y18" s="26"/>
      <c r="Z18" s="26">
        <v>1.3149999999999999</v>
      </c>
      <c r="AA18" s="26">
        <v>1.284</v>
      </c>
      <c r="AB18" s="26"/>
      <c r="AC18" s="26">
        <v>1.113</v>
      </c>
      <c r="AD18" s="26">
        <v>1.151</v>
      </c>
      <c r="AE18" s="26"/>
      <c r="AF18" s="26">
        <v>1.0049999999999999</v>
      </c>
      <c r="AG18" s="26">
        <v>1.0169999999999999</v>
      </c>
      <c r="AH18" s="26"/>
      <c r="AI18" s="26">
        <v>0.95799999999999996</v>
      </c>
      <c r="AJ18" s="26">
        <v>1.022</v>
      </c>
    </row>
    <row r="19" spans="1:36" x14ac:dyDescent="0.25">
      <c r="A19" s="3">
        <v>2617</v>
      </c>
      <c r="B19" s="26">
        <v>1.1990000000000001</v>
      </c>
      <c r="C19" s="26">
        <v>1.1950000000000001</v>
      </c>
      <c r="D19" s="26"/>
      <c r="E19" s="26">
        <v>0.99399999999999999</v>
      </c>
      <c r="F19" s="26">
        <v>0.97799999999999998</v>
      </c>
      <c r="G19" s="26"/>
      <c r="H19" s="26">
        <v>1.163</v>
      </c>
      <c r="I19" s="26">
        <v>1.153</v>
      </c>
      <c r="J19" s="26"/>
      <c r="K19" s="26">
        <v>0.78472109999999995</v>
      </c>
      <c r="L19" s="26">
        <v>0.79632979000000004</v>
      </c>
      <c r="M19" s="26"/>
      <c r="N19" s="26">
        <v>1.0940000000000001</v>
      </c>
      <c r="O19" s="26">
        <v>1.08</v>
      </c>
      <c r="P19" s="26"/>
      <c r="Q19" s="26">
        <v>0.68300000000000005</v>
      </c>
      <c r="R19" s="26">
        <v>0.66400000000000003</v>
      </c>
      <c r="S19" s="26"/>
      <c r="T19" s="26">
        <v>0.73699999999999999</v>
      </c>
      <c r="U19" s="26">
        <v>0.70199999999999996</v>
      </c>
      <c r="V19" s="26"/>
      <c r="W19" s="26">
        <v>0.96799999999999997</v>
      </c>
      <c r="X19" s="26">
        <v>0.94699999999999995</v>
      </c>
      <c r="Y19" s="26"/>
      <c r="Z19" s="26">
        <v>0.96799999999999997</v>
      </c>
      <c r="AA19" s="26">
        <v>0.94299999999999995</v>
      </c>
      <c r="AB19" s="26"/>
      <c r="AC19" s="26">
        <v>0.67800000000000005</v>
      </c>
      <c r="AD19" s="26">
        <v>0.66200000000000003</v>
      </c>
      <c r="AE19" s="26"/>
      <c r="AF19" s="26">
        <v>0.73199999999999998</v>
      </c>
      <c r="AG19" s="26">
        <v>0.69899999999999995</v>
      </c>
      <c r="AH19" s="26"/>
      <c r="AI19" s="26">
        <v>0.73199999999999998</v>
      </c>
      <c r="AJ19" s="26">
        <v>0.69699999999999995</v>
      </c>
    </row>
    <row r="20" spans="1:36" x14ac:dyDescent="0.25">
      <c r="A20" s="3">
        <v>2276</v>
      </c>
      <c r="B20" s="26">
        <v>0.69699999999999995</v>
      </c>
      <c r="C20" s="26">
        <v>0.72899999999999998</v>
      </c>
      <c r="D20" s="26"/>
      <c r="E20" s="26">
        <v>0.61599999999999999</v>
      </c>
      <c r="F20" s="26">
        <v>0.628</v>
      </c>
      <c r="G20" s="26"/>
      <c r="H20" s="26">
        <v>0.59099999999999997</v>
      </c>
      <c r="I20" s="26">
        <v>0.63100000000000001</v>
      </c>
      <c r="J20" s="26"/>
      <c r="K20" s="26">
        <v>0.65379366999999999</v>
      </c>
      <c r="L20" s="26">
        <v>0.65064949999999999</v>
      </c>
      <c r="M20" s="26"/>
      <c r="N20" s="26">
        <v>0.70099999999999996</v>
      </c>
      <c r="O20" s="26">
        <v>0.72</v>
      </c>
      <c r="P20" s="26"/>
      <c r="Q20" s="26">
        <v>0.58799999999999997</v>
      </c>
      <c r="R20" s="26">
        <v>0.55600000000000005</v>
      </c>
      <c r="S20" s="26"/>
      <c r="T20" s="26">
        <v>0.46400000000000002</v>
      </c>
      <c r="U20" s="26">
        <v>0.497</v>
      </c>
      <c r="V20" s="26"/>
      <c r="W20" s="26">
        <v>0.69099999999999995</v>
      </c>
      <c r="X20" s="26">
        <v>0.71899999999999997</v>
      </c>
      <c r="Y20" s="26"/>
      <c r="Z20" s="26">
        <v>0.67300000000000004</v>
      </c>
      <c r="AA20" s="26">
        <v>0.69099999999999995</v>
      </c>
      <c r="AB20" s="26"/>
      <c r="AC20" s="26">
        <v>0.57599999999999996</v>
      </c>
      <c r="AD20" s="26">
        <v>0.55400000000000005</v>
      </c>
      <c r="AE20" s="26"/>
      <c r="AF20" s="26">
        <v>0.45100000000000001</v>
      </c>
      <c r="AG20" s="26">
        <v>0.503</v>
      </c>
      <c r="AH20" s="26"/>
      <c r="AI20" s="26">
        <v>0.443</v>
      </c>
      <c r="AJ20" s="26">
        <v>0.49399999999999999</v>
      </c>
    </row>
    <row r="21" spans="1:36" x14ac:dyDescent="0.25">
      <c r="A21" s="3">
        <v>2347</v>
      </c>
      <c r="B21" s="26">
        <v>2.016</v>
      </c>
      <c r="C21" s="26">
        <v>2.1219999999999999</v>
      </c>
      <c r="D21" s="26"/>
      <c r="E21" s="26">
        <v>1.756</v>
      </c>
      <c r="F21" s="26">
        <v>1.821</v>
      </c>
      <c r="G21" s="26"/>
      <c r="H21" s="26">
        <v>1.6950000000000001</v>
      </c>
      <c r="I21" s="26">
        <v>1.782</v>
      </c>
      <c r="J21" s="26"/>
      <c r="K21" s="26">
        <v>1.1329051000000001</v>
      </c>
      <c r="L21" s="26">
        <v>1.2616632999999999</v>
      </c>
      <c r="M21" s="26"/>
      <c r="N21" s="26">
        <v>1.8089999999999999</v>
      </c>
      <c r="O21" s="26">
        <v>1.8740000000000001</v>
      </c>
      <c r="P21" s="26"/>
      <c r="Q21" s="26">
        <v>0.92800000000000005</v>
      </c>
      <c r="R21" s="26">
        <v>0.85599999999999998</v>
      </c>
      <c r="S21" s="26"/>
      <c r="T21" s="26">
        <v>1.0409999999999999</v>
      </c>
      <c r="U21" s="26">
        <v>1.0089999999999999</v>
      </c>
      <c r="V21" s="26"/>
      <c r="W21" s="26">
        <v>1.03</v>
      </c>
      <c r="X21" s="26">
        <v>1.0029999999999999</v>
      </c>
      <c r="Y21" s="26"/>
      <c r="Z21" s="26">
        <v>1.0029999999999999</v>
      </c>
      <c r="AA21" s="26">
        <v>0.98299999999999998</v>
      </c>
      <c r="AB21" s="26"/>
      <c r="AC21" s="26">
        <v>0.86299999999999999</v>
      </c>
      <c r="AD21" s="26">
        <v>0.77600000000000002</v>
      </c>
      <c r="AE21" s="26"/>
      <c r="AF21" s="26">
        <v>0.83899999999999997</v>
      </c>
      <c r="AG21" s="26">
        <v>0.73499999999999999</v>
      </c>
      <c r="AH21" s="26"/>
      <c r="AI21" s="26">
        <v>0.83799999999999997</v>
      </c>
      <c r="AJ21" s="26">
        <v>0.746</v>
      </c>
    </row>
    <row r="22" spans="1:36" x14ac:dyDescent="0.25">
      <c r="A22" s="3">
        <v>2009</v>
      </c>
      <c r="B22" s="26">
        <v>0.84299999999999997</v>
      </c>
      <c r="C22" s="26">
        <v>0.84899999999999998</v>
      </c>
      <c r="D22" s="26"/>
      <c r="E22" s="26">
        <v>0.69299999999999995</v>
      </c>
      <c r="F22" s="26">
        <v>0.68899999999999995</v>
      </c>
      <c r="G22" s="26"/>
      <c r="H22" s="26">
        <v>0.82599999999999996</v>
      </c>
      <c r="I22" s="26">
        <v>0.84099999999999997</v>
      </c>
      <c r="J22" s="26"/>
      <c r="K22" s="26">
        <v>0.79690879000000003</v>
      </c>
      <c r="L22" s="26">
        <v>0.82831984000000003</v>
      </c>
      <c r="M22" s="26"/>
      <c r="N22" s="26">
        <v>0.80800000000000005</v>
      </c>
      <c r="O22" s="26">
        <v>0.81599999999999995</v>
      </c>
      <c r="P22" s="26"/>
      <c r="Q22" s="26">
        <v>0.71599999999999997</v>
      </c>
      <c r="R22" s="26">
        <v>0.76900000000000002</v>
      </c>
      <c r="S22" s="26"/>
      <c r="T22" s="26">
        <v>0.55500000000000005</v>
      </c>
      <c r="U22" s="26">
        <v>0.55900000000000005</v>
      </c>
      <c r="V22" s="26"/>
      <c r="W22" s="26">
        <v>0.80700000000000005</v>
      </c>
      <c r="X22" s="26">
        <v>0.81499999999999995</v>
      </c>
      <c r="Y22" s="26"/>
      <c r="Z22" s="26">
        <v>0.80600000000000005</v>
      </c>
      <c r="AA22" s="26">
        <v>0.81399999999999995</v>
      </c>
      <c r="AB22" s="26"/>
      <c r="AC22" s="26">
        <v>0.71399999999999997</v>
      </c>
      <c r="AD22" s="26">
        <v>0.76700000000000002</v>
      </c>
      <c r="AE22" s="26"/>
      <c r="AF22" s="26">
        <v>0.53200000000000003</v>
      </c>
      <c r="AG22" s="26">
        <v>0.52700000000000002</v>
      </c>
      <c r="AH22" s="26"/>
      <c r="AI22" s="26">
        <v>0.53300000000000003</v>
      </c>
      <c r="AJ22" s="26">
        <v>0.52900000000000003</v>
      </c>
    </row>
    <row r="23" spans="1:36" x14ac:dyDescent="0.25">
      <c r="A23" s="3">
        <v>2011</v>
      </c>
      <c r="B23" s="26">
        <v>0.92500000000000004</v>
      </c>
      <c r="C23" s="26">
        <v>1.0549999999999999</v>
      </c>
      <c r="D23" s="26"/>
      <c r="E23" s="26">
        <v>0.70899999999999996</v>
      </c>
      <c r="F23" s="26">
        <v>0.85499999999999998</v>
      </c>
      <c r="G23" s="26"/>
      <c r="H23" s="26">
        <v>0.878</v>
      </c>
      <c r="I23" s="26">
        <v>1.0129999999999999</v>
      </c>
      <c r="J23" s="26"/>
      <c r="K23" s="26">
        <v>0.99577724999999995</v>
      </c>
      <c r="L23" s="26">
        <v>1.1199123</v>
      </c>
      <c r="M23" s="26"/>
      <c r="N23" s="26">
        <v>0.90800000000000003</v>
      </c>
      <c r="O23" s="26">
        <v>1.05</v>
      </c>
      <c r="P23" s="26"/>
      <c r="Q23" s="26">
        <v>0.872</v>
      </c>
      <c r="R23" s="26">
        <v>1.0489999999999999</v>
      </c>
      <c r="S23" s="26"/>
      <c r="T23" s="26">
        <v>0.59899999999999998</v>
      </c>
      <c r="U23" s="26">
        <v>0.755</v>
      </c>
      <c r="V23" s="26"/>
      <c r="W23" s="26">
        <v>0.90700000000000003</v>
      </c>
      <c r="X23" s="26">
        <v>1.048</v>
      </c>
      <c r="Y23" s="26"/>
      <c r="Z23" s="26">
        <v>0.90700000000000003</v>
      </c>
      <c r="AA23" s="26">
        <v>1.0469999999999999</v>
      </c>
      <c r="AB23" s="26"/>
      <c r="AC23" s="26">
        <v>0.871</v>
      </c>
      <c r="AD23" s="26">
        <v>1.046</v>
      </c>
      <c r="AE23" s="26"/>
      <c r="AF23" s="26">
        <v>0.57899999999999996</v>
      </c>
      <c r="AG23" s="26">
        <v>0.748</v>
      </c>
      <c r="AH23" s="26"/>
      <c r="AI23" s="26">
        <v>0.57899999999999996</v>
      </c>
      <c r="AJ23" s="26">
        <v>0.748</v>
      </c>
    </row>
    <row r="24" spans="1:36" x14ac:dyDescent="0.25">
      <c r="A24" s="3">
        <v>2016</v>
      </c>
      <c r="B24" s="26">
        <v>2.5779999999999998</v>
      </c>
      <c r="C24" s="26">
        <v>2.5819999999999999</v>
      </c>
      <c r="D24" s="26"/>
      <c r="E24" s="26">
        <v>2.2269999999999999</v>
      </c>
      <c r="F24" s="26">
        <v>2.2469999999999999</v>
      </c>
      <c r="G24" s="26"/>
      <c r="H24" s="26">
        <v>2.1110000000000002</v>
      </c>
      <c r="I24" s="26">
        <v>2.1339999999999999</v>
      </c>
      <c r="J24" s="26"/>
      <c r="K24" s="26">
        <v>1.0063116999999999</v>
      </c>
      <c r="L24" s="26">
        <v>0.98260037</v>
      </c>
      <c r="M24" s="26"/>
      <c r="N24" s="26">
        <v>2.3849999999999998</v>
      </c>
      <c r="O24" s="26">
        <v>2.39</v>
      </c>
      <c r="P24" s="26"/>
      <c r="Q24" s="26">
        <v>1.0649999999999999</v>
      </c>
      <c r="R24" s="26">
        <v>1.145</v>
      </c>
      <c r="S24" s="26"/>
      <c r="T24" s="26">
        <v>1.1259999999999999</v>
      </c>
      <c r="U24" s="26">
        <v>1.161</v>
      </c>
      <c r="V24" s="26"/>
      <c r="W24" s="26">
        <v>1.0149999999999999</v>
      </c>
      <c r="X24" s="26">
        <v>0.999</v>
      </c>
      <c r="Y24" s="26"/>
      <c r="Z24" s="26">
        <v>1.0149999999999999</v>
      </c>
      <c r="AA24" s="26">
        <v>0.998</v>
      </c>
      <c r="AB24" s="26"/>
      <c r="AC24" s="26">
        <v>0.88</v>
      </c>
      <c r="AD24" s="26">
        <v>0.94199999999999995</v>
      </c>
      <c r="AE24" s="26"/>
      <c r="AF24" s="26">
        <v>0.90100000000000002</v>
      </c>
      <c r="AG24" s="26">
        <v>0.94199999999999995</v>
      </c>
      <c r="AH24" s="26"/>
      <c r="AI24" s="26">
        <v>0.89100000000000001</v>
      </c>
      <c r="AJ24" s="26">
        <v>0.94</v>
      </c>
    </row>
    <row r="25" spans="1:36" x14ac:dyDescent="0.25">
      <c r="A25" s="3">
        <v>2019</v>
      </c>
      <c r="B25" s="26">
        <v>0.72699999999999998</v>
      </c>
      <c r="C25" s="26">
        <v>0.89700000000000002</v>
      </c>
      <c r="D25" s="26"/>
      <c r="E25" s="26">
        <v>0.68600000000000005</v>
      </c>
      <c r="F25" s="26">
        <v>0.89700000000000002</v>
      </c>
      <c r="G25" s="26"/>
      <c r="H25" s="26">
        <v>0.66200000000000003</v>
      </c>
      <c r="I25" s="26">
        <v>0.79800000000000004</v>
      </c>
      <c r="J25" s="26"/>
      <c r="K25" s="26">
        <v>0.69214357000000004</v>
      </c>
      <c r="L25" s="26">
        <v>0.75696558000000003</v>
      </c>
      <c r="M25" s="26"/>
      <c r="N25" s="26">
        <v>0.72499999999999998</v>
      </c>
      <c r="O25" s="26">
        <v>0.88900000000000001</v>
      </c>
      <c r="P25" s="26"/>
      <c r="Q25" s="26">
        <v>0.622</v>
      </c>
      <c r="R25" s="26">
        <v>0.73199999999999998</v>
      </c>
      <c r="S25" s="26"/>
      <c r="T25" s="26">
        <v>0.53700000000000003</v>
      </c>
      <c r="U25" s="26">
        <v>0.72399999999999998</v>
      </c>
      <c r="V25" s="26"/>
      <c r="W25" s="26">
        <v>0.72299999999999998</v>
      </c>
      <c r="X25" s="26">
        <v>0.89100000000000001</v>
      </c>
      <c r="Y25" s="26"/>
      <c r="Z25" s="26">
        <v>0.72299999999999998</v>
      </c>
      <c r="AA25" s="26">
        <v>0.89100000000000001</v>
      </c>
      <c r="AB25" s="26"/>
      <c r="AC25" s="26">
        <v>0.61599999999999999</v>
      </c>
      <c r="AD25" s="26">
        <v>0.72599999999999998</v>
      </c>
      <c r="AE25" s="26"/>
      <c r="AF25" s="26">
        <v>0.53800000000000003</v>
      </c>
      <c r="AG25" s="26">
        <v>0.72199999999999998</v>
      </c>
      <c r="AH25" s="26"/>
      <c r="AI25" s="26">
        <v>0.53600000000000003</v>
      </c>
      <c r="AJ25" s="26">
        <v>0.72599999999999998</v>
      </c>
    </row>
    <row r="26" spans="1:36" x14ac:dyDescent="0.25">
      <c r="A26" s="3">
        <v>2029</v>
      </c>
      <c r="B26" s="26">
        <v>2.887</v>
      </c>
      <c r="C26" s="26">
        <v>3.0019999999999998</v>
      </c>
      <c r="D26" s="26"/>
      <c r="E26" s="26">
        <v>2.5499999999999998</v>
      </c>
      <c r="F26" s="26">
        <v>2.673</v>
      </c>
      <c r="G26" s="26"/>
      <c r="H26" s="26">
        <v>2.169</v>
      </c>
      <c r="I26" s="26">
        <v>2.2719999999999998</v>
      </c>
      <c r="J26" s="26"/>
      <c r="K26" s="26">
        <v>1.0494649</v>
      </c>
      <c r="L26" s="26">
        <v>1.1316876</v>
      </c>
      <c r="M26" s="26"/>
      <c r="N26" s="26">
        <v>2.7370000000000001</v>
      </c>
      <c r="O26" s="26">
        <v>2.855</v>
      </c>
      <c r="P26" s="26"/>
      <c r="Q26" s="26">
        <v>1.2529999999999999</v>
      </c>
      <c r="R26" s="26">
        <v>1.365</v>
      </c>
      <c r="S26" s="26"/>
      <c r="T26" s="26">
        <v>1.389</v>
      </c>
      <c r="U26" s="26">
        <v>1.4930000000000001</v>
      </c>
      <c r="V26" s="26"/>
      <c r="W26" s="26">
        <v>1.0669999999999999</v>
      </c>
      <c r="X26" s="26">
        <v>1.123</v>
      </c>
      <c r="Y26" s="26"/>
      <c r="Z26" s="26">
        <v>1.05</v>
      </c>
      <c r="AA26" s="26">
        <v>1.119</v>
      </c>
      <c r="AB26" s="26"/>
      <c r="AC26" s="26">
        <v>1.1439999999999999</v>
      </c>
      <c r="AD26" s="26">
        <v>1.2310000000000001</v>
      </c>
      <c r="AE26" s="26"/>
      <c r="AF26" s="26">
        <v>1.1859999999999999</v>
      </c>
      <c r="AG26" s="26">
        <v>1.248</v>
      </c>
      <c r="AH26" s="26"/>
      <c r="AI26" s="26">
        <v>1.139</v>
      </c>
      <c r="AJ26" s="26">
        <v>1.2130000000000001</v>
      </c>
    </row>
    <row r="27" spans="1:36" x14ac:dyDescent="0.25">
      <c r="A27" s="3">
        <v>2030</v>
      </c>
      <c r="B27" s="26">
        <v>2.4079999999999999</v>
      </c>
      <c r="C27" s="26">
        <v>2.3559999999999999</v>
      </c>
      <c r="D27" s="26"/>
      <c r="E27" s="26">
        <v>2.1579999999999999</v>
      </c>
      <c r="F27" s="26">
        <v>2.1160000000000001</v>
      </c>
      <c r="G27" s="26"/>
      <c r="H27" s="26">
        <v>1.681</v>
      </c>
      <c r="I27" s="26">
        <v>1.671</v>
      </c>
      <c r="J27" s="26"/>
      <c r="K27" s="26">
        <v>1.0642864000000001</v>
      </c>
      <c r="L27" s="26">
        <v>1.1157267</v>
      </c>
      <c r="M27" s="26"/>
      <c r="N27" s="26">
        <v>2.3290000000000002</v>
      </c>
      <c r="O27" s="26">
        <v>2.278</v>
      </c>
      <c r="P27" s="26"/>
      <c r="Q27" s="26">
        <v>1.0629999999999999</v>
      </c>
      <c r="R27" s="26">
        <v>1.1120000000000001</v>
      </c>
      <c r="S27" s="26"/>
      <c r="T27" s="26">
        <v>1.3340000000000001</v>
      </c>
      <c r="U27" s="26">
        <v>1.383</v>
      </c>
      <c r="V27" s="26"/>
      <c r="W27" s="26">
        <v>1.1459999999999999</v>
      </c>
      <c r="X27" s="26">
        <v>1.1879999999999999</v>
      </c>
      <c r="Y27" s="26"/>
      <c r="Z27" s="26">
        <v>1.0720000000000001</v>
      </c>
      <c r="AA27" s="26">
        <v>1.131</v>
      </c>
      <c r="AB27" s="26"/>
      <c r="AC27" s="26">
        <v>1.056</v>
      </c>
      <c r="AD27" s="26">
        <v>1.103</v>
      </c>
      <c r="AE27" s="26"/>
      <c r="AF27" s="26">
        <v>1.1479999999999999</v>
      </c>
      <c r="AG27" s="26">
        <v>1.2190000000000001</v>
      </c>
      <c r="AH27" s="26"/>
      <c r="AI27" s="26">
        <v>1.091</v>
      </c>
      <c r="AJ27" s="26">
        <v>1.1419999999999999</v>
      </c>
    </row>
    <row r="28" spans="1:36" x14ac:dyDescent="0.25">
      <c r="A28" s="3">
        <v>2044</v>
      </c>
      <c r="B28" s="26">
        <v>1.77</v>
      </c>
      <c r="C28" s="26">
        <v>1.806</v>
      </c>
      <c r="D28" s="26"/>
      <c r="E28" s="26">
        <v>1.3740000000000001</v>
      </c>
      <c r="F28" s="26">
        <v>1.425</v>
      </c>
      <c r="G28" s="26"/>
      <c r="H28" s="26">
        <v>1.63</v>
      </c>
      <c r="I28" s="26">
        <v>1.645</v>
      </c>
      <c r="J28" s="26"/>
      <c r="K28" s="26">
        <v>1.5470914</v>
      </c>
      <c r="L28" s="26">
        <v>1.5081616</v>
      </c>
      <c r="M28" s="26"/>
      <c r="N28" s="26">
        <v>1.5049999999999999</v>
      </c>
      <c r="O28" s="26">
        <v>1.5329999999999999</v>
      </c>
      <c r="P28" s="26"/>
      <c r="Q28" s="26">
        <v>1.1439999999999999</v>
      </c>
      <c r="R28" s="26">
        <v>1.1459999999999999</v>
      </c>
      <c r="S28" s="26"/>
      <c r="T28" s="26">
        <v>0.89200000000000002</v>
      </c>
      <c r="U28" s="26">
        <v>0.89400000000000002</v>
      </c>
      <c r="V28" s="26"/>
      <c r="W28" s="26">
        <v>1.3080000000000001</v>
      </c>
      <c r="X28" s="26">
        <v>1.3109999999999999</v>
      </c>
      <c r="Y28" s="26"/>
      <c r="Z28" s="26">
        <v>1.3080000000000001</v>
      </c>
      <c r="AA28" s="26">
        <v>1.3109999999999999</v>
      </c>
      <c r="AB28" s="26"/>
      <c r="AC28" s="26">
        <v>1.1020000000000001</v>
      </c>
      <c r="AD28" s="26">
        <v>1.0880000000000001</v>
      </c>
      <c r="AE28" s="26"/>
      <c r="AF28" s="26">
        <v>0.80600000000000005</v>
      </c>
      <c r="AG28" s="26">
        <v>0.77200000000000002</v>
      </c>
      <c r="AH28" s="26"/>
      <c r="AI28" s="26">
        <v>0.83099999999999996</v>
      </c>
      <c r="AJ28" s="26">
        <v>0.80600000000000005</v>
      </c>
    </row>
    <row r="29" spans="1:36" x14ac:dyDescent="0.25">
      <c r="A29" s="3">
        <v>2056</v>
      </c>
      <c r="B29" s="26">
        <v>0.86</v>
      </c>
      <c r="C29" s="26">
        <v>1.0169999999999999</v>
      </c>
      <c r="D29" s="26"/>
      <c r="E29" s="26">
        <v>0.78400000000000003</v>
      </c>
      <c r="F29" s="26">
        <v>0.94499999999999995</v>
      </c>
      <c r="G29" s="26"/>
      <c r="H29" s="26">
        <v>0.73699999999999999</v>
      </c>
      <c r="I29" s="26">
        <v>0.86099999999999999</v>
      </c>
      <c r="J29" s="26"/>
      <c r="K29" s="26">
        <v>0.82976468000000003</v>
      </c>
      <c r="L29" s="26">
        <v>0.90155037999999998</v>
      </c>
      <c r="M29" s="26"/>
      <c r="N29" s="26">
        <v>0.81299999999999994</v>
      </c>
      <c r="O29" s="26">
        <v>0.96599999999999997</v>
      </c>
      <c r="P29" s="26"/>
      <c r="Q29" s="26">
        <v>0.62</v>
      </c>
      <c r="R29" s="26">
        <v>0.73699999999999999</v>
      </c>
      <c r="S29" s="26"/>
      <c r="T29" s="26">
        <v>0.60099999999999998</v>
      </c>
      <c r="U29" s="26">
        <v>0.70699999999999996</v>
      </c>
      <c r="V29" s="26"/>
      <c r="W29" s="26">
        <v>0.81100000000000005</v>
      </c>
      <c r="X29" s="26">
        <v>0.95699999999999996</v>
      </c>
      <c r="Y29" s="26"/>
      <c r="Z29" s="26">
        <v>0.80500000000000005</v>
      </c>
      <c r="AA29" s="26">
        <v>0.95</v>
      </c>
      <c r="AB29" s="26"/>
      <c r="AC29" s="26">
        <v>0.61099999999999999</v>
      </c>
      <c r="AD29" s="26">
        <v>0.72799999999999998</v>
      </c>
      <c r="AE29" s="26"/>
      <c r="AF29" s="26">
        <v>0.59799999999999998</v>
      </c>
      <c r="AG29" s="26">
        <v>0.70299999999999996</v>
      </c>
      <c r="AH29" s="26"/>
      <c r="AI29" s="26">
        <v>0.59299999999999997</v>
      </c>
      <c r="AJ29" s="26">
        <v>0.69599999999999995</v>
      </c>
    </row>
    <row r="30" spans="1:36" x14ac:dyDescent="0.25">
      <c r="A30" s="3">
        <v>2070</v>
      </c>
      <c r="B30" s="26">
        <v>1.538</v>
      </c>
      <c r="C30" s="26">
        <v>1.63</v>
      </c>
      <c r="D30" s="26"/>
      <c r="E30" s="26">
        <v>1.292</v>
      </c>
      <c r="F30" s="26">
        <v>1.373</v>
      </c>
      <c r="G30" s="26"/>
      <c r="H30" s="26">
        <v>1.363</v>
      </c>
      <c r="I30" s="26">
        <v>1.4910000000000001</v>
      </c>
      <c r="J30" s="26"/>
      <c r="K30" s="26">
        <v>1.1975374999999999</v>
      </c>
      <c r="L30" s="26">
        <v>1.2521059000000001</v>
      </c>
      <c r="M30" s="26"/>
      <c r="N30" s="26">
        <v>1.4359999999999999</v>
      </c>
      <c r="O30" s="26">
        <v>1.5209999999999999</v>
      </c>
      <c r="P30" s="26"/>
      <c r="Q30" s="26">
        <v>0.95699999999999996</v>
      </c>
      <c r="R30" s="26">
        <v>1.07</v>
      </c>
      <c r="S30" s="26"/>
      <c r="T30" s="26">
        <v>0.86</v>
      </c>
      <c r="U30" s="26">
        <v>0.94599999999999995</v>
      </c>
      <c r="V30" s="26"/>
      <c r="W30" s="26">
        <v>1.2050000000000001</v>
      </c>
      <c r="X30" s="26">
        <v>1.3</v>
      </c>
      <c r="Y30" s="26"/>
      <c r="Z30" s="26">
        <v>1.1919999999999999</v>
      </c>
      <c r="AA30" s="26">
        <v>1.256</v>
      </c>
      <c r="AB30" s="26"/>
      <c r="AC30" s="26">
        <v>0.95699999999999996</v>
      </c>
      <c r="AD30" s="26">
        <v>1.0649999999999999</v>
      </c>
      <c r="AE30" s="26"/>
      <c r="AF30" s="26">
        <v>0.86199999999999999</v>
      </c>
      <c r="AG30" s="26">
        <v>0.94199999999999995</v>
      </c>
      <c r="AH30" s="26"/>
      <c r="AI30" s="26">
        <v>0.86199999999999999</v>
      </c>
      <c r="AJ30" s="26">
        <v>0.94199999999999995</v>
      </c>
    </row>
    <row r="31" spans="1:36" x14ac:dyDescent="0.25">
      <c r="A31" s="3">
        <v>2085</v>
      </c>
      <c r="B31" s="26">
        <v>2.2410000000000001</v>
      </c>
      <c r="C31" s="26">
        <v>2.359</v>
      </c>
      <c r="D31" s="26"/>
      <c r="E31" s="26">
        <v>2.0169999999999999</v>
      </c>
      <c r="F31" s="26">
        <v>2.1280000000000001</v>
      </c>
      <c r="G31" s="26"/>
      <c r="H31" s="26">
        <v>1.679</v>
      </c>
      <c r="I31" s="26">
        <v>1.843</v>
      </c>
      <c r="J31" s="26"/>
      <c r="K31" s="26">
        <v>1.0061069</v>
      </c>
      <c r="L31" s="26">
        <v>1.1978044999999999</v>
      </c>
      <c r="M31" s="26"/>
      <c r="N31" s="26">
        <v>2.1040000000000001</v>
      </c>
      <c r="O31" s="26">
        <v>2.2189999999999999</v>
      </c>
      <c r="P31" s="26"/>
      <c r="Q31" s="26">
        <v>1.0469999999999999</v>
      </c>
      <c r="R31" s="26">
        <v>1.3009999999999999</v>
      </c>
      <c r="S31" s="26"/>
      <c r="T31" s="26">
        <v>1.044</v>
      </c>
      <c r="U31" s="26">
        <v>1.274</v>
      </c>
      <c r="V31" s="26"/>
      <c r="W31" s="26">
        <v>1.04</v>
      </c>
      <c r="X31" s="26">
        <v>1.252</v>
      </c>
      <c r="Y31" s="26"/>
      <c r="Z31" s="26">
        <v>1.0389999999999999</v>
      </c>
      <c r="AA31" s="26">
        <v>1.2529999999999999</v>
      </c>
      <c r="AB31" s="26"/>
      <c r="AC31" s="26">
        <v>0.95699999999999996</v>
      </c>
      <c r="AD31" s="26">
        <v>1.206</v>
      </c>
      <c r="AE31" s="26"/>
      <c r="AF31" s="26">
        <v>0.879</v>
      </c>
      <c r="AG31" s="26">
        <v>1.109</v>
      </c>
      <c r="AH31" s="26"/>
      <c r="AI31" s="26">
        <v>0.88500000000000001</v>
      </c>
      <c r="AJ31" s="26">
        <v>1.1060000000000001</v>
      </c>
    </row>
    <row r="32" spans="1:36" x14ac:dyDescent="0.25">
      <c r="A32" s="3">
        <v>2091</v>
      </c>
      <c r="B32" s="26">
        <v>2.6419999999999999</v>
      </c>
      <c r="C32" s="26">
        <v>2.7069999999999999</v>
      </c>
      <c r="D32" s="26"/>
      <c r="E32" s="26">
        <v>2.2549999999999999</v>
      </c>
      <c r="F32" s="26">
        <v>2.34</v>
      </c>
      <c r="G32" s="26"/>
      <c r="H32" s="26">
        <v>2.1579999999999999</v>
      </c>
      <c r="I32" s="26">
        <v>2.2120000000000002</v>
      </c>
      <c r="J32" s="26"/>
      <c r="K32" s="26">
        <v>1.1381094</v>
      </c>
      <c r="L32" s="26">
        <v>1.0854667</v>
      </c>
      <c r="M32" s="26"/>
      <c r="N32" s="26">
        <v>2.4409999999999998</v>
      </c>
      <c r="O32" s="26">
        <v>2.5</v>
      </c>
      <c r="P32" s="26"/>
      <c r="Q32" s="26">
        <v>1.141</v>
      </c>
      <c r="R32" s="26">
        <v>1.2749999999999999</v>
      </c>
      <c r="S32" s="26"/>
      <c r="T32" s="26">
        <v>1.171</v>
      </c>
      <c r="U32" s="26">
        <v>1.2290000000000001</v>
      </c>
      <c r="V32" s="26"/>
      <c r="W32" s="26">
        <v>1.079</v>
      </c>
      <c r="X32" s="26">
        <v>1.0649999999999999</v>
      </c>
      <c r="Y32" s="26"/>
      <c r="Z32" s="26">
        <v>1.0629999999999999</v>
      </c>
      <c r="AA32" s="26">
        <v>1.073</v>
      </c>
      <c r="AB32" s="26"/>
      <c r="AC32" s="26">
        <v>0.94599999999999995</v>
      </c>
      <c r="AD32" s="26">
        <v>1.044</v>
      </c>
      <c r="AE32" s="26"/>
      <c r="AF32" s="26">
        <v>0.94099999999999995</v>
      </c>
      <c r="AG32" s="26">
        <v>0.99</v>
      </c>
      <c r="AH32" s="26"/>
      <c r="AI32" s="26">
        <v>0.90700000000000003</v>
      </c>
      <c r="AJ32" s="26">
        <v>0.96199999999999997</v>
      </c>
    </row>
    <row r="33" spans="1:37" x14ac:dyDescent="0.25">
      <c r="A33" s="3">
        <v>2135</v>
      </c>
      <c r="B33" s="26">
        <v>2.1760000000000002</v>
      </c>
      <c r="C33" s="26">
        <v>2.157</v>
      </c>
      <c r="D33" s="26"/>
      <c r="E33" s="26">
        <v>1.9470000000000001</v>
      </c>
      <c r="F33" s="26">
        <v>1.944</v>
      </c>
      <c r="G33" s="26"/>
      <c r="H33" s="26">
        <v>1.5409999999999999</v>
      </c>
      <c r="I33" s="26">
        <v>1.5449999999999999</v>
      </c>
      <c r="J33" s="26"/>
      <c r="K33" s="26">
        <v>1.0329957999999999</v>
      </c>
      <c r="L33" s="26">
        <v>1.0764176999999999</v>
      </c>
      <c r="M33" s="26"/>
      <c r="N33" s="26">
        <v>2.0880000000000001</v>
      </c>
      <c r="O33" s="26">
        <v>2.069</v>
      </c>
      <c r="P33" s="26"/>
      <c r="Q33" s="26">
        <v>0.96499999999999997</v>
      </c>
      <c r="R33" s="26">
        <v>1.0009999999999999</v>
      </c>
      <c r="S33" s="26"/>
      <c r="T33" s="26">
        <v>1.161</v>
      </c>
      <c r="U33" s="26">
        <v>1.1970000000000001</v>
      </c>
      <c r="V33" s="26"/>
      <c r="W33" s="26">
        <v>1.101</v>
      </c>
      <c r="X33" s="26">
        <v>1.159</v>
      </c>
      <c r="Y33" s="26"/>
      <c r="Z33" s="26">
        <v>1.069</v>
      </c>
      <c r="AA33" s="26">
        <v>1.1499999999999999</v>
      </c>
      <c r="AB33" s="26"/>
      <c r="AC33" s="26">
        <v>0.96</v>
      </c>
      <c r="AD33" s="26">
        <v>0.99399999999999999</v>
      </c>
      <c r="AE33" s="26"/>
      <c r="AF33" s="26">
        <v>1.054</v>
      </c>
      <c r="AG33" s="26">
        <v>1.0940000000000001</v>
      </c>
      <c r="AH33" s="26"/>
      <c r="AI33" s="26">
        <v>1.0209999999999999</v>
      </c>
      <c r="AJ33" s="26">
        <v>1.06</v>
      </c>
    </row>
    <row r="34" spans="1:37" x14ac:dyDescent="0.25">
      <c r="A34" s="3">
        <v>2143</v>
      </c>
      <c r="B34" s="26">
        <v>2.9289999999999998</v>
      </c>
      <c r="C34" s="26">
        <v>2.9889999999999999</v>
      </c>
      <c r="D34" s="26"/>
      <c r="E34" s="26">
        <v>2.5449999999999999</v>
      </c>
      <c r="F34" s="26">
        <v>2.6360000000000001</v>
      </c>
      <c r="G34" s="26"/>
      <c r="H34" s="26">
        <v>2.35</v>
      </c>
      <c r="I34" s="26">
        <v>2.3690000000000002</v>
      </c>
      <c r="J34" s="26"/>
      <c r="K34" s="26">
        <v>1.1640184</v>
      </c>
      <c r="L34" s="26">
        <v>1.1109194</v>
      </c>
      <c r="M34" s="26"/>
      <c r="N34" s="26">
        <v>2.7440000000000002</v>
      </c>
      <c r="O34" s="26">
        <v>2.798</v>
      </c>
      <c r="P34" s="26"/>
      <c r="Q34" s="26">
        <v>1.2909999999999999</v>
      </c>
      <c r="R34" s="26">
        <v>1.3260000000000001</v>
      </c>
      <c r="S34" s="26"/>
      <c r="T34" s="26">
        <v>1.4119999999999999</v>
      </c>
      <c r="U34" s="26">
        <v>1.39</v>
      </c>
      <c r="V34" s="26"/>
      <c r="W34" s="26">
        <v>1.169</v>
      </c>
      <c r="X34" s="26">
        <v>1.155</v>
      </c>
      <c r="Y34" s="26"/>
      <c r="Z34" s="26">
        <v>1.137</v>
      </c>
      <c r="AA34" s="26">
        <v>1.1339999999999999</v>
      </c>
      <c r="AB34" s="26"/>
      <c r="AC34" s="26">
        <v>1.123</v>
      </c>
      <c r="AD34" s="26">
        <v>1.1379999999999999</v>
      </c>
      <c r="AE34" s="26"/>
      <c r="AF34" s="26">
        <v>1.214</v>
      </c>
      <c r="AG34" s="26">
        <v>1.177</v>
      </c>
      <c r="AH34" s="26"/>
      <c r="AI34" s="26">
        <v>1.1919999999999999</v>
      </c>
      <c r="AJ34" s="26">
        <v>1.165</v>
      </c>
    </row>
    <row r="35" spans="1:37" x14ac:dyDescent="0.25">
      <c r="A35" s="3">
        <v>2152</v>
      </c>
      <c r="B35" s="26">
        <v>2.5350000000000001</v>
      </c>
      <c r="C35" s="26">
        <v>2.5880000000000001</v>
      </c>
      <c r="D35" s="26"/>
      <c r="E35" s="26">
        <v>2.2080000000000002</v>
      </c>
      <c r="F35" s="26">
        <v>2.282</v>
      </c>
      <c r="G35" s="26"/>
      <c r="H35" s="26">
        <v>1.913</v>
      </c>
      <c r="I35" s="26">
        <v>1.9390000000000001</v>
      </c>
      <c r="J35" s="26"/>
      <c r="K35" s="26">
        <v>1.2273794</v>
      </c>
      <c r="L35" s="26">
        <v>1.2065054</v>
      </c>
      <c r="M35" s="26"/>
      <c r="N35" s="26">
        <v>2.41</v>
      </c>
      <c r="O35" s="26">
        <v>2.4569999999999999</v>
      </c>
      <c r="P35" s="26"/>
      <c r="Q35" s="26">
        <v>1.19</v>
      </c>
      <c r="R35" s="26">
        <v>1.2330000000000001</v>
      </c>
      <c r="S35" s="26"/>
      <c r="T35" s="26">
        <v>1.333</v>
      </c>
      <c r="U35" s="26">
        <v>1.405</v>
      </c>
      <c r="V35" s="26"/>
      <c r="W35" s="26">
        <v>1.2549999999999999</v>
      </c>
      <c r="X35" s="26">
        <v>1.2529999999999999</v>
      </c>
      <c r="Y35" s="26"/>
      <c r="Z35" s="26">
        <v>1.1819999999999999</v>
      </c>
      <c r="AA35" s="26">
        <v>1.236</v>
      </c>
      <c r="AB35" s="26"/>
      <c r="AC35" s="26">
        <v>1.1579999999999999</v>
      </c>
      <c r="AD35" s="26">
        <v>1.1919999999999999</v>
      </c>
      <c r="AE35" s="26"/>
      <c r="AF35" s="26">
        <v>1.2430000000000001</v>
      </c>
      <c r="AG35" s="26">
        <v>1.3009999999999999</v>
      </c>
      <c r="AH35" s="26"/>
      <c r="AI35" s="26">
        <v>1.1879999999999999</v>
      </c>
      <c r="AJ35" s="26">
        <v>1.2330000000000001</v>
      </c>
    </row>
    <row r="36" spans="1:37" x14ac:dyDescent="0.25">
      <c r="A36" s="3">
        <v>2372</v>
      </c>
      <c r="B36" s="26">
        <v>0.89100000000000001</v>
      </c>
      <c r="C36" s="26">
        <v>0.89300000000000002</v>
      </c>
      <c r="D36" s="26"/>
      <c r="E36" s="26">
        <v>0.83099999999999996</v>
      </c>
      <c r="F36" s="26">
        <v>0.82899999999999996</v>
      </c>
      <c r="G36" s="26"/>
      <c r="H36" s="26">
        <v>0.70299999999999996</v>
      </c>
      <c r="I36" s="26">
        <v>0.72099999999999997</v>
      </c>
      <c r="J36" s="26"/>
      <c r="K36" s="26">
        <v>0.70131502999999995</v>
      </c>
      <c r="L36" s="26">
        <v>0.71497354000000002</v>
      </c>
      <c r="M36" s="26"/>
      <c r="N36" s="26">
        <v>0.85699999999999998</v>
      </c>
      <c r="O36" s="26">
        <v>0.85099999999999998</v>
      </c>
      <c r="P36" s="26"/>
      <c r="Q36" s="26">
        <v>0.58399999999999996</v>
      </c>
      <c r="R36" s="26">
        <v>0.58799999999999997</v>
      </c>
      <c r="S36" s="26"/>
      <c r="T36" s="26">
        <v>0.52700000000000002</v>
      </c>
      <c r="U36" s="26">
        <v>0.53800000000000003</v>
      </c>
      <c r="V36" s="26"/>
      <c r="W36" s="26">
        <v>0.83599999999999997</v>
      </c>
      <c r="X36" s="26">
        <v>0.83699999999999997</v>
      </c>
      <c r="Y36" s="26"/>
      <c r="Z36" s="26">
        <v>0.83599999999999997</v>
      </c>
      <c r="AA36" s="26">
        <v>0.84199999999999997</v>
      </c>
      <c r="AB36" s="26"/>
      <c r="AC36" s="26">
        <v>0.57799999999999996</v>
      </c>
      <c r="AD36" s="26">
        <v>0.58199999999999996</v>
      </c>
      <c r="AE36" s="26"/>
      <c r="AF36" s="26">
        <v>0.52600000000000002</v>
      </c>
      <c r="AG36" s="26">
        <v>0.53700000000000003</v>
      </c>
      <c r="AH36" s="26"/>
      <c r="AI36" s="26">
        <v>0.52600000000000002</v>
      </c>
      <c r="AJ36" s="26">
        <v>0.53600000000000003</v>
      </c>
    </row>
    <row r="37" spans="1:37" x14ac:dyDescent="0.25">
      <c r="A37" s="3">
        <v>2415</v>
      </c>
      <c r="B37" s="26">
        <v>1.758</v>
      </c>
      <c r="C37" s="26">
        <v>1.86</v>
      </c>
      <c r="D37" s="26"/>
      <c r="E37" s="26">
        <v>1.4219999999999999</v>
      </c>
      <c r="F37" s="26">
        <v>1.5409999999999999</v>
      </c>
      <c r="G37" s="26"/>
      <c r="H37" s="26">
        <v>1.53</v>
      </c>
      <c r="I37" s="26">
        <v>1.613</v>
      </c>
      <c r="J37" s="26"/>
      <c r="K37" s="26">
        <v>1.1287948000000001</v>
      </c>
      <c r="L37" s="26">
        <v>1.1266001999999999</v>
      </c>
      <c r="M37" s="26"/>
      <c r="N37" s="26">
        <v>1.581</v>
      </c>
      <c r="O37" s="26">
        <v>1.6830000000000001</v>
      </c>
      <c r="P37" s="26"/>
      <c r="Q37" s="26">
        <v>0.79500000000000004</v>
      </c>
      <c r="R37" s="26">
        <v>0.87</v>
      </c>
      <c r="S37" s="26"/>
      <c r="T37" s="26">
        <v>0.72699999999999998</v>
      </c>
      <c r="U37" s="26">
        <v>0.81899999999999995</v>
      </c>
      <c r="V37" s="26"/>
      <c r="W37" s="26">
        <v>1.19</v>
      </c>
      <c r="X37" s="26">
        <v>1.222</v>
      </c>
      <c r="Y37" s="26"/>
      <c r="Z37" s="26">
        <v>1.169</v>
      </c>
      <c r="AA37" s="26">
        <v>1.206</v>
      </c>
      <c r="AB37" s="26"/>
      <c r="AC37" s="26">
        <v>0.78700000000000003</v>
      </c>
      <c r="AD37" s="26">
        <v>0.85699999999999998</v>
      </c>
      <c r="AE37" s="26"/>
      <c r="AF37" s="26">
        <v>0.71199999999999997</v>
      </c>
      <c r="AG37" s="26">
        <v>0.80200000000000005</v>
      </c>
      <c r="AH37" s="26"/>
      <c r="AI37" s="26">
        <v>0.71499999999999997</v>
      </c>
      <c r="AJ37" s="26">
        <v>0.80400000000000005</v>
      </c>
    </row>
    <row r="38" spans="1:37" ht="15.75" thickBot="1" x14ac:dyDescent="0.3">
      <c r="A38" s="6">
        <v>2457</v>
      </c>
      <c r="B38" s="26">
        <v>1.9339999999999999</v>
      </c>
      <c r="C38" s="26">
        <v>1.829</v>
      </c>
      <c r="D38" s="26"/>
      <c r="E38" s="26">
        <v>1.8009999999999999</v>
      </c>
      <c r="F38" s="26">
        <v>1.7290000000000001</v>
      </c>
      <c r="G38" s="26"/>
      <c r="H38" s="26">
        <v>1.472</v>
      </c>
      <c r="I38" s="26">
        <v>1.393</v>
      </c>
      <c r="J38" s="26"/>
      <c r="K38" s="26">
        <v>1.0812248</v>
      </c>
      <c r="L38" s="26">
        <v>1.0681951999999999</v>
      </c>
      <c r="M38" s="26"/>
      <c r="N38" s="26">
        <v>1.9059999999999999</v>
      </c>
      <c r="O38" s="26">
        <v>1.8080000000000001</v>
      </c>
      <c r="P38" s="26"/>
      <c r="Q38" s="26">
        <v>1.087</v>
      </c>
      <c r="R38" s="26">
        <v>1.0529999999999999</v>
      </c>
      <c r="S38" s="26"/>
      <c r="T38" s="26">
        <v>1.2250000000000001</v>
      </c>
      <c r="U38" s="26">
        <v>1.173</v>
      </c>
      <c r="V38" s="26"/>
      <c r="W38" s="26">
        <v>1.1639999999999999</v>
      </c>
      <c r="X38" s="26">
        <v>1.2010000000000001</v>
      </c>
      <c r="Y38" s="26"/>
      <c r="Z38" s="26">
        <v>1.1160000000000001</v>
      </c>
      <c r="AA38" s="26">
        <v>1.198</v>
      </c>
      <c r="AB38" s="26"/>
      <c r="AC38" s="26">
        <v>1.085</v>
      </c>
      <c r="AD38" s="26">
        <v>1.054</v>
      </c>
      <c r="AE38" s="26"/>
      <c r="AF38" s="26">
        <v>1.155</v>
      </c>
      <c r="AG38" s="26">
        <v>1.1259999999999999</v>
      </c>
      <c r="AH38" s="26"/>
      <c r="AI38" s="26">
        <v>1.1359999999999999</v>
      </c>
      <c r="AJ38" s="26">
        <v>1.111</v>
      </c>
    </row>
    <row r="39" spans="1:37" x14ac:dyDescent="0.25"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spans="1:37" x14ac:dyDescent="0.25">
      <c r="B40" s="26">
        <f>AVERAGE(B1:B38)</f>
        <v>1.6508947368421054</v>
      </c>
      <c r="C40" s="26">
        <f t="shared" ref="C40:AJ40" si="0">AVERAGE(C1:C38)</f>
        <v>1.6805000000000003</v>
      </c>
      <c r="D40" s="26"/>
      <c r="E40" s="26">
        <f t="shared" si="0"/>
        <v>1.4263947368421057</v>
      </c>
      <c r="F40" s="26">
        <f t="shared" si="0"/>
        <v>1.4568421052631582</v>
      </c>
      <c r="G40" s="26"/>
      <c r="H40" s="26">
        <f t="shared" si="0"/>
        <v>1.4105263157894736</v>
      </c>
      <c r="I40" s="26">
        <f t="shared" si="0"/>
        <v>1.4422894736842107</v>
      </c>
      <c r="J40" s="26"/>
      <c r="K40" s="26">
        <f t="shared" si="0"/>
        <v>1.0868540118421053</v>
      </c>
      <c r="L40" s="26">
        <f t="shared" si="0"/>
        <v>1.1472633221052628</v>
      </c>
      <c r="M40" s="26"/>
      <c r="N40" s="26">
        <f t="shared" si="0"/>
        <v>1.517473684210527</v>
      </c>
      <c r="O40" s="26">
        <f t="shared" si="0"/>
        <v>1.5411578947368418</v>
      </c>
      <c r="P40" s="26"/>
      <c r="Q40" s="26">
        <f t="shared" si="0"/>
        <v>0.92305263157894757</v>
      </c>
      <c r="R40" s="26">
        <f t="shared" si="0"/>
        <v>0.95002631578947327</v>
      </c>
      <c r="S40" s="26"/>
      <c r="T40" s="26">
        <f t="shared" si="0"/>
        <v>0.90252631578947351</v>
      </c>
      <c r="U40" s="26">
        <f t="shared" si="0"/>
        <v>0.92976315789473696</v>
      </c>
      <c r="V40" s="26"/>
      <c r="W40" s="26">
        <f t="shared" si="0"/>
        <v>1.0597368421052631</v>
      </c>
      <c r="X40" s="26">
        <f t="shared" si="0"/>
        <v>1.0868421052631581</v>
      </c>
      <c r="Y40" s="26"/>
      <c r="Z40" s="26">
        <f t="shared" si="0"/>
        <v>1.0428157894736845</v>
      </c>
      <c r="AA40" s="26">
        <f t="shared" si="0"/>
        <v>1.0815263157894737</v>
      </c>
      <c r="AB40" s="26"/>
      <c r="AC40" s="26">
        <f t="shared" si="0"/>
        <v>0.88410526315789484</v>
      </c>
      <c r="AD40" s="26">
        <f t="shared" si="0"/>
        <v>0.91265789473684222</v>
      </c>
      <c r="AE40" s="26"/>
      <c r="AF40" s="26">
        <f t="shared" si="0"/>
        <v>0.82057894736842085</v>
      </c>
      <c r="AG40" s="26">
        <f t="shared" si="0"/>
        <v>0.84652631578947346</v>
      </c>
      <c r="AH40" s="26"/>
      <c r="AI40" s="26">
        <f t="shared" si="0"/>
        <v>0.81244736842105281</v>
      </c>
      <c r="AJ40" s="26">
        <f t="shared" si="0"/>
        <v>0.84181578947368429</v>
      </c>
      <c r="AK40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8"/>
  <sheetViews>
    <sheetView zoomScale="85" zoomScaleNormal="85" workbookViewId="0">
      <selection activeCell="D46" sqref="D46"/>
    </sheetView>
  </sheetViews>
  <sheetFormatPr defaultRowHeight="15" x14ac:dyDescent="0.25"/>
  <cols>
    <col min="1" max="1" width="6.28515625" style="4" customWidth="1"/>
    <col min="2" max="2" width="9.140625" style="7"/>
    <col min="3" max="15" width="9.140625" style="5"/>
    <col min="16" max="16" width="14.140625" style="9" customWidth="1"/>
    <col min="17" max="28" width="9.140625" style="16"/>
  </cols>
  <sheetData>
    <row r="1" spans="1:30" s="4" customFormat="1" ht="34.5" customHeight="1" x14ac:dyDescent="0.25">
      <c r="A1" s="86"/>
      <c r="B1" s="87"/>
      <c r="C1" s="80" t="s">
        <v>16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2"/>
      <c r="O1" s="72" t="s">
        <v>17</v>
      </c>
      <c r="P1" s="72" t="s">
        <v>20</v>
      </c>
      <c r="Q1" s="77" t="s">
        <v>14</v>
      </c>
      <c r="R1" s="78"/>
      <c r="S1" s="78"/>
      <c r="T1" s="78"/>
      <c r="U1" s="78"/>
      <c r="V1" s="78"/>
      <c r="W1" s="78"/>
      <c r="X1" s="78"/>
      <c r="Y1" s="78"/>
      <c r="Z1" s="78"/>
      <c r="AA1" s="78"/>
      <c r="AB1" s="79"/>
      <c r="AC1" s="72" t="s">
        <v>15</v>
      </c>
    </row>
    <row r="2" spans="1:30" ht="16.5" thickBot="1" x14ac:dyDescent="0.3">
      <c r="A2" s="88"/>
      <c r="B2" s="89"/>
      <c r="C2" s="10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6</v>
      </c>
      <c r="J2" s="11" t="s">
        <v>7</v>
      </c>
      <c r="K2" s="11" t="s">
        <v>8</v>
      </c>
      <c r="L2" s="11" t="s">
        <v>9</v>
      </c>
      <c r="M2" s="11" t="s">
        <v>10</v>
      </c>
      <c r="N2" s="12" t="s">
        <v>11</v>
      </c>
      <c r="O2" s="73"/>
      <c r="P2" s="73"/>
      <c r="Q2" s="34" t="s">
        <v>0</v>
      </c>
      <c r="R2" s="35" t="s">
        <v>1</v>
      </c>
      <c r="S2" s="35" t="s">
        <v>2</v>
      </c>
      <c r="T2" s="35" t="s">
        <v>3</v>
      </c>
      <c r="U2" s="35" t="s">
        <v>4</v>
      </c>
      <c r="V2" s="35" t="s">
        <v>5</v>
      </c>
      <c r="W2" s="35" t="s">
        <v>6</v>
      </c>
      <c r="X2" s="35" t="s">
        <v>7</v>
      </c>
      <c r="Y2" s="35" t="s">
        <v>8</v>
      </c>
      <c r="Z2" s="35" t="s">
        <v>9</v>
      </c>
      <c r="AA2" s="35" t="s">
        <v>10</v>
      </c>
      <c r="AB2" s="36" t="s">
        <v>11</v>
      </c>
      <c r="AC2" s="73"/>
    </row>
    <row r="3" spans="1:30" ht="15" customHeight="1" x14ac:dyDescent="0.25">
      <c r="A3" s="83" t="s">
        <v>12</v>
      </c>
      <c r="B3" s="60">
        <v>2009</v>
      </c>
      <c r="C3" s="8">
        <v>0.84299999999999997</v>
      </c>
      <c r="D3" s="8">
        <v>0.69299999999999995</v>
      </c>
      <c r="E3" s="8">
        <v>0.82599999999999996</v>
      </c>
      <c r="F3" s="8">
        <v>0.79690879000000003</v>
      </c>
      <c r="G3" s="8">
        <v>0.80800000000000005</v>
      </c>
      <c r="H3" s="8">
        <v>0.71599999999999997</v>
      </c>
      <c r="I3" s="8">
        <v>0.55500000000000005</v>
      </c>
      <c r="J3" s="8">
        <v>0.80700000000000005</v>
      </c>
      <c r="K3" s="8">
        <v>0.80600000000000005</v>
      </c>
      <c r="L3" s="8">
        <v>0.71399999999999997</v>
      </c>
      <c r="M3" s="8">
        <v>0.53200000000000003</v>
      </c>
      <c r="N3" s="8">
        <v>0.53300000000000003</v>
      </c>
      <c r="O3" s="45">
        <f>MIN(C3:N3)</f>
        <v>0.53200000000000003</v>
      </c>
      <c r="P3" s="30">
        <v>7671</v>
      </c>
      <c r="Q3" s="17">
        <f t="shared" ref="Q3:AB3" si="0">$P3*LOG(C3^2)+2*C$41</f>
        <v>-1133.9533501072033</v>
      </c>
      <c r="R3" s="18">
        <f>$P3*LOG(D3^2)+2*D$41</f>
        <v>-2435.4707145856614</v>
      </c>
      <c r="S3" s="18">
        <f t="shared" si="0"/>
        <v>-1265.6921140106965</v>
      </c>
      <c r="T3" s="18">
        <f t="shared" si="0"/>
        <v>-1500.5889953448893</v>
      </c>
      <c r="U3" s="18">
        <f t="shared" si="0"/>
        <v>-1416.4949029962986</v>
      </c>
      <c r="V3" s="18">
        <f t="shared" si="0"/>
        <v>-2217.9244117528797</v>
      </c>
      <c r="W3" s="18">
        <f t="shared" si="0"/>
        <v>-3911.0570529319007</v>
      </c>
      <c r="X3" s="18">
        <f t="shared" si="0"/>
        <v>-1422.7462302939953</v>
      </c>
      <c r="Y3" s="18">
        <f t="shared" si="0"/>
        <v>-1429.0077886262986</v>
      </c>
      <c r="Z3" s="18">
        <f t="shared" si="0"/>
        <v>-2234.5620349299329</v>
      </c>
      <c r="AA3" s="40">
        <f t="shared" si="0"/>
        <v>-4191.0637373293703</v>
      </c>
      <c r="AB3" s="19">
        <f t="shared" si="0"/>
        <v>-4176.5511591143277</v>
      </c>
      <c r="AC3" s="32">
        <f>MIN(Q3:AB3)</f>
        <v>-4191.0637373293703</v>
      </c>
      <c r="AD3" s="4"/>
    </row>
    <row r="4" spans="1:30" x14ac:dyDescent="0.25">
      <c r="A4" s="84"/>
      <c r="B4" s="61">
        <v>2011</v>
      </c>
      <c r="C4" s="8">
        <v>0.92500000000000004</v>
      </c>
      <c r="D4" s="8">
        <v>0.70899999999999996</v>
      </c>
      <c r="E4" s="8">
        <v>0.878</v>
      </c>
      <c r="F4" s="8">
        <v>0.99577724999999995</v>
      </c>
      <c r="G4" s="8">
        <v>0.90800000000000003</v>
      </c>
      <c r="H4" s="8">
        <v>0.872</v>
      </c>
      <c r="I4" s="8">
        <v>0.59899999999999998</v>
      </c>
      <c r="J4" s="8">
        <v>0.90700000000000003</v>
      </c>
      <c r="K4" s="8">
        <v>0.90700000000000003</v>
      </c>
      <c r="L4" s="8">
        <v>0.871</v>
      </c>
      <c r="M4" s="8">
        <v>0.57899999999999996</v>
      </c>
      <c r="N4" s="8">
        <v>0.57899999999999996</v>
      </c>
      <c r="O4" s="46">
        <f t="shared" ref="O4:O40" si="1">MIN(C4:N4)</f>
        <v>0.57899999999999996</v>
      </c>
      <c r="P4" s="31">
        <v>7671</v>
      </c>
      <c r="Q4" s="20">
        <f t="shared" ref="Q4:Q7" si="2">$P4*LOG(C4^2)+2*C$41</f>
        <v>-515.4535363177614</v>
      </c>
      <c r="R4" s="21">
        <f t="shared" ref="R4:R7" si="3">$P4*LOG(D4^2)+2*D$41</f>
        <v>-2283.3854598213939</v>
      </c>
      <c r="S4" s="21">
        <f t="shared" ref="S4:S7" si="4">$P4*LOG(E4^2)+2*E$41</f>
        <v>-858.90713696857438</v>
      </c>
      <c r="T4" s="21">
        <f t="shared" ref="T4:T7" si="5">$P4*LOG(F4^2)+2*F$41</f>
        <v>-16.195528293783607</v>
      </c>
      <c r="U4" s="21">
        <f t="shared" ref="U4:U7" si="6">$P4*LOG(G4^2)+2*G$41</f>
        <v>-639.04691198951195</v>
      </c>
      <c r="V4" s="21">
        <f t="shared" ref="V4:V7" si="7">$P4*LOG(H4^2)+2*H$41</f>
        <v>-904.59608816455398</v>
      </c>
      <c r="W4" s="21">
        <f t="shared" ref="W4:W7" si="8">$P4*LOG(I4^2)+2*I$41</f>
        <v>-3402.717690903185</v>
      </c>
      <c r="X4" s="21">
        <f t="shared" ref="X4:X7" si="9">$P4*LOG(J4^2)+2*J$41</f>
        <v>-644.3890019240182</v>
      </c>
      <c r="Y4" s="21">
        <f t="shared" ref="Y4:Y7" si="10">$P4*LOG(K4^2)+2*K$41</f>
        <v>-642.3890019240182</v>
      </c>
      <c r="Z4" s="21">
        <f t="shared" ref="Z4:Z7" si="11">$P4*LOG(L4^2)+2*L$41</f>
        <v>-910.24146587243115</v>
      </c>
      <c r="AA4" s="41">
        <f t="shared" ref="AA4:AA7" si="12">$P4*LOG(M4^2)+2*M$41</f>
        <v>-3626.9854752936744</v>
      </c>
      <c r="AB4" s="22">
        <f t="shared" ref="AB4:AB7" si="13">$P4*LOG(N4^2)+2*N$41</f>
        <v>-3624.9854752936744</v>
      </c>
      <c r="AC4" s="33">
        <f t="shared" ref="AC4:AC40" si="14">MIN(Q4:AB4)</f>
        <v>-3626.9854752936744</v>
      </c>
    </row>
    <row r="5" spans="1:30" x14ac:dyDescent="0.25">
      <c r="A5" s="84"/>
      <c r="B5" s="62">
        <v>2016</v>
      </c>
      <c r="C5" s="8">
        <v>2.5779999999999998</v>
      </c>
      <c r="D5" s="8">
        <v>2.2269999999999999</v>
      </c>
      <c r="E5" s="8">
        <v>2.1110000000000002</v>
      </c>
      <c r="F5" s="8">
        <v>1.0063116999999999</v>
      </c>
      <c r="G5" s="8">
        <v>2.3849999999999998</v>
      </c>
      <c r="H5" s="8">
        <v>1.0649999999999999</v>
      </c>
      <c r="I5" s="8">
        <v>1.1259999999999999</v>
      </c>
      <c r="J5" s="8">
        <v>1.0149999999999999</v>
      </c>
      <c r="K5" s="8">
        <v>1.0149999999999999</v>
      </c>
      <c r="L5" s="8">
        <v>0.88</v>
      </c>
      <c r="M5" s="8">
        <v>0.90100000000000002</v>
      </c>
      <c r="N5" s="8">
        <v>0.89100000000000001</v>
      </c>
      <c r="O5" s="46">
        <f t="shared" si="1"/>
        <v>0.88</v>
      </c>
      <c r="P5" s="31">
        <v>7671</v>
      </c>
      <c r="Q5" s="20">
        <f t="shared" si="2"/>
        <v>6313.9024515127085</v>
      </c>
      <c r="R5" s="21">
        <f t="shared" si="3"/>
        <v>5342.723569736213</v>
      </c>
      <c r="S5" s="21">
        <f t="shared" si="4"/>
        <v>4986.2984754060644</v>
      </c>
      <c r="T5" s="21">
        <f t="shared" si="5"/>
        <v>53.922353973508741</v>
      </c>
      <c r="U5" s="21">
        <f t="shared" si="6"/>
        <v>5795.4267777566283</v>
      </c>
      <c r="V5" s="21">
        <f t="shared" si="7"/>
        <v>427.59768248031412</v>
      </c>
      <c r="W5" s="21">
        <f t="shared" si="8"/>
        <v>802.70198728615276</v>
      </c>
      <c r="X5" s="21">
        <f t="shared" si="9"/>
        <v>105.20202018771221</v>
      </c>
      <c r="Y5" s="21">
        <f t="shared" si="10"/>
        <v>107.20202018771221</v>
      </c>
      <c r="Z5" s="21">
        <f t="shared" si="11"/>
        <v>-841.746843872113</v>
      </c>
      <c r="AA5" s="21">
        <f t="shared" si="12"/>
        <v>-680.61225679921586</v>
      </c>
      <c r="AB5" s="22">
        <f t="shared" si="13"/>
        <v>-752.97626466626673</v>
      </c>
      <c r="AC5" s="33">
        <f t="shared" si="14"/>
        <v>-841.746843872113</v>
      </c>
    </row>
    <row r="6" spans="1:30" x14ac:dyDescent="0.25">
      <c r="A6" s="84"/>
      <c r="B6" s="61">
        <v>2019</v>
      </c>
      <c r="C6" s="8">
        <v>0.72699999999999998</v>
      </c>
      <c r="D6" s="8">
        <v>0.68600000000000005</v>
      </c>
      <c r="E6" s="8">
        <v>0.66200000000000003</v>
      </c>
      <c r="F6" s="8">
        <v>0.69214357000000004</v>
      </c>
      <c r="G6" s="8">
        <v>0.72499999999999998</v>
      </c>
      <c r="H6" s="8">
        <v>0.622</v>
      </c>
      <c r="I6" s="8">
        <v>0.53700000000000003</v>
      </c>
      <c r="J6" s="8">
        <v>0.72299999999999998</v>
      </c>
      <c r="K6" s="8">
        <v>0.72299999999999998</v>
      </c>
      <c r="L6" s="8">
        <v>0.61599999999999999</v>
      </c>
      <c r="M6" s="8">
        <v>0.53800000000000003</v>
      </c>
      <c r="N6" s="8">
        <v>0.53600000000000003</v>
      </c>
      <c r="O6" s="46">
        <f t="shared" si="1"/>
        <v>0.53600000000000003</v>
      </c>
      <c r="P6" s="31">
        <v>7671</v>
      </c>
      <c r="Q6" s="20">
        <f t="shared" si="2"/>
        <v>-2120.3390686006419</v>
      </c>
      <c r="R6" s="21">
        <f t="shared" si="3"/>
        <v>-2503.115416827015</v>
      </c>
      <c r="S6" s="21">
        <f t="shared" si="4"/>
        <v>-2740.3967260161235</v>
      </c>
      <c r="T6" s="21">
        <f t="shared" si="5"/>
        <v>-2439.7100735132271</v>
      </c>
      <c r="U6" s="21">
        <f t="shared" si="6"/>
        <v>-2138.6943031878145</v>
      </c>
      <c r="V6" s="21">
        <f t="shared" si="7"/>
        <v>-3155.6679180734595</v>
      </c>
      <c r="W6" s="21">
        <f t="shared" si="8"/>
        <v>-4130.7345087974172</v>
      </c>
      <c r="X6" s="21">
        <f t="shared" si="9"/>
        <v>-2155.1002429073083</v>
      </c>
      <c r="Y6" s="21">
        <f t="shared" si="10"/>
        <v>-2153.1002429073083</v>
      </c>
      <c r="Z6" s="21">
        <f t="shared" si="11"/>
        <v>-3218.2527139733847</v>
      </c>
      <c r="AA6" s="21">
        <f t="shared" si="12"/>
        <v>-4116.338326726257</v>
      </c>
      <c r="AB6" s="22">
        <f t="shared" si="13"/>
        <v>-4139.1537965335219</v>
      </c>
      <c r="AC6" s="33">
        <f t="shared" si="14"/>
        <v>-4139.1537965335219</v>
      </c>
    </row>
    <row r="7" spans="1:30" x14ac:dyDescent="0.25">
      <c r="A7" s="84"/>
      <c r="B7" s="62">
        <v>2029</v>
      </c>
      <c r="C7" s="8">
        <v>2.887</v>
      </c>
      <c r="D7" s="8">
        <v>2.5499999999999998</v>
      </c>
      <c r="E7" s="8">
        <v>2.169</v>
      </c>
      <c r="F7" s="8">
        <v>1.0494649</v>
      </c>
      <c r="G7" s="8">
        <v>2.7370000000000001</v>
      </c>
      <c r="H7" s="8">
        <v>1.2529999999999999</v>
      </c>
      <c r="I7" s="8">
        <v>1.389</v>
      </c>
      <c r="J7" s="8">
        <v>1.0669999999999999</v>
      </c>
      <c r="K7" s="8">
        <v>1.05</v>
      </c>
      <c r="L7" s="8">
        <v>1.1439999999999999</v>
      </c>
      <c r="M7" s="8">
        <v>1.1859999999999999</v>
      </c>
      <c r="N7" s="8">
        <v>1.139</v>
      </c>
      <c r="O7" s="46">
        <f t="shared" si="1"/>
        <v>1.0494649</v>
      </c>
      <c r="P7" s="31">
        <v>7671</v>
      </c>
      <c r="Q7" s="20">
        <f t="shared" si="2"/>
        <v>7068.1745582980138</v>
      </c>
      <c r="R7" s="21">
        <f t="shared" si="3"/>
        <v>6245.1394482177402</v>
      </c>
      <c r="S7" s="21">
        <f t="shared" si="4"/>
        <v>5166.8940470017533</v>
      </c>
      <c r="T7" s="21">
        <f t="shared" si="5"/>
        <v>333.68979664986097</v>
      </c>
      <c r="U7" s="21">
        <f t="shared" si="6"/>
        <v>6712.6699418661174</v>
      </c>
      <c r="V7" s="21">
        <f t="shared" si="7"/>
        <v>1510.7653311922488</v>
      </c>
      <c r="W7" s="21">
        <f t="shared" si="8"/>
        <v>2201.3378541064985</v>
      </c>
      <c r="X7" s="21">
        <f t="shared" si="9"/>
        <v>438.09852281021665</v>
      </c>
      <c r="Y7" s="21">
        <f t="shared" si="10"/>
        <v>333.08622633099003</v>
      </c>
      <c r="Z7" s="21">
        <f t="shared" si="11"/>
        <v>906.37206721937594</v>
      </c>
      <c r="AA7" s="21">
        <f t="shared" si="12"/>
        <v>1150.6072990713162</v>
      </c>
      <c r="AB7" s="22">
        <f t="shared" si="13"/>
        <v>883.18697482155767</v>
      </c>
      <c r="AC7" s="33">
        <f t="shared" si="14"/>
        <v>333.08622633099003</v>
      </c>
    </row>
    <row r="8" spans="1:30" x14ac:dyDescent="0.25">
      <c r="A8" s="84"/>
      <c r="B8" s="62">
        <v>2030</v>
      </c>
      <c r="C8" s="8">
        <v>2.4079999999999999</v>
      </c>
      <c r="D8" s="8">
        <v>2.1579999999999999</v>
      </c>
      <c r="E8" s="8">
        <v>1.681</v>
      </c>
      <c r="F8" s="8">
        <v>1.0642864000000001</v>
      </c>
      <c r="G8" s="8">
        <v>2.3290000000000002</v>
      </c>
      <c r="H8" s="8">
        <v>1.0629999999999999</v>
      </c>
      <c r="I8" s="8">
        <v>1.3340000000000001</v>
      </c>
      <c r="J8" s="8">
        <v>1.1459999999999999</v>
      </c>
      <c r="K8" s="8">
        <v>1.0720000000000001</v>
      </c>
      <c r="L8" s="8">
        <v>1.056</v>
      </c>
      <c r="M8" s="8">
        <v>1.1479999999999999</v>
      </c>
      <c r="N8" s="8">
        <v>1.091</v>
      </c>
      <c r="O8" s="46">
        <f t="shared" si="1"/>
        <v>1.056</v>
      </c>
      <c r="P8" s="31">
        <v>7671</v>
      </c>
      <c r="Q8" s="20">
        <f t="shared" ref="Q8:Q40" si="15">$P8*LOG(C8^2)+2*C$41</f>
        <v>5859.3737558311432</v>
      </c>
      <c r="R8" s="21">
        <f t="shared" ref="R8:R40" si="16">$P8*LOG(D8^2)+2*D$41</f>
        <v>5133.0171978020144</v>
      </c>
      <c r="S8" s="21">
        <f t="shared" ref="S8:S40" si="17">$P8*LOG(E8^2)+2*E$41</f>
        <v>3468.6598595883638</v>
      </c>
      <c r="T8" s="21">
        <f t="shared" ref="T8:T40" si="18">$P8*LOG(F8^2)+2*F$41</f>
        <v>427.13169950896588</v>
      </c>
      <c r="U8" s="21">
        <f t="shared" ref="U8:U40" si="19">$P8*LOG(G8^2)+2*G$41</f>
        <v>5637.1142930990718</v>
      </c>
      <c r="V8" s="21">
        <f t="shared" ref="V8:V40" si="20">$P8*LOG(H8^2)+2*H$41</f>
        <v>415.07334431641823</v>
      </c>
      <c r="W8" s="21">
        <f t="shared" ref="W8:W40" si="21">$P8*LOG(I8^2)+2*I$41</f>
        <v>1932.1407374244939</v>
      </c>
      <c r="X8" s="21">
        <f t="shared" ref="X8:X40" si="22">$P8*LOG(J8^2)+2*J$41</f>
        <v>914.01040370049577</v>
      </c>
      <c r="Y8" s="21">
        <f t="shared" ref="Y8:Y40" si="23">$P8*LOG(K8^2)+2*K$41</f>
        <v>471.24839694327778</v>
      </c>
      <c r="Z8" s="21">
        <f t="shared" ref="Z8:Z40" si="24">$P8*LOG(L8^2)+2*L$41</f>
        <v>373.05183299054755</v>
      </c>
      <c r="AA8" s="21">
        <f t="shared" ref="AA8:AA40" si="25">$P8*LOG(M8^2)+2*M$41</f>
        <v>933.62844664650868</v>
      </c>
      <c r="AB8" s="22">
        <f t="shared" ref="AB8:AB40" si="26">$P8*LOG(N8^2)+2*N$41</f>
        <v>596.30732352634095</v>
      </c>
      <c r="AC8" s="33">
        <f t="shared" si="14"/>
        <v>373.05183299054755</v>
      </c>
    </row>
    <row r="9" spans="1:30" x14ac:dyDescent="0.25">
      <c r="A9" s="84"/>
      <c r="B9" s="65">
        <v>2034</v>
      </c>
      <c r="C9" s="8">
        <v>1.593</v>
      </c>
      <c r="D9" s="8">
        <v>1.2609999999999999</v>
      </c>
      <c r="E9" s="8">
        <v>1.5069999999999999</v>
      </c>
      <c r="F9" s="8">
        <v>1.5161804999999999</v>
      </c>
      <c r="G9" s="8">
        <v>1.365</v>
      </c>
      <c r="H9" s="8">
        <v>1.03</v>
      </c>
      <c r="I9" s="8">
        <v>0.79100000000000004</v>
      </c>
      <c r="J9" s="8">
        <v>1.224</v>
      </c>
      <c r="K9" s="8">
        <v>1.212</v>
      </c>
      <c r="L9" s="8">
        <v>1.0149999999999999</v>
      </c>
      <c r="M9" s="8">
        <v>0.76800000000000002</v>
      </c>
      <c r="N9" s="8">
        <v>0.76500000000000001</v>
      </c>
      <c r="O9" s="46">
        <f t="shared" si="1"/>
        <v>0.76500000000000001</v>
      </c>
      <c r="P9" s="31">
        <v>8035</v>
      </c>
      <c r="Q9" s="20">
        <f t="shared" si="15"/>
        <v>3253.6075171241832</v>
      </c>
      <c r="R9" s="21">
        <f t="shared" si="16"/>
        <v>1626.4914412294208</v>
      </c>
      <c r="S9" s="21">
        <f t="shared" si="17"/>
        <v>2870.2799646961325</v>
      </c>
      <c r="T9" s="21">
        <f t="shared" si="18"/>
        <v>2916.6670716786366</v>
      </c>
      <c r="U9" s="21">
        <f t="shared" si="19"/>
        <v>2175.5817076247713</v>
      </c>
      <c r="V9" s="21">
        <f t="shared" si="20"/>
        <v>214.29420101211718</v>
      </c>
      <c r="W9" s="21">
        <f t="shared" si="21"/>
        <v>-1624.3039101923375</v>
      </c>
      <c r="X9" s="21">
        <f t="shared" si="22"/>
        <v>1416.6473841993461</v>
      </c>
      <c r="Y9" s="21">
        <f t="shared" si="23"/>
        <v>1349.8871006723973</v>
      </c>
      <c r="Z9" s="21">
        <f t="shared" si="24"/>
        <v>113.90929894515286</v>
      </c>
      <c r="AA9" s="21">
        <f t="shared" si="25"/>
        <v>-1828.2451940936021</v>
      </c>
      <c r="AB9" s="22">
        <f t="shared" si="26"/>
        <v>-1853.5607370813652</v>
      </c>
      <c r="AC9" s="33">
        <f t="shared" si="14"/>
        <v>-1853.5607370813652</v>
      </c>
    </row>
    <row r="10" spans="1:30" x14ac:dyDescent="0.25">
      <c r="A10" s="84"/>
      <c r="B10" s="65">
        <v>2044</v>
      </c>
      <c r="C10" s="8">
        <v>1.77</v>
      </c>
      <c r="D10" s="8">
        <v>1.3740000000000001</v>
      </c>
      <c r="E10" s="8">
        <v>1.63</v>
      </c>
      <c r="F10" s="8">
        <v>1.5470914</v>
      </c>
      <c r="G10" s="8">
        <v>1.5049999999999999</v>
      </c>
      <c r="H10" s="8">
        <v>1.1439999999999999</v>
      </c>
      <c r="I10" s="8">
        <v>0.89200000000000002</v>
      </c>
      <c r="J10" s="8">
        <v>1.3080000000000001</v>
      </c>
      <c r="K10" s="8">
        <v>1.3080000000000001</v>
      </c>
      <c r="L10" s="8">
        <v>1.1020000000000001</v>
      </c>
      <c r="M10" s="8">
        <v>0.80600000000000005</v>
      </c>
      <c r="N10" s="8">
        <v>0.83099999999999996</v>
      </c>
      <c r="O10" s="46">
        <f t="shared" si="1"/>
        <v>0.80600000000000005</v>
      </c>
      <c r="P10" s="31">
        <v>7671</v>
      </c>
      <c r="Q10" s="20">
        <f t="shared" si="15"/>
        <v>3808.4058525228374</v>
      </c>
      <c r="R10" s="21">
        <f t="shared" si="16"/>
        <v>2124.9924534444226</v>
      </c>
      <c r="S10" s="21">
        <f t="shared" si="17"/>
        <v>3263.3822267655205</v>
      </c>
      <c r="T10" s="21">
        <f t="shared" si="18"/>
        <v>2919.5540419479335</v>
      </c>
      <c r="U10" s="21">
        <f t="shared" si="19"/>
        <v>2727.7649819239446</v>
      </c>
      <c r="V10" s="21">
        <f t="shared" si="20"/>
        <v>904.37206721937594</v>
      </c>
      <c r="W10" s="21">
        <f t="shared" si="21"/>
        <v>-749.50240416151985</v>
      </c>
      <c r="X10" s="21">
        <f t="shared" si="22"/>
        <v>1794.9960082677082</v>
      </c>
      <c r="Y10" s="21">
        <f t="shared" si="23"/>
        <v>1796.9960082677082</v>
      </c>
      <c r="Z10" s="21">
        <f t="shared" si="24"/>
        <v>657.1500230608865</v>
      </c>
      <c r="AA10" s="21">
        <f t="shared" si="25"/>
        <v>-1423.0077886262986</v>
      </c>
      <c r="AB10" s="22">
        <f t="shared" si="26"/>
        <v>-1217.4810931041693</v>
      </c>
      <c r="AC10" s="33">
        <f t="shared" si="14"/>
        <v>-1423.0077886262986</v>
      </c>
    </row>
    <row r="11" spans="1:30" x14ac:dyDescent="0.25">
      <c r="A11" s="84"/>
      <c r="B11" s="61">
        <v>2056</v>
      </c>
      <c r="C11" s="8">
        <v>0.86</v>
      </c>
      <c r="D11" s="8">
        <v>0.78400000000000003</v>
      </c>
      <c r="E11" s="8">
        <v>0.73699999999999999</v>
      </c>
      <c r="F11" s="8">
        <v>0.82976468000000003</v>
      </c>
      <c r="G11" s="8">
        <v>0.81299999999999994</v>
      </c>
      <c r="H11" s="8">
        <v>0.62</v>
      </c>
      <c r="I11" s="8">
        <v>0.60099999999999998</v>
      </c>
      <c r="J11" s="8">
        <v>0.81100000000000005</v>
      </c>
      <c r="K11" s="8">
        <v>0.80500000000000005</v>
      </c>
      <c r="L11" s="8">
        <v>0.61099999999999999</v>
      </c>
      <c r="M11" s="8">
        <v>0.59799999999999998</v>
      </c>
      <c r="N11" s="8">
        <v>0.59299999999999997</v>
      </c>
      <c r="O11" s="46">
        <f t="shared" si="1"/>
        <v>0.59299999999999997</v>
      </c>
      <c r="P11" s="31">
        <v>7671</v>
      </c>
      <c r="Q11" s="20">
        <f t="shared" si="15"/>
        <v>-1000.9247610211843</v>
      </c>
      <c r="R11" s="21">
        <f t="shared" si="16"/>
        <v>-1613.4029662953449</v>
      </c>
      <c r="S11" s="21">
        <f t="shared" si="17"/>
        <v>-2025.3138012664322</v>
      </c>
      <c r="T11" s="21">
        <f t="shared" si="18"/>
        <v>-1231.393240198079</v>
      </c>
      <c r="U11" s="21">
        <f t="shared" si="19"/>
        <v>-1375.3908494958066</v>
      </c>
      <c r="V11" s="21">
        <f t="shared" si="20"/>
        <v>-3177.1266997177886</v>
      </c>
      <c r="W11" s="21">
        <f t="shared" si="21"/>
        <v>-3380.5078505339702</v>
      </c>
      <c r="X11" s="21">
        <f t="shared" si="22"/>
        <v>-1389.8020546924436</v>
      </c>
      <c r="Y11" s="21">
        <f t="shared" si="23"/>
        <v>-1437.2796033961608</v>
      </c>
      <c r="Z11" s="21">
        <f t="shared" si="24"/>
        <v>-3272.5557524587334</v>
      </c>
      <c r="AA11" s="21">
        <f t="shared" si="25"/>
        <v>-3411.8504352498007</v>
      </c>
      <c r="AB11" s="22">
        <f t="shared" si="26"/>
        <v>-3465.7948944054829</v>
      </c>
      <c r="AC11" s="33">
        <f t="shared" si="14"/>
        <v>-3465.7948944054829</v>
      </c>
    </row>
    <row r="12" spans="1:30" x14ac:dyDescent="0.25">
      <c r="A12" s="84"/>
      <c r="B12" s="65">
        <v>2070</v>
      </c>
      <c r="C12" s="8">
        <v>1.538</v>
      </c>
      <c r="D12" s="8">
        <v>1.292</v>
      </c>
      <c r="E12" s="8">
        <v>1.363</v>
      </c>
      <c r="F12" s="8">
        <v>1.1975374999999999</v>
      </c>
      <c r="G12" s="8">
        <v>1.4359999999999999</v>
      </c>
      <c r="H12" s="8">
        <v>0.95699999999999996</v>
      </c>
      <c r="I12" s="8">
        <v>0.86</v>
      </c>
      <c r="J12" s="8">
        <v>1.2050000000000001</v>
      </c>
      <c r="K12" s="8">
        <v>1.1919999999999999</v>
      </c>
      <c r="L12" s="8">
        <v>0.95699999999999996</v>
      </c>
      <c r="M12" s="8">
        <v>0.86199999999999999</v>
      </c>
      <c r="N12" s="8">
        <v>0.86199999999999999</v>
      </c>
      <c r="O12" s="46">
        <f t="shared" si="1"/>
        <v>0.86</v>
      </c>
      <c r="P12" s="31">
        <v>7671</v>
      </c>
      <c r="Q12" s="20">
        <f t="shared" si="15"/>
        <v>2872.2840987103546</v>
      </c>
      <c r="R12" s="21">
        <f t="shared" si="16"/>
        <v>1714.9894845573797</v>
      </c>
      <c r="S12" s="21">
        <f t="shared" si="17"/>
        <v>2071.4354202155614</v>
      </c>
      <c r="T12" s="21">
        <f t="shared" si="18"/>
        <v>1213.1117083375252</v>
      </c>
      <c r="U12" s="21">
        <f t="shared" si="19"/>
        <v>2415.0634170421713</v>
      </c>
      <c r="V12" s="21">
        <f t="shared" si="20"/>
        <v>-284.84905062766632</v>
      </c>
      <c r="W12" s="21">
        <f t="shared" si="21"/>
        <v>-992.92476102118428</v>
      </c>
      <c r="X12" s="21">
        <f t="shared" si="22"/>
        <v>1248.5032737068316</v>
      </c>
      <c r="Y12" s="21">
        <f t="shared" si="23"/>
        <v>1178.2303104115065</v>
      </c>
      <c r="Z12" s="21">
        <f t="shared" si="24"/>
        <v>-282.84905062766632</v>
      </c>
      <c r="AA12" s="21">
        <f t="shared" si="25"/>
        <v>-975.44752771725666</v>
      </c>
      <c r="AB12" s="22">
        <f t="shared" si="26"/>
        <v>-973.44752771725666</v>
      </c>
      <c r="AC12" s="33">
        <f t="shared" si="14"/>
        <v>-992.92476102118428</v>
      </c>
    </row>
    <row r="13" spans="1:30" x14ac:dyDescent="0.25">
      <c r="A13" s="84"/>
      <c r="B13" s="62">
        <v>2085</v>
      </c>
      <c r="C13" s="8">
        <v>2.2410000000000001</v>
      </c>
      <c r="D13" s="8">
        <v>2.0169999999999999</v>
      </c>
      <c r="E13" s="8">
        <v>1.679</v>
      </c>
      <c r="F13" s="8">
        <v>1.0061069</v>
      </c>
      <c r="G13" s="8">
        <v>2.1040000000000001</v>
      </c>
      <c r="H13" s="8">
        <v>1.0469999999999999</v>
      </c>
      <c r="I13" s="8">
        <v>1.044</v>
      </c>
      <c r="J13" s="8">
        <v>1.04</v>
      </c>
      <c r="K13" s="8">
        <v>1.0389999999999999</v>
      </c>
      <c r="L13" s="8">
        <v>0.95699999999999996</v>
      </c>
      <c r="M13" s="8">
        <v>0.879</v>
      </c>
      <c r="N13" s="8">
        <v>0.88500000000000001</v>
      </c>
      <c r="O13" s="46">
        <f t="shared" si="1"/>
        <v>0.879</v>
      </c>
      <c r="P13" s="31">
        <v>7671</v>
      </c>
      <c r="Q13" s="20">
        <f t="shared" si="15"/>
        <v>5380.4789629609104</v>
      </c>
      <c r="R13" s="21">
        <f t="shared" si="16"/>
        <v>4682.7978903802477</v>
      </c>
      <c r="S13" s="21">
        <f t="shared" si="17"/>
        <v>3460.7277801499449</v>
      </c>
      <c r="T13" s="21">
        <f t="shared" si="18"/>
        <v>52.56620338585185</v>
      </c>
      <c r="U13" s="21">
        <f t="shared" si="19"/>
        <v>4960.1676737602638</v>
      </c>
      <c r="V13" s="21">
        <f t="shared" si="20"/>
        <v>314.02199031679839</v>
      </c>
      <c r="W13" s="21">
        <f t="shared" si="21"/>
        <v>298.90305053750558</v>
      </c>
      <c r="X13" s="21">
        <f t="shared" si="22"/>
        <v>267.32549152188852</v>
      </c>
      <c r="Y13" s="21">
        <f t="shared" si="23"/>
        <v>262.91573062221505</v>
      </c>
      <c r="Z13" s="21">
        <f t="shared" si="24"/>
        <v>-282.84905062766632</v>
      </c>
      <c r="AA13" s="21">
        <f t="shared" si="25"/>
        <v>-845.32267861819162</v>
      </c>
      <c r="AB13" s="22">
        <f t="shared" si="26"/>
        <v>-797.99634095396198</v>
      </c>
      <c r="AC13" s="33">
        <f t="shared" si="14"/>
        <v>-845.32267861819162</v>
      </c>
    </row>
    <row r="14" spans="1:30" x14ac:dyDescent="0.25">
      <c r="A14" s="84"/>
      <c r="B14" s="62">
        <v>2091</v>
      </c>
      <c r="C14" s="8">
        <v>2.6419999999999999</v>
      </c>
      <c r="D14" s="8">
        <v>2.2549999999999999</v>
      </c>
      <c r="E14" s="8">
        <v>2.1579999999999999</v>
      </c>
      <c r="F14" s="8">
        <v>1.1381094</v>
      </c>
      <c r="G14" s="8">
        <v>2.4409999999999998</v>
      </c>
      <c r="H14" s="8">
        <v>1.141</v>
      </c>
      <c r="I14" s="8">
        <v>1.171</v>
      </c>
      <c r="J14" s="8">
        <v>1.079</v>
      </c>
      <c r="K14" s="8">
        <v>1.0629999999999999</v>
      </c>
      <c r="L14" s="8">
        <v>0.94599999999999995</v>
      </c>
      <c r="M14" s="8">
        <v>0.94099999999999995</v>
      </c>
      <c r="N14" s="8">
        <v>0.90700000000000003</v>
      </c>
      <c r="O14" s="46">
        <f t="shared" si="1"/>
        <v>0.90700000000000003</v>
      </c>
      <c r="P14" s="31">
        <v>7671</v>
      </c>
      <c r="Q14" s="20">
        <f t="shared" si="15"/>
        <v>6477.293221318876</v>
      </c>
      <c r="R14" s="21">
        <f t="shared" si="16"/>
        <v>5425.9743120148714</v>
      </c>
      <c r="S14" s="21">
        <f t="shared" si="17"/>
        <v>5133.0171978020144</v>
      </c>
      <c r="T14" s="21">
        <f t="shared" si="18"/>
        <v>873.97508648809048</v>
      </c>
      <c r="U14" s="21">
        <f t="shared" si="19"/>
        <v>5950.0648718185066</v>
      </c>
      <c r="V14" s="21">
        <f t="shared" si="20"/>
        <v>886.8763566642491</v>
      </c>
      <c r="W14" s="21">
        <f t="shared" si="21"/>
        <v>1063.7998842001955</v>
      </c>
      <c r="X14" s="21">
        <f t="shared" si="22"/>
        <v>512.61500432521518</v>
      </c>
      <c r="Y14" s="21">
        <f t="shared" si="23"/>
        <v>415.07334431641823</v>
      </c>
      <c r="Z14" s="21">
        <f t="shared" si="24"/>
        <v>-359.87818532369567</v>
      </c>
      <c r="AA14" s="21">
        <f t="shared" si="25"/>
        <v>-391.18799737902503</v>
      </c>
      <c r="AB14" s="22">
        <f t="shared" si="26"/>
        <v>-634.3890019240182</v>
      </c>
      <c r="AC14" s="33">
        <f t="shared" si="14"/>
        <v>-634.3890019240182</v>
      </c>
    </row>
    <row r="15" spans="1:30" x14ac:dyDescent="0.25">
      <c r="A15" s="84"/>
      <c r="B15" s="65">
        <v>2112</v>
      </c>
      <c r="C15" s="8">
        <v>1.583</v>
      </c>
      <c r="D15" s="8">
        <v>1.4119999999999999</v>
      </c>
      <c r="E15" s="8">
        <v>1.4370000000000001</v>
      </c>
      <c r="F15" s="8">
        <v>1.0774212999999999</v>
      </c>
      <c r="G15" s="8">
        <v>1.403</v>
      </c>
      <c r="H15" s="8">
        <v>0.89300000000000002</v>
      </c>
      <c r="I15" s="8">
        <v>0.86499999999999999</v>
      </c>
      <c r="J15" s="8">
        <v>1.1160000000000001</v>
      </c>
      <c r="K15" s="8">
        <v>1.099</v>
      </c>
      <c r="L15" s="8">
        <v>0.86599999999999999</v>
      </c>
      <c r="M15" s="8">
        <v>0.74399999999999999</v>
      </c>
      <c r="N15" s="8">
        <v>0.751</v>
      </c>
      <c r="O15" s="46">
        <f t="shared" si="1"/>
        <v>0.74399999999999999</v>
      </c>
      <c r="P15" s="31">
        <v>2039</v>
      </c>
      <c r="Q15" s="20">
        <f t="shared" si="15"/>
        <v>817.4831708086873</v>
      </c>
      <c r="R15" s="21">
        <f t="shared" si="16"/>
        <v>619.02589320697086</v>
      </c>
      <c r="S15" s="21">
        <f t="shared" si="17"/>
        <v>650.10870045137221</v>
      </c>
      <c r="T15" s="21">
        <f t="shared" si="18"/>
        <v>144.06830163832083</v>
      </c>
      <c r="U15" s="21">
        <f t="shared" si="19"/>
        <v>603.70118245365177</v>
      </c>
      <c r="V15" s="21">
        <f t="shared" si="20"/>
        <v>-192.4277506525076</v>
      </c>
      <c r="W15" s="21">
        <f t="shared" si="21"/>
        <v>-244.84831375848756</v>
      </c>
      <c r="X15" s="21">
        <f t="shared" si="22"/>
        <v>200.3745855851617</v>
      </c>
      <c r="Y15" s="21">
        <f t="shared" si="23"/>
        <v>175.18858970299448</v>
      </c>
      <c r="Z15" s="21">
        <f t="shared" si="24"/>
        <v>-244.80203635326046</v>
      </c>
      <c r="AA15" s="21">
        <f t="shared" si="25"/>
        <v>-509.72556884390656</v>
      </c>
      <c r="AB15" s="22">
        <f t="shared" si="26"/>
        <v>-491.14033689700136</v>
      </c>
      <c r="AC15" s="33">
        <f t="shared" si="14"/>
        <v>-509.72556884390656</v>
      </c>
    </row>
    <row r="16" spans="1:30" x14ac:dyDescent="0.25">
      <c r="A16" s="84"/>
      <c r="B16" s="65">
        <v>2126</v>
      </c>
      <c r="C16" s="8">
        <v>1.575</v>
      </c>
      <c r="D16" s="8">
        <v>1.33</v>
      </c>
      <c r="E16" s="8">
        <v>1.3440000000000001</v>
      </c>
      <c r="F16" s="8">
        <v>1.1078935999999999</v>
      </c>
      <c r="G16" s="8">
        <v>1.4410000000000001</v>
      </c>
      <c r="H16" s="8">
        <v>0.85099999999999998</v>
      </c>
      <c r="I16" s="8">
        <v>0.68400000000000005</v>
      </c>
      <c r="J16" s="8">
        <v>1.075</v>
      </c>
      <c r="K16" s="8">
        <v>1.069</v>
      </c>
      <c r="L16" s="8">
        <v>0.83699999999999997</v>
      </c>
      <c r="M16" s="8">
        <v>0.64</v>
      </c>
      <c r="N16" s="8">
        <v>0.64300000000000002</v>
      </c>
      <c r="O16" s="46">
        <f t="shared" si="1"/>
        <v>0.64</v>
      </c>
      <c r="P16" s="31">
        <v>2922</v>
      </c>
      <c r="Q16" s="20">
        <f t="shared" si="15"/>
        <v>1156.9075816861193</v>
      </c>
      <c r="R16" s="21">
        <f t="shared" si="16"/>
        <v>731.78898981164946</v>
      </c>
      <c r="S16" s="21">
        <f t="shared" si="17"/>
        <v>758.36532638686094</v>
      </c>
      <c r="T16" s="21">
        <f t="shared" si="18"/>
        <v>272.04662510273641</v>
      </c>
      <c r="U16" s="21">
        <f t="shared" si="19"/>
        <v>931.23230387695367</v>
      </c>
      <c r="V16" s="21">
        <f t="shared" si="20"/>
        <v>-401.49165086566853</v>
      </c>
      <c r="W16" s="21">
        <f t="shared" si="21"/>
        <v>-951.93214154764064</v>
      </c>
      <c r="X16" s="21">
        <f t="shared" si="22"/>
        <v>189.55106508649132</v>
      </c>
      <c r="Y16" s="21">
        <f t="shared" si="23"/>
        <v>177.34570924009864</v>
      </c>
      <c r="Z16" s="21">
        <f t="shared" si="24"/>
        <v>-441.59242348738866</v>
      </c>
      <c r="AA16" s="21">
        <f t="shared" si="25"/>
        <v>-1118.6842320381634</v>
      </c>
      <c r="AB16" s="22">
        <f t="shared" si="26"/>
        <v>-1104.8150742308462</v>
      </c>
      <c r="AC16" s="33">
        <f t="shared" si="14"/>
        <v>-1118.6842320381634</v>
      </c>
    </row>
    <row r="17" spans="1:29" x14ac:dyDescent="0.25">
      <c r="A17" s="84"/>
      <c r="B17" s="62">
        <v>2135</v>
      </c>
      <c r="C17" s="8">
        <v>2.1760000000000002</v>
      </c>
      <c r="D17" s="8">
        <v>1.9470000000000001</v>
      </c>
      <c r="E17" s="8">
        <v>1.5409999999999999</v>
      </c>
      <c r="F17" s="8">
        <v>1.0329957999999999</v>
      </c>
      <c r="G17" s="8">
        <v>2.0880000000000001</v>
      </c>
      <c r="H17" s="8">
        <v>0.96499999999999997</v>
      </c>
      <c r="I17" s="8">
        <v>1.161</v>
      </c>
      <c r="J17" s="8">
        <v>1.101</v>
      </c>
      <c r="K17" s="8">
        <v>1.069</v>
      </c>
      <c r="L17" s="8">
        <v>0.96</v>
      </c>
      <c r="M17" s="8">
        <v>1.054</v>
      </c>
      <c r="N17" s="8">
        <v>1.0209999999999999</v>
      </c>
      <c r="O17" s="46">
        <f t="shared" si="1"/>
        <v>0.96</v>
      </c>
      <c r="P17" s="31">
        <v>7671</v>
      </c>
      <c r="Q17" s="20">
        <f t="shared" si="15"/>
        <v>5184.3627061230754</v>
      </c>
      <c r="R17" s="21">
        <f t="shared" si="16"/>
        <v>4447.4524282203265</v>
      </c>
      <c r="S17" s="21">
        <f t="shared" si="17"/>
        <v>2889.2680832179885</v>
      </c>
      <c r="T17" s="21">
        <f t="shared" si="18"/>
        <v>228.30004230886456</v>
      </c>
      <c r="U17" s="21">
        <f t="shared" si="19"/>
        <v>4909.3052440143047</v>
      </c>
      <c r="V17" s="21">
        <f t="shared" si="20"/>
        <v>-229.38195867953456</v>
      </c>
      <c r="W17" s="21">
        <f t="shared" si="21"/>
        <v>1006.6559152292002</v>
      </c>
      <c r="X17" s="21">
        <f t="shared" si="22"/>
        <v>647.10104766461541</v>
      </c>
      <c r="Y17" s="21">
        <f t="shared" si="23"/>
        <v>452.57595331307209</v>
      </c>
      <c r="Z17" s="21">
        <f t="shared" si="24"/>
        <v>-261.99474270694151</v>
      </c>
      <c r="AA17" s="21">
        <f t="shared" si="25"/>
        <v>364.42065206768962</v>
      </c>
      <c r="AB17" s="22">
        <f t="shared" si="26"/>
        <v>154.47293509737614</v>
      </c>
      <c r="AC17" s="33">
        <f t="shared" si="14"/>
        <v>-261.99474270694151</v>
      </c>
    </row>
    <row r="18" spans="1:29" x14ac:dyDescent="0.25">
      <c r="A18" s="84"/>
      <c r="B18" s="62">
        <v>2143</v>
      </c>
      <c r="C18" s="8">
        <v>2.9289999999999998</v>
      </c>
      <c r="D18" s="8">
        <v>2.5449999999999999</v>
      </c>
      <c r="E18" s="8">
        <v>2.35</v>
      </c>
      <c r="F18" s="8">
        <v>1.1640184</v>
      </c>
      <c r="G18" s="8">
        <v>2.7440000000000002</v>
      </c>
      <c r="H18" s="8">
        <v>1.2909999999999999</v>
      </c>
      <c r="I18" s="8">
        <v>1.4119999999999999</v>
      </c>
      <c r="J18" s="8">
        <v>1.169</v>
      </c>
      <c r="K18" s="8">
        <v>1.137</v>
      </c>
      <c r="L18" s="8">
        <v>1.123</v>
      </c>
      <c r="M18" s="8">
        <v>1.214</v>
      </c>
      <c r="N18" s="8">
        <v>1.1919999999999999</v>
      </c>
      <c r="O18" s="46">
        <f t="shared" si="1"/>
        <v>1.123</v>
      </c>
      <c r="P18" s="31">
        <v>7671</v>
      </c>
      <c r="Q18" s="20">
        <f t="shared" si="15"/>
        <v>7164.4086003390858</v>
      </c>
      <c r="R18" s="21">
        <f t="shared" si="16"/>
        <v>6232.0620231337534</v>
      </c>
      <c r="S18" s="21">
        <f t="shared" si="17"/>
        <v>5700.9231429729789</v>
      </c>
      <c r="T18" s="21">
        <f t="shared" si="18"/>
        <v>1023.9559480615934</v>
      </c>
      <c r="U18" s="21">
        <f t="shared" si="19"/>
        <v>6729.6889701265836</v>
      </c>
      <c r="V18" s="21">
        <f t="shared" si="20"/>
        <v>1709.8304088514201</v>
      </c>
      <c r="W18" s="21">
        <f t="shared" si="21"/>
        <v>2310.7639170135722</v>
      </c>
      <c r="X18" s="21">
        <f t="shared" si="22"/>
        <v>1046.4102302449512</v>
      </c>
      <c r="Y18" s="21">
        <f t="shared" si="23"/>
        <v>863.47704923922709</v>
      </c>
      <c r="Z18" s="21">
        <f t="shared" si="24"/>
        <v>782.92622056328526</v>
      </c>
      <c r="AA18" s="21">
        <f t="shared" si="25"/>
        <v>1306.083091953401</v>
      </c>
      <c r="AB18" s="22">
        <f t="shared" si="26"/>
        <v>1186.2303104115065</v>
      </c>
      <c r="AC18" s="33">
        <f t="shared" si="14"/>
        <v>782.92622056328526</v>
      </c>
    </row>
    <row r="19" spans="1:29" x14ac:dyDescent="0.25">
      <c r="A19" s="84"/>
      <c r="B19" s="62">
        <v>2152</v>
      </c>
      <c r="C19" s="8">
        <v>2.5350000000000001</v>
      </c>
      <c r="D19" s="8">
        <v>2.2080000000000002</v>
      </c>
      <c r="E19" s="8">
        <v>1.913</v>
      </c>
      <c r="F19" s="8">
        <v>1.2273794</v>
      </c>
      <c r="G19" s="8">
        <v>2.41</v>
      </c>
      <c r="H19" s="8">
        <v>1.19</v>
      </c>
      <c r="I19" s="8">
        <v>1.333</v>
      </c>
      <c r="J19" s="8">
        <v>1.2549999999999999</v>
      </c>
      <c r="K19" s="8">
        <v>1.1819999999999999</v>
      </c>
      <c r="L19" s="8">
        <v>1.1579999999999999</v>
      </c>
      <c r="M19" s="8">
        <v>1.2430000000000001</v>
      </c>
      <c r="N19" s="8">
        <v>1.1879999999999999</v>
      </c>
      <c r="O19" s="46">
        <f t="shared" si="1"/>
        <v>1.1579999999999999</v>
      </c>
      <c r="P19" s="31">
        <v>7671</v>
      </c>
      <c r="Q19" s="20">
        <f t="shared" si="15"/>
        <v>6201.8299186152408</v>
      </c>
      <c r="R19" s="21">
        <f t="shared" si="16"/>
        <v>5285.6337174749688</v>
      </c>
      <c r="S19" s="21">
        <f t="shared" si="17"/>
        <v>4330.0710701587741</v>
      </c>
      <c r="T19" s="21">
        <f t="shared" si="18"/>
        <v>1377.1132087758374</v>
      </c>
      <c r="U19" s="21">
        <f t="shared" si="19"/>
        <v>5864.9054671836311</v>
      </c>
      <c r="V19" s="21">
        <f t="shared" si="20"/>
        <v>1167.0414816842067</v>
      </c>
      <c r="W19" s="21">
        <f t="shared" si="21"/>
        <v>1927.1441523074279</v>
      </c>
      <c r="X19" s="21">
        <f t="shared" si="22"/>
        <v>1519.3920414852869</v>
      </c>
      <c r="Y19" s="21">
        <f t="shared" si="23"/>
        <v>1122.097325157019</v>
      </c>
      <c r="Z19" s="21">
        <f t="shared" si="24"/>
        <v>987.41671818312523</v>
      </c>
      <c r="AA19" s="21">
        <f t="shared" si="25"/>
        <v>1463.3760556201146</v>
      </c>
      <c r="AB19" s="22">
        <f t="shared" si="26"/>
        <v>1163.8338323782707</v>
      </c>
      <c r="AC19" s="33">
        <f t="shared" si="14"/>
        <v>987.41671818312523</v>
      </c>
    </row>
    <row r="20" spans="1:29" x14ac:dyDescent="0.25">
      <c r="A20" s="84"/>
      <c r="B20" s="65">
        <v>2159</v>
      </c>
      <c r="C20" s="8">
        <v>1.2330000000000001</v>
      </c>
      <c r="D20" s="8">
        <v>1.0269999999999999</v>
      </c>
      <c r="E20" s="8">
        <v>1.129</v>
      </c>
      <c r="F20" s="8">
        <v>1.1268924</v>
      </c>
      <c r="G20" s="8">
        <v>1.1499999999999999</v>
      </c>
      <c r="H20" s="8">
        <v>0.79</v>
      </c>
      <c r="I20" s="8">
        <v>0.70499999999999996</v>
      </c>
      <c r="J20" s="8">
        <v>1.115</v>
      </c>
      <c r="K20" s="8">
        <v>1.111</v>
      </c>
      <c r="L20" s="8">
        <v>0.77600000000000002</v>
      </c>
      <c r="M20" s="8">
        <v>0.68700000000000006</v>
      </c>
      <c r="N20" s="8">
        <v>0.68700000000000006</v>
      </c>
      <c r="O20" s="46">
        <f t="shared" si="1"/>
        <v>0.68700000000000006</v>
      </c>
      <c r="P20" s="31">
        <v>1507</v>
      </c>
      <c r="Q20" s="20">
        <f t="shared" si="15"/>
        <v>278.16271285953525</v>
      </c>
      <c r="R20" s="21">
        <f t="shared" si="16"/>
        <v>42.873317002196366</v>
      </c>
      <c r="S20" s="21">
        <f t="shared" si="17"/>
        <v>166.81954096185308</v>
      </c>
      <c r="T20" s="21">
        <f t="shared" si="18"/>
        <v>168.37370407748421</v>
      </c>
      <c r="U20" s="21">
        <f t="shared" si="19"/>
        <v>186.94329082578551</v>
      </c>
      <c r="V20" s="21">
        <f t="shared" si="20"/>
        <v>-300.55194685060945</v>
      </c>
      <c r="W20" s="21">
        <f t="shared" si="21"/>
        <v>-445.55800138792438</v>
      </c>
      <c r="X20" s="21">
        <f t="shared" si="22"/>
        <v>148.48645029591697</v>
      </c>
      <c r="Y20" s="21">
        <f t="shared" si="23"/>
        <v>145.78217364777498</v>
      </c>
      <c r="Z20" s="21">
        <f t="shared" si="24"/>
        <v>-321.95677212781999</v>
      </c>
      <c r="AA20" s="21">
        <f t="shared" si="25"/>
        <v>-477.41239450251487</v>
      </c>
      <c r="AB20" s="22">
        <f t="shared" si="26"/>
        <v>-475.41239450251487</v>
      </c>
      <c r="AC20" s="33">
        <f t="shared" si="14"/>
        <v>-477.41239450251487</v>
      </c>
    </row>
    <row r="21" spans="1:29" x14ac:dyDescent="0.25">
      <c r="A21" s="84"/>
      <c r="B21" s="63">
        <v>2161</v>
      </c>
      <c r="C21" s="8">
        <v>0.36799999999999999</v>
      </c>
      <c r="D21" s="8">
        <v>0.33200000000000002</v>
      </c>
      <c r="E21" s="8">
        <v>0.33400000000000002</v>
      </c>
      <c r="F21" s="8">
        <v>0.35087231000000002</v>
      </c>
      <c r="G21" s="8">
        <v>0.36699999999999999</v>
      </c>
      <c r="H21" s="8">
        <v>0.31900000000000001</v>
      </c>
      <c r="I21" s="8">
        <v>0.30499999999999999</v>
      </c>
      <c r="J21" s="8">
        <v>0.36699999999999999</v>
      </c>
      <c r="K21" s="8">
        <v>0.36599999999999999</v>
      </c>
      <c r="L21" s="8">
        <v>0.31900000000000001</v>
      </c>
      <c r="M21" s="8">
        <v>0.30199999999999999</v>
      </c>
      <c r="N21" s="8">
        <v>0.30199999999999999</v>
      </c>
      <c r="O21" s="47">
        <f t="shared" si="1"/>
        <v>0.30199999999999999</v>
      </c>
      <c r="P21" s="37">
        <v>2557</v>
      </c>
      <c r="Q21" s="20">
        <f t="shared" si="15"/>
        <v>-2216.254255303631</v>
      </c>
      <c r="R21" s="21">
        <f t="shared" si="16"/>
        <v>-2440.8998399375582</v>
      </c>
      <c r="S21" s="21">
        <f t="shared" si="17"/>
        <v>-2427.5605687256593</v>
      </c>
      <c r="T21" s="21">
        <f t="shared" si="18"/>
        <v>-2314.1075225943218</v>
      </c>
      <c r="U21" s="21">
        <f t="shared" si="19"/>
        <v>-2222.2977474148151</v>
      </c>
      <c r="V21" s="21">
        <f t="shared" si="20"/>
        <v>-2529.6144468455759</v>
      </c>
      <c r="W21" s="21">
        <f t="shared" si="21"/>
        <v>-2625.2906215805374</v>
      </c>
      <c r="X21" s="21">
        <f t="shared" si="22"/>
        <v>-2220.2977474148151</v>
      </c>
      <c r="Y21" s="21">
        <f t="shared" si="23"/>
        <v>-2224.357729292984</v>
      </c>
      <c r="Z21" s="21">
        <f t="shared" si="24"/>
        <v>-2527.6144468455759</v>
      </c>
      <c r="AA21" s="21">
        <f t="shared" si="25"/>
        <v>-2645.2444937171317</v>
      </c>
      <c r="AB21" s="22">
        <f t="shared" si="26"/>
        <v>-2643.2444937171317</v>
      </c>
      <c r="AC21" s="33">
        <f t="shared" si="14"/>
        <v>-2645.2444937171317</v>
      </c>
    </row>
    <row r="22" spans="1:29" x14ac:dyDescent="0.25">
      <c r="A22" s="84"/>
      <c r="B22" s="65">
        <v>2179</v>
      </c>
      <c r="C22" s="8">
        <v>1.548</v>
      </c>
      <c r="D22" s="8">
        <v>1.3520000000000001</v>
      </c>
      <c r="E22" s="8">
        <v>1.3540000000000001</v>
      </c>
      <c r="F22" s="8">
        <v>1.2370985999999999</v>
      </c>
      <c r="G22" s="8">
        <v>1.38</v>
      </c>
      <c r="H22" s="8">
        <v>0.81200000000000006</v>
      </c>
      <c r="I22" s="8">
        <v>0.75900000000000001</v>
      </c>
      <c r="J22" s="8">
        <v>1.1140000000000001</v>
      </c>
      <c r="K22" s="8">
        <v>1.0900000000000001</v>
      </c>
      <c r="L22" s="8">
        <v>0.80200000000000005</v>
      </c>
      <c r="M22" s="8">
        <v>0.72599999999999998</v>
      </c>
      <c r="N22" s="8">
        <v>0.72</v>
      </c>
      <c r="O22" s="46">
        <f t="shared" si="1"/>
        <v>0.72</v>
      </c>
      <c r="P22" s="31">
        <v>2406</v>
      </c>
      <c r="Q22" s="20">
        <f t="shared" si="15"/>
        <v>917.17784194115677</v>
      </c>
      <c r="R22" s="21">
        <f t="shared" si="16"/>
        <v>638.25984000622975</v>
      </c>
      <c r="S22" s="21">
        <f t="shared" si="17"/>
        <v>641.34901284799207</v>
      </c>
      <c r="T22" s="21">
        <f t="shared" si="18"/>
        <v>456.64956578572173</v>
      </c>
      <c r="U22" s="21">
        <f t="shared" si="19"/>
        <v>677.09816376274989</v>
      </c>
      <c r="V22" s="21">
        <f t="shared" si="20"/>
        <v>-427.21638729146434</v>
      </c>
      <c r="W22" s="21">
        <f t="shared" si="21"/>
        <v>-564.27657439094833</v>
      </c>
      <c r="X22" s="21">
        <f t="shared" si="22"/>
        <v>231.61153831106114</v>
      </c>
      <c r="Y22" s="21">
        <f t="shared" si="23"/>
        <v>188.09630809028107</v>
      </c>
      <c r="Z22" s="21">
        <f t="shared" si="24"/>
        <v>-451.11293981660509</v>
      </c>
      <c r="AA22" s="21">
        <f t="shared" si="25"/>
        <v>-655.17298119114901</v>
      </c>
      <c r="AB22" s="22">
        <f t="shared" si="26"/>
        <v>-670.51602717273624</v>
      </c>
      <c r="AC22" s="33">
        <f t="shared" si="14"/>
        <v>-670.51602717273624</v>
      </c>
    </row>
    <row r="23" spans="1:29" x14ac:dyDescent="0.25">
      <c r="A23" s="84"/>
      <c r="B23" s="63">
        <v>2232</v>
      </c>
      <c r="C23" s="8">
        <v>1.3420000000000001</v>
      </c>
      <c r="D23" s="8">
        <v>1.1579999999999999</v>
      </c>
      <c r="E23" s="8">
        <v>1.1759999999999999</v>
      </c>
      <c r="F23" s="8">
        <v>0.84264178999999995</v>
      </c>
      <c r="G23" s="8">
        <v>1.2230000000000001</v>
      </c>
      <c r="H23" s="8">
        <v>0.68899999999999995</v>
      </c>
      <c r="I23" s="8">
        <v>0.73299999999999998</v>
      </c>
      <c r="J23" s="8">
        <v>0.89200000000000002</v>
      </c>
      <c r="K23" s="8">
        <v>0.85099999999999998</v>
      </c>
      <c r="L23" s="8">
        <v>0.68300000000000005</v>
      </c>
      <c r="M23" s="8">
        <v>0.66900000000000004</v>
      </c>
      <c r="N23" s="8">
        <v>0.66</v>
      </c>
      <c r="O23" s="47">
        <f t="shared" si="1"/>
        <v>0.66</v>
      </c>
      <c r="P23" s="37">
        <v>2922</v>
      </c>
      <c r="Q23" s="20">
        <f t="shared" si="15"/>
        <v>750.58570252789582</v>
      </c>
      <c r="R23" s="21">
        <f t="shared" si="16"/>
        <v>380.31282108344311</v>
      </c>
      <c r="S23" s="21">
        <f t="shared" si="17"/>
        <v>419.46038824925921</v>
      </c>
      <c r="T23" s="21">
        <f t="shared" si="18"/>
        <v>-422.54234459887431</v>
      </c>
      <c r="U23" s="21">
        <f t="shared" si="19"/>
        <v>514.92021492005244</v>
      </c>
      <c r="V23" s="21">
        <f t="shared" si="20"/>
        <v>-937.44686717183481</v>
      </c>
      <c r="W23" s="21">
        <f t="shared" si="21"/>
        <v>-776.33237219724822</v>
      </c>
      <c r="X23" s="21">
        <f t="shared" si="22"/>
        <v>-284.06779102593674</v>
      </c>
      <c r="Y23" s="21">
        <f t="shared" si="23"/>
        <v>-401.49165086566853</v>
      </c>
      <c r="Z23" s="21">
        <f t="shared" si="24"/>
        <v>-957.64540768512336</v>
      </c>
      <c r="AA23" s="21">
        <f t="shared" si="25"/>
        <v>-1006.2097677648417</v>
      </c>
      <c r="AB23" s="22">
        <f t="shared" si="26"/>
        <v>-1038.5852406933193</v>
      </c>
      <c r="AC23" s="33">
        <f t="shared" si="14"/>
        <v>-1038.5852406933193</v>
      </c>
    </row>
    <row r="24" spans="1:29" x14ac:dyDescent="0.25">
      <c r="A24" s="84"/>
      <c r="B24" s="63">
        <v>2256</v>
      </c>
      <c r="C24" s="8">
        <v>1.3240000000000001</v>
      </c>
      <c r="D24" s="8">
        <v>1.179</v>
      </c>
      <c r="E24" s="8">
        <v>1.325</v>
      </c>
      <c r="F24" s="8">
        <v>0.84423285000000003</v>
      </c>
      <c r="G24" s="8">
        <v>1.2689999999999999</v>
      </c>
      <c r="H24" s="8">
        <v>0.77900000000000003</v>
      </c>
      <c r="I24" s="8">
        <v>0.875</v>
      </c>
      <c r="J24" s="8">
        <v>1.169</v>
      </c>
      <c r="K24" s="8">
        <v>1.1639999999999999</v>
      </c>
      <c r="L24" s="8">
        <v>0.77900000000000003</v>
      </c>
      <c r="M24" s="8">
        <v>0.80600000000000005</v>
      </c>
      <c r="N24" s="8">
        <v>0.80500000000000005</v>
      </c>
      <c r="O24" s="46">
        <f t="shared" si="1"/>
        <v>0.77900000000000003</v>
      </c>
      <c r="P24" s="31">
        <v>2436</v>
      </c>
      <c r="Q24" s="20">
        <f t="shared" si="15"/>
        <v>597.83826342513453</v>
      </c>
      <c r="R24" s="21">
        <f t="shared" si="16"/>
        <v>356.41525842327434</v>
      </c>
      <c r="S24" s="21">
        <f t="shared" si="17"/>
        <v>603.43575894521143</v>
      </c>
      <c r="T24" s="21">
        <f t="shared" si="18"/>
        <v>-346.27593257532834</v>
      </c>
      <c r="U24" s="21">
        <f t="shared" si="19"/>
        <v>508.06502284540147</v>
      </c>
      <c r="V24" s="21">
        <f t="shared" si="20"/>
        <v>-520.42950621926582</v>
      </c>
      <c r="W24" s="21">
        <f t="shared" si="21"/>
        <v>-270.53676567528987</v>
      </c>
      <c r="X24" s="21">
        <f t="shared" si="22"/>
        <v>336.3922983804851</v>
      </c>
      <c r="Y24" s="21">
        <f t="shared" si="23"/>
        <v>329.32292008917301</v>
      </c>
      <c r="Z24" s="21">
        <f t="shared" si="24"/>
        <v>-518.42950621926582</v>
      </c>
      <c r="AA24" s="21">
        <f t="shared" si="25"/>
        <v>-442.33567632559817</v>
      </c>
      <c r="AB24" s="22">
        <f t="shared" si="26"/>
        <v>-442.9624708477445</v>
      </c>
      <c r="AC24" s="33">
        <f t="shared" si="14"/>
        <v>-520.42950621926582</v>
      </c>
    </row>
    <row r="25" spans="1:29" x14ac:dyDescent="0.25">
      <c r="A25" s="84"/>
      <c r="B25" s="63">
        <v>2276</v>
      </c>
      <c r="C25" s="8">
        <v>0.69699999999999995</v>
      </c>
      <c r="D25" s="8">
        <v>0.61599999999999999</v>
      </c>
      <c r="E25" s="8">
        <v>0.59099999999999997</v>
      </c>
      <c r="F25" s="8">
        <v>0.65379366999999999</v>
      </c>
      <c r="G25" s="8">
        <v>0.70099999999999996</v>
      </c>
      <c r="H25" s="8">
        <v>0.58799999999999997</v>
      </c>
      <c r="I25" s="8">
        <v>0.46400000000000002</v>
      </c>
      <c r="J25" s="8">
        <v>0.69099999999999995</v>
      </c>
      <c r="K25" s="8">
        <v>0.67300000000000004</v>
      </c>
      <c r="L25" s="8">
        <v>0.57599999999999996</v>
      </c>
      <c r="M25" s="8">
        <v>0.45100000000000001</v>
      </c>
      <c r="N25" s="8">
        <v>0.443</v>
      </c>
      <c r="O25" s="46">
        <f t="shared" si="1"/>
        <v>0.443</v>
      </c>
      <c r="P25" s="31">
        <v>2862</v>
      </c>
      <c r="Q25" s="20">
        <f t="shared" si="15"/>
        <v>-893.3355781669942</v>
      </c>
      <c r="R25" s="21">
        <f t="shared" si="16"/>
        <v>-1196.4400035708286</v>
      </c>
      <c r="S25" s="21">
        <f t="shared" si="17"/>
        <v>-1299.4332594356945</v>
      </c>
      <c r="T25" s="21">
        <f t="shared" si="18"/>
        <v>-1044.4173676849985</v>
      </c>
      <c r="U25" s="21">
        <f t="shared" si="19"/>
        <v>-879.11006515884606</v>
      </c>
      <c r="V25" s="21">
        <f t="shared" si="20"/>
        <v>-1312.0841855401834</v>
      </c>
      <c r="W25" s="21">
        <f t="shared" si="21"/>
        <v>-1896.851079303862</v>
      </c>
      <c r="X25" s="21">
        <f t="shared" si="22"/>
        <v>-912.82765683008847</v>
      </c>
      <c r="Y25" s="21">
        <f t="shared" si="23"/>
        <v>-976.4417723819563</v>
      </c>
      <c r="Z25" s="21">
        <f t="shared" si="24"/>
        <v>-1361.3417048855342</v>
      </c>
      <c r="AA25" s="21">
        <f t="shared" si="25"/>
        <v>-1965.4934742905539</v>
      </c>
      <c r="AB25" s="22">
        <f t="shared" si="26"/>
        <v>-2007.9850710991498</v>
      </c>
      <c r="AC25" s="33">
        <f t="shared" si="14"/>
        <v>-2007.9850710991498</v>
      </c>
    </row>
    <row r="26" spans="1:29" x14ac:dyDescent="0.25">
      <c r="A26" s="84"/>
      <c r="B26" s="65">
        <v>2308</v>
      </c>
      <c r="C26" s="8">
        <v>1.45</v>
      </c>
      <c r="D26" s="8">
        <v>1.2350000000000001</v>
      </c>
      <c r="E26" s="8">
        <v>1.3839999999999999</v>
      </c>
      <c r="F26" s="8">
        <v>1.4984872</v>
      </c>
      <c r="G26" s="8">
        <v>1.17</v>
      </c>
      <c r="H26" s="8">
        <v>0.96299999999999997</v>
      </c>
      <c r="I26" s="8">
        <v>0.84599999999999997</v>
      </c>
      <c r="J26" s="8">
        <v>1.0469999999999999</v>
      </c>
      <c r="K26" s="8">
        <v>1.046</v>
      </c>
      <c r="L26" s="8">
        <v>0.93500000000000005</v>
      </c>
      <c r="M26" s="8">
        <v>0.78500000000000003</v>
      </c>
      <c r="N26" s="8">
        <v>0.77800000000000002</v>
      </c>
      <c r="O26" s="46">
        <f t="shared" si="1"/>
        <v>0.77800000000000002</v>
      </c>
      <c r="P26" s="31">
        <v>2191</v>
      </c>
      <c r="Q26" s="20">
        <f t="shared" si="15"/>
        <v>711.1145857936599</v>
      </c>
      <c r="R26" s="21">
        <f t="shared" si="16"/>
        <v>409.6846081842898</v>
      </c>
      <c r="S26" s="21">
        <f t="shared" si="17"/>
        <v>626.45834690907827</v>
      </c>
      <c r="T26" s="21">
        <f>$P26*LOG(F26^2)+2*F$41</f>
        <v>781.71161066044851</v>
      </c>
      <c r="U26" s="21">
        <f t="shared" si="19"/>
        <v>302.79044617168017</v>
      </c>
      <c r="V26" s="21">
        <f t="shared" si="20"/>
        <v>-63.749609820289876</v>
      </c>
      <c r="W26" s="21">
        <f t="shared" si="21"/>
        <v>-306.26306916299899</v>
      </c>
      <c r="X26" s="21">
        <f t="shared" si="22"/>
        <v>93.406359116686914</v>
      </c>
      <c r="Y26" s="21">
        <f t="shared" si="23"/>
        <v>93.587841615961395</v>
      </c>
      <c r="Z26" s="21">
        <f t="shared" si="24"/>
        <v>-117.90352115662695</v>
      </c>
      <c r="AA26" s="21">
        <f t="shared" si="25"/>
        <v>-446.68116414230332</v>
      </c>
      <c r="AB26" s="22">
        <f t="shared" si="26"/>
        <v>-461.72740599118305</v>
      </c>
      <c r="AC26" s="33">
        <f t="shared" si="14"/>
        <v>-461.72740599118305</v>
      </c>
    </row>
    <row r="27" spans="1:29" x14ac:dyDescent="0.25">
      <c r="A27" s="84"/>
      <c r="B27" s="65">
        <v>2327</v>
      </c>
      <c r="C27" s="8">
        <v>0.97399999999999998</v>
      </c>
      <c r="D27" s="8">
        <v>0.89400000000000002</v>
      </c>
      <c r="E27" s="8">
        <v>0.81699999999999995</v>
      </c>
      <c r="F27" s="8">
        <v>0.97508415999999998</v>
      </c>
      <c r="G27" s="8">
        <v>0.93799999999999994</v>
      </c>
      <c r="H27" s="8">
        <v>0.76</v>
      </c>
      <c r="I27" s="8">
        <v>0.64300000000000002</v>
      </c>
      <c r="J27" s="8">
        <v>0.93700000000000006</v>
      </c>
      <c r="K27" s="8">
        <v>0.93300000000000005</v>
      </c>
      <c r="L27" s="8">
        <v>0.74099999999999999</v>
      </c>
      <c r="M27" s="8">
        <v>0.63500000000000001</v>
      </c>
      <c r="N27" s="8">
        <v>0.63200000000000001</v>
      </c>
      <c r="O27" s="46">
        <f t="shared" si="1"/>
        <v>0.63200000000000001</v>
      </c>
      <c r="P27" s="31">
        <v>2197</v>
      </c>
      <c r="Q27" s="20">
        <f t="shared" si="15"/>
        <v>-46.271943475363408</v>
      </c>
      <c r="R27" s="21">
        <f t="shared" si="16"/>
        <v>-205.82294241073768</v>
      </c>
      <c r="S27" s="21">
        <f t="shared" si="17"/>
        <v>-377.6962835965665</v>
      </c>
      <c r="T27" s="21">
        <f t="shared" si="18"/>
        <v>-36.149006055008719</v>
      </c>
      <c r="U27" s="21">
        <f t="shared" si="19"/>
        <v>-118.14072816239093</v>
      </c>
      <c r="V27" s="21">
        <f t="shared" si="20"/>
        <v>-515.70507551820276</v>
      </c>
      <c r="W27" s="21">
        <f t="shared" si="21"/>
        <v>-830.72098497096817</v>
      </c>
      <c r="X27" s="21">
        <f t="shared" si="22"/>
        <v>-118.1762376391022</v>
      </c>
      <c r="Y27" s="21">
        <f t="shared" si="23"/>
        <v>-124.34005737787916</v>
      </c>
      <c r="Z27" s="21">
        <f t="shared" si="24"/>
        <v>-562.01879413883194</v>
      </c>
      <c r="AA27" s="21">
        <f t="shared" si="25"/>
        <v>-852.61225106705899</v>
      </c>
      <c r="AB27" s="22">
        <f t="shared" si="26"/>
        <v>-859.64915802720031</v>
      </c>
      <c r="AC27" s="33">
        <f t="shared" si="14"/>
        <v>-859.64915802720031</v>
      </c>
    </row>
    <row r="28" spans="1:29" x14ac:dyDescent="0.25">
      <c r="A28" s="84"/>
      <c r="B28" s="65">
        <v>2343</v>
      </c>
      <c r="C28" s="8">
        <v>1.492</v>
      </c>
      <c r="D28" s="8">
        <v>1.26</v>
      </c>
      <c r="E28" s="8">
        <v>1.2989999999999999</v>
      </c>
      <c r="F28" s="8">
        <v>0.82495465000000001</v>
      </c>
      <c r="G28" s="8">
        <v>1.3360000000000001</v>
      </c>
      <c r="H28" s="8">
        <v>0.66600000000000004</v>
      </c>
      <c r="I28" s="8">
        <v>0.66300000000000003</v>
      </c>
      <c r="J28" s="8">
        <v>0.91500000000000004</v>
      </c>
      <c r="K28" s="8">
        <v>0.89200000000000002</v>
      </c>
      <c r="L28" s="8">
        <v>0.624</v>
      </c>
      <c r="M28" s="8">
        <v>0.63200000000000001</v>
      </c>
      <c r="N28" s="8">
        <v>0.63400000000000001</v>
      </c>
      <c r="O28" s="46">
        <f t="shared" si="1"/>
        <v>0.624</v>
      </c>
      <c r="P28" s="31">
        <v>2922</v>
      </c>
      <c r="Q28" s="20">
        <f t="shared" si="15"/>
        <v>1019.5050024105827</v>
      </c>
      <c r="R28" s="21">
        <f t="shared" si="16"/>
        <v>594.56546566703776</v>
      </c>
      <c r="S28" s="21">
        <f t="shared" si="17"/>
        <v>671.93187887077488</v>
      </c>
      <c r="T28" s="21">
        <f t="shared" si="18"/>
        <v>-476.38264253166886</v>
      </c>
      <c r="U28" s="21">
        <f t="shared" si="19"/>
        <v>739.21294136739516</v>
      </c>
      <c r="V28" s="21">
        <f t="shared" si="20"/>
        <v>-1023.6166047287604</v>
      </c>
      <c r="W28" s="21">
        <f t="shared" si="21"/>
        <v>-1031.0749400025056</v>
      </c>
      <c r="X28" s="21">
        <f t="shared" si="22"/>
        <v>-219.45512627567612</v>
      </c>
      <c r="Y28" s="21">
        <f t="shared" si="23"/>
        <v>-282.06779102593674</v>
      </c>
      <c r="Z28" s="21">
        <f t="shared" si="24"/>
        <v>-1186.9412578959143</v>
      </c>
      <c r="AA28" s="21">
        <f t="shared" si="25"/>
        <v>-1150.609394517742</v>
      </c>
      <c r="AB28" s="22">
        <f t="shared" si="26"/>
        <v>-1140.5903769391541</v>
      </c>
      <c r="AC28" s="33">
        <f t="shared" si="14"/>
        <v>-1186.9412578959143</v>
      </c>
    </row>
    <row r="29" spans="1:29" x14ac:dyDescent="0.25">
      <c r="A29" s="84"/>
      <c r="B29" s="65">
        <v>2347</v>
      </c>
      <c r="C29" s="8">
        <v>2.016</v>
      </c>
      <c r="D29" s="8">
        <v>1.756</v>
      </c>
      <c r="E29" s="8">
        <v>1.6950000000000001</v>
      </c>
      <c r="F29" s="8">
        <v>1.1329051000000001</v>
      </c>
      <c r="G29" s="8">
        <v>1.8089999999999999</v>
      </c>
      <c r="H29" s="8">
        <v>0.92800000000000005</v>
      </c>
      <c r="I29" s="8">
        <v>1.0409999999999999</v>
      </c>
      <c r="J29" s="8">
        <v>1.03</v>
      </c>
      <c r="K29" s="8">
        <v>1.0029999999999999</v>
      </c>
      <c r="L29" s="8">
        <v>0.86299999999999999</v>
      </c>
      <c r="M29" s="8">
        <v>0.83899999999999997</v>
      </c>
      <c r="N29" s="8">
        <v>0.83799999999999997</v>
      </c>
      <c r="O29" s="46">
        <f t="shared" si="1"/>
        <v>0.83799999999999997</v>
      </c>
      <c r="P29" s="31">
        <v>2557</v>
      </c>
      <c r="Q29" s="20">
        <f t="shared" si="15"/>
        <v>1561.1645590336159</v>
      </c>
      <c r="R29" s="21">
        <f t="shared" si="16"/>
        <v>1258.4983521694082</v>
      </c>
      <c r="S29" s="21">
        <f t="shared" si="17"/>
        <v>1179.9738587849624</v>
      </c>
      <c r="T29" s="21">
        <f t="shared" si="18"/>
        <v>289.14572195621702</v>
      </c>
      <c r="U29" s="21">
        <f t="shared" si="19"/>
        <v>1320.5408309210875</v>
      </c>
      <c r="V29" s="21">
        <f t="shared" si="20"/>
        <v>-157.95964961673934</v>
      </c>
      <c r="W29" s="21">
        <f t="shared" si="21"/>
        <v>101.2430307168818</v>
      </c>
      <c r="X29" s="21">
        <f t="shared" si="22"/>
        <v>71.649567142250618</v>
      </c>
      <c r="Y29" s="21">
        <f t="shared" si="23"/>
        <v>14.652971466417938</v>
      </c>
      <c r="Z29" s="21">
        <f t="shared" si="24"/>
        <v>-317.24079071241812</v>
      </c>
      <c r="AA29" s="21">
        <f t="shared" si="25"/>
        <v>-375.88133232202699</v>
      </c>
      <c r="AB29" s="22">
        <f t="shared" si="26"/>
        <v>-376.53008872476602</v>
      </c>
      <c r="AC29" s="33">
        <f t="shared" si="14"/>
        <v>-376.53008872476602</v>
      </c>
    </row>
    <row r="30" spans="1:29" x14ac:dyDescent="0.25">
      <c r="A30" s="84"/>
      <c r="B30" s="63">
        <v>2366</v>
      </c>
      <c r="C30" s="8">
        <v>1.04</v>
      </c>
      <c r="D30" s="8">
        <v>0.873</v>
      </c>
      <c r="E30" s="8">
        <v>0.95599999999999996</v>
      </c>
      <c r="F30" s="8">
        <v>0.84068030000000005</v>
      </c>
      <c r="G30" s="8">
        <v>0.98199999999999998</v>
      </c>
      <c r="H30" s="8">
        <v>0.76</v>
      </c>
      <c r="I30" s="8">
        <v>0.70899999999999996</v>
      </c>
      <c r="J30" s="8">
        <v>0.89600000000000002</v>
      </c>
      <c r="K30" s="8">
        <v>0.88</v>
      </c>
      <c r="L30" s="8">
        <v>0.75900000000000001</v>
      </c>
      <c r="M30" s="8">
        <v>0.70799999999999996</v>
      </c>
      <c r="N30" s="8">
        <v>0.70099999999999996</v>
      </c>
      <c r="O30" s="46">
        <f t="shared" si="1"/>
        <v>0.70099999999999996</v>
      </c>
      <c r="P30" s="31">
        <v>2557</v>
      </c>
      <c r="Q30" s="20">
        <f t="shared" si="15"/>
        <v>91.108497173962846</v>
      </c>
      <c r="R30" s="21">
        <f t="shared" si="16"/>
        <v>-293.65315768971647</v>
      </c>
      <c r="S30" s="21">
        <f t="shared" si="17"/>
        <v>-91.938338900024249</v>
      </c>
      <c r="T30" s="21">
        <f t="shared" si="18"/>
        <v>-373.43772806394679</v>
      </c>
      <c r="U30" s="21">
        <f t="shared" si="19"/>
        <v>-36.341851457539448</v>
      </c>
      <c r="V30" s="21">
        <f t="shared" si="20"/>
        <v>-601.51928907603303</v>
      </c>
      <c r="W30" s="21">
        <f t="shared" si="21"/>
        <v>-751.79515327379784</v>
      </c>
      <c r="X30" s="21">
        <f t="shared" si="22"/>
        <v>-237.89683858789164</v>
      </c>
      <c r="Y30" s="21">
        <f t="shared" si="23"/>
        <v>-275.91561462403769</v>
      </c>
      <c r="Z30" s="21">
        <f t="shared" si="24"/>
        <v>-602.44355807051329</v>
      </c>
      <c r="AA30" s="21">
        <f t="shared" si="25"/>
        <v>-752.9299201745215</v>
      </c>
      <c r="AB30" s="22">
        <f t="shared" si="26"/>
        <v>-772.99805611850775</v>
      </c>
      <c r="AC30" s="33">
        <f t="shared" si="14"/>
        <v>-772.99805611850775</v>
      </c>
    </row>
    <row r="31" spans="1:29" x14ac:dyDescent="0.25">
      <c r="A31" s="84"/>
      <c r="B31" s="65">
        <v>2369</v>
      </c>
      <c r="C31" s="8">
        <v>1.256</v>
      </c>
      <c r="D31" s="8">
        <v>0.98499999999999999</v>
      </c>
      <c r="E31" s="8">
        <v>1.1819999999999999</v>
      </c>
      <c r="F31" s="8">
        <v>1.3259498999999999</v>
      </c>
      <c r="G31" s="8">
        <v>0.95799999999999996</v>
      </c>
      <c r="H31" s="8">
        <v>0.72099999999999997</v>
      </c>
      <c r="I31" s="8">
        <v>0.70599999999999996</v>
      </c>
      <c r="J31" s="8">
        <v>0.79300000000000004</v>
      </c>
      <c r="K31" s="8">
        <v>0.78500000000000003</v>
      </c>
      <c r="L31" s="8">
        <v>0.66600000000000004</v>
      </c>
      <c r="M31" s="8">
        <v>0.63700000000000001</v>
      </c>
      <c r="N31" s="8">
        <v>0.64500000000000002</v>
      </c>
      <c r="O31" s="46">
        <f t="shared" si="1"/>
        <v>0.63700000000000001</v>
      </c>
      <c r="P31" s="31">
        <v>2907</v>
      </c>
      <c r="Q31" s="20">
        <f t="shared" si="15"/>
        <v>579.52576347844501</v>
      </c>
      <c r="R31" s="21">
        <f t="shared" si="16"/>
        <v>-30.161755886885381</v>
      </c>
      <c r="S31" s="21">
        <f t="shared" si="17"/>
        <v>430.19800863400525</v>
      </c>
      <c r="T31" s="21">
        <f t="shared" si="18"/>
        <v>724.37264599866387</v>
      </c>
      <c r="U31" s="21">
        <f t="shared" si="19"/>
        <v>-104.3409302173429</v>
      </c>
      <c r="V31" s="21">
        <f t="shared" si="20"/>
        <v>-817.96437092123949</v>
      </c>
      <c r="W31" s="21">
        <f t="shared" si="21"/>
        <v>-867.04946808481316</v>
      </c>
      <c r="X31" s="21">
        <f t="shared" si="22"/>
        <v>-579.62568893545131</v>
      </c>
      <c r="Y31" s="21">
        <f t="shared" si="23"/>
        <v>-603.22781568310165</v>
      </c>
      <c r="Z31" s="21">
        <f t="shared" si="24"/>
        <v>-1016.3208316038695</v>
      </c>
      <c r="AA31" s="21">
        <f t="shared" si="25"/>
        <v>-1124.7333404022727</v>
      </c>
      <c r="AB31" s="22">
        <f t="shared" si="26"/>
        <v>-1091.2198191105531</v>
      </c>
      <c r="AC31" s="33">
        <f t="shared" si="14"/>
        <v>-1124.7333404022727</v>
      </c>
    </row>
    <row r="32" spans="1:29" x14ac:dyDescent="0.25">
      <c r="A32" s="84"/>
      <c r="B32" s="61">
        <v>2372</v>
      </c>
      <c r="C32" s="8">
        <v>0.89100000000000001</v>
      </c>
      <c r="D32" s="8">
        <v>0.83099999999999996</v>
      </c>
      <c r="E32" s="8">
        <v>0.70299999999999996</v>
      </c>
      <c r="F32" s="8">
        <v>0.70131502999999995</v>
      </c>
      <c r="G32" s="8">
        <v>0.85699999999999998</v>
      </c>
      <c r="H32" s="8">
        <v>0.58399999999999996</v>
      </c>
      <c r="I32" s="8">
        <v>0.52700000000000002</v>
      </c>
      <c r="J32" s="8">
        <v>0.83599999999999997</v>
      </c>
      <c r="K32" s="8">
        <v>0.83599999999999997</v>
      </c>
      <c r="L32" s="8">
        <v>0.57799999999999996</v>
      </c>
      <c r="M32" s="8">
        <v>0.52600000000000002</v>
      </c>
      <c r="N32" s="8">
        <v>0.52600000000000002</v>
      </c>
      <c r="O32" s="46">
        <f t="shared" si="1"/>
        <v>0.52600000000000002</v>
      </c>
      <c r="P32" s="31">
        <v>7671</v>
      </c>
      <c r="Q32" s="20">
        <f t="shared" si="15"/>
        <v>-764.97626466626673</v>
      </c>
      <c r="R32" s="21">
        <f t="shared" si="16"/>
        <v>-1225.4810931041693</v>
      </c>
      <c r="S32" s="21">
        <f t="shared" si="17"/>
        <v>-2340.0114035458614</v>
      </c>
      <c r="T32" s="21">
        <f t="shared" si="18"/>
        <v>-2352.0005073730586</v>
      </c>
      <c r="U32" s="21">
        <f t="shared" si="19"/>
        <v>-1024.2082300542936</v>
      </c>
      <c r="V32" s="21">
        <f t="shared" si="20"/>
        <v>-3575.6940996015674</v>
      </c>
      <c r="W32" s="21">
        <f t="shared" si="21"/>
        <v>-4255.9815414091099</v>
      </c>
      <c r="X32" s="21">
        <f t="shared" si="22"/>
        <v>-1187.5112915306106</v>
      </c>
      <c r="Y32" s="21">
        <f t="shared" si="23"/>
        <v>-1185.5112915306106</v>
      </c>
      <c r="Z32" s="21">
        <f t="shared" si="24"/>
        <v>-3642.5031029522438</v>
      </c>
      <c r="AA32" s="21">
        <f t="shared" si="25"/>
        <v>-4266.6367131933348</v>
      </c>
      <c r="AB32" s="22">
        <f t="shared" si="26"/>
        <v>-4264.6367131933348</v>
      </c>
      <c r="AC32" s="33">
        <f t="shared" si="14"/>
        <v>-4266.6367131933348</v>
      </c>
    </row>
    <row r="33" spans="1:29" x14ac:dyDescent="0.25">
      <c r="A33" s="84"/>
      <c r="B33" s="65">
        <v>2374</v>
      </c>
      <c r="C33" s="8">
        <v>1.8420000000000001</v>
      </c>
      <c r="D33" s="8">
        <v>1.4930000000000001</v>
      </c>
      <c r="E33" s="8">
        <v>1.764</v>
      </c>
      <c r="F33" s="8">
        <v>1.3441266999999999</v>
      </c>
      <c r="G33" s="8">
        <v>1.5549999999999999</v>
      </c>
      <c r="H33" s="8">
        <v>1.119</v>
      </c>
      <c r="I33" s="8">
        <v>1.01</v>
      </c>
      <c r="J33" s="8">
        <v>1.246</v>
      </c>
      <c r="K33" s="8">
        <v>1.246</v>
      </c>
      <c r="L33" s="8">
        <v>1.06</v>
      </c>
      <c r="M33" s="8">
        <v>0.878</v>
      </c>
      <c r="N33" s="8">
        <v>0.89</v>
      </c>
      <c r="O33" s="46">
        <f t="shared" si="1"/>
        <v>0.878</v>
      </c>
      <c r="P33" s="31">
        <v>1826</v>
      </c>
      <c r="Q33" s="20">
        <f t="shared" si="15"/>
        <v>972.8377136437515</v>
      </c>
      <c r="R33" s="21">
        <f t="shared" si="16"/>
        <v>643.66641781179294</v>
      </c>
      <c r="S33" s="21">
        <f t="shared" si="17"/>
        <v>908.21281706626507</v>
      </c>
      <c r="T33" s="21">
        <f t="shared" si="18"/>
        <v>481.06363994783311</v>
      </c>
      <c r="U33" s="21">
        <f t="shared" si="19"/>
        <v>704.19939656115116</v>
      </c>
      <c r="V33" s="21">
        <f t="shared" si="20"/>
        <v>186.32747600153442</v>
      </c>
      <c r="W33" s="21">
        <f t="shared" si="21"/>
        <v>27.781657054210687</v>
      </c>
      <c r="X33" s="21">
        <f t="shared" si="22"/>
        <v>354.83189056414676</v>
      </c>
      <c r="Y33" s="21">
        <f t="shared" si="23"/>
        <v>356.83189056414676</v>
      </c>
      <c r="Z33" s="21">
        <f t="shared" si="24"/>
        <v>102.41701994694104</v>
      </c>
      <c r="AA33" s="21">
        <f t="shared" si="25"/>
        <v>-192.35802791091342</v>
      </c>
      <c r="AB33" s="22">
        <f t="shared" si="26"/>
        <v>-168.82769573277849</v>
      </c>
      <c r="AC33" s="33">
        <f t="shared" si="14"/>
        <v>-192.35802791091342</v>
      </c>
    </row>
    <row r="34" spans="1:29" x14ac:dyDescent="0.25">
      <c r="A34" s="84"/>
      <c r="B34" s="65">
        <v>2414</v>
      </c>
      <c r="C34" s="8">
        <v>1.994</v>
      </c>
      <c r="D34" s="8">
        <v>1.718</v>
      </c>
      <c r="E34" s="8">
        <v>1.794</v>
      </c>
      <c r="F34" s="8">
        <v>1.1060942</v>
      </c>
      <c r="G34" s="8">
        <v>1.7609999999999999</v>
      </c>
      <c r="H34" s="8">
        <v>1.0269999999999999</v>
      </c>
      <c r="I34" s="8">
        <v>1.0029999999999999</v>
      </c>
      <c r="J34" s="8">
        <v>1.103</v>
      </c>
      <c r="K34" s="8">
        <v>1.0720000000000001</v>
      </c>
      <c r="L34" s="8">
        <v>0.89</v>
      </c>
      <c r="M34" s="8">
        <v>0.83299999999999996</v>
      </c>
      <c r="N34" s="8">
        <v>0.83199999999999996</v>
      </c>
      <c r="O34" s="46">
        <f t="shared" si="1"/>
        <v>0.83199999999999996</v>
      </c>
      <c r="P34" s="31">
        <v>2922</v>
      </c>
      <c r="Q34" s="20">
        <f t="shared" si="15"/>
        <v>1755.5937998336221</v>
      </c>
      <c r="R34" s="21">
        <f t="shared" si="16"/>
        <v>1381.4753440900861</v>
      </c>
      <c r="S34" s="21">
        <f t="shared" si="17"/>
        <v>1491.3383318099804</v>
      </c>
      <c r="T34" s="21">
        <f t="shared" si="18"/>
        <v>267.92112024727066</v>
      </c>
      <c r="U34" s="21">
        <f t="shared" si="19"/>
        <v>1440.2176762727661</v>
      </c>
      <c r="V34" s="21">
        <f t="shared" si="20"/>
        <v>75.617672382493552</v>
      </c>
      <c r="W34" s="21">
        <f t="shared" si="21"/>
        <v>19.602652571323119</v>
      </c>
      <c r="X34" s="21">
        <f t="shared" si="22"/>
        <v>254.81129470047392</v>
      </c>
      <c r="Y34" s="21">
        <f t="shared" si="23"/>
        <v>184.45832562485433</v>
      </c>
      <c r="Z34" s="21">
        <f t="shared" si="24"/>
        <v>-285.76480116712963</v>
      </c>
      <c r="AA34" s="21">
        <f t="shared" si="25"/>
        <v>-449.7506117787334</v>
      </c>
      <c r="AB34" s="22">
        <f t="shared" si="26"/>
        <v>-450.79928115700937</v>
      </c>
      <c r="AC34" s="33">
        <f t="shared" si="14"/>
        <v>-450.79928115700937</v>
      </c>
    </row>
    <row r="35" spans="1:29" x14ac:dyDescent="0.25">
      <c r="A35" s="84"/>
      <c r="B35" s="65">
        <v>2415</v>
      </c>
      <c r="C35" s="8">
        <v>1.758</v>
      </c>
      <c r="D35" s="8">
        <v>1.4219999999999999</v>
      </c>
      <c r="E35" s="8">
        <v>1.53</v>
      </c>
      <c r="F35" s="8">
        <v>1.1287948000000001</v>
      </c>
      <c r="G35" s="8">
        <v>1.581</v>
      </c>
      <c r="H35" s="8">
        <v>0.79500000000000004</v>
      </c>
      <c r="I35" s="8">
        <v>0.72699999999999998</v>
      </c>
      <c r="J35" s="8">
        <v>1.19</v>
      </c>
      <c r="K35" s="8">
        <v>1.169</v>
      </c>
      <c r="L35" s="8">
        <v>0.78700000000000003</v>
      </c>
      <c r="M35" s="8">
        <v>0.71199999999999997</v>
      </c>
      <c r="N35" s="8">
        <v>0.71499999999999997</v>
      </c>
      <c r="O35" s="46">
        <f t="shared" si="1"/>
        <v>0.71199999999999997</v>
      </c>
      <c r="P35" s="31">
        <v>7671</v>
      </c>
      <c r="Q35" s="20">
        <f t="shared" si="15"/>
        <v>3763.079514858608</v>
      </c>
      <c r="R35" s="21">
        <f t="shared" si="16"/>
        <v>2353.7856078728742</v>
      </c>
      <c r="S35" s="21">
        <f t="shared" si="17"/>
        <v>2841.5359316036011</v>
      </c>
      <c r="T35" s="21">
        <f t="shared" si="18"/>
        <v>819.21933143941612</v>
      </c>
      <c r="U35" s="21">
        <f t="shared" si="19"/>
        <v>3056.0127484999512</v>
      </c>
      <c r="V35" s="21">
        <f t="shared" si="20"/>
        <v>-1520.5675121524325</v>
      </c>
      <c r="W35" s="21">
        <f t="shared" si="21"/>
        <v>-2112.3390686006419</v>
      </c>
      <c r="X35" s="21">
        <f t="shared" si="22"/>
        <v>1165.0414816842067</v>
      </c>
      <c r="Y35" s="21">
        <f t="shared" si="23"/>
        <v>1048.4102302449512</v>
      </c>
      <c r="Z35" s="21">
        <f t="shared" si="24"/>
        <v>-1585.9556561472311</v>
      </c>
      <c r="AA35" s="21">
        <f t="shared" si="25"/>
        <v>-2249.2519376233499</v>
      </c>
      <c r="AB35" s="22">
        <f t="shared" si="26"/>
        <v>-2219.2367066878219</v>
      </c>
      <c r="AC35" s="33">
        <f t="shared" si="14"/>
        <v>-2249.2519376233499</v>
      </c>
    </row>
    <row r="36" spans="1:29" x14ac:dyDescent="0.25">
      <c r="A36" s="84"/>
      <c r="B36" s="63">
        <v>2457</v>
      </c>
      <c r="C36" s="8">
        <v>1.9339999999999999</v>
      </c>
      <c r="D36" s="8">
        <v>1.8009999999999999</v>
      </c>
      <c r="E36" s="8">
        <v>1.472</v>
      </c>
      <c r="F36" s="8">
        <v>1.0812248</v>
      </c>
      <c r="G36" s="8">
        <v>1.9059999999999999</v>
      </c>
      <c r="H36" s="8">
        <v>1.087</v>
      </c>
      <c r="I36" s="8">
        <v>1.2250000000000001</v>
      </c>
      <c r="J36" s="8">
        <v>1.1639999999999999</v>
      </c>
      <c r="K36" s="8">
        <v>1.1160000000000001</v>
      </c>
      <c r="L36" s="8">
        <v>1.085</v>
      </c>
      <c r="M36" s="8">
        <v>1.155</v>
      </c>
      <c r="N36" s="8">
        <v>1.1359999999999999</v>
      </c>
      <c r="O36" s="46">
        <f t="shared" si="1"/>
        <v>1.0812248</v>
      </c>
      <c r="P36" s="31">
        <v>7608</v>
      </c>
      <c r="Q36" s="20">
        <f t="shared" si="15"/>
        <v>4362.721643670091</v>
      </c>
      <c r="R36" s="21">
        <f t="shared" si="16"/>
        <v>3895.8966542620192</v>
      </c>
      <c r="S36" s="21">
        <f t="shared" si="17"/>
        <v>2562.8852369825199</v>
      </c>
      <c r="T36" s="21">
        <f t="shared" si="18"/>
        <v>528.06583366411462</v>
      </c>
      <c r="U36" s="21">
        <f t="shared" si="19"/>
        <v>4266.3499901359119</v>
      </c>
      <c r="V36" s="21">
        <f t="shared" si="20"/>
        <v>559.26874281705739</v>
      </c>
      <c r="W36" s="21">
        <f t="shared" si="21"/>
        <v>1353.0787256675887</v>
      </c>
      <c r="X36" s="21">
        <f t="shared" si="22"/>
        <v>1009.5405484558407</v>
      </c>
      <c r="Y36" s="21">
        <f t="shared" si="23"/>
        <v>733.25838505733702</v>
      </c>
      <c r="Z36" s="21">
        <f t="shared" si="24"/>
        <v>549.09889621608704</v>
      </c>
      <c r="AA36" s="21">
        <f t="shared" si="25"/>
        <v>966.24747201573007</v>
      </c>
      <c r="AB36" s="22">
        <f t="shared" si="26"/>
        <v>858.63669020200075</v>
      </c>
      <c r="AC36" s="33">
        <f t="shared" si="14"/>
        <v>528.06583366411462</v>
      </c>
    </row>
    <row r="37" spans="1:29" x14ac:dyDescent="0.25">
      <c r="A37" s="84"/>
      <c r="B37" s="65">
        <v>2608</v>
      </c>
      <c r="C37" s="8">
        <v>1.9910000000000001</v>
      </c>
      <c r="D37" s="8">
        <v>1.8240000000000001</v>
      </c>
      <c r="E37" s="8">
        <v>1.8440000000000001</v>
      </c>
      <c r="F37" s="8">
        <v>2.0382264000000001</v>
      </c>
      <c r="G37" s="8">
        <v>1.865</v>
      </c>
      <c r="H37" s="8">
        <v>1.6359999999999999</v>
      </c>
      <c r="I37" s="8">
        <v>1.534</v>
      </c>
      <c r="J37" s="8">
        <v>1.726</v>
      </c>
      <c r="K37" s="8">
        <v>1.714</v>
      </c>
      <c r="L37" s="8">
        <v>1.6120000000000001</v>
      </c>
      <c r="M37" s="8">
        <v>1.5069999999999999</v>
      </c>
      <c r="N37" s="8">
        <v>1.51</v>
      </c>
      <c r="O37" s="46">
        <f t="shared" si="1"/>
        <v>1.5069999999999999</v>
      </c>
      <c r="P37" s="31">
        <v>2779</v>
      </c>
      <c r="Q37" s="20">
        <f t="shared" si="15"/>
        <v>1666.2380632323425</v>
      </c>
      <c r="R37" s="21">
        <f t="shared" si="16"/>
        <v>1458.7760273297447</v>
      </c>
      <c r="S37" s="21">
        <f t="shared" si="17"/>
        <v>1485.0991751164793</v>
      </c>
      <c r="T37" s="21">
        <f t="shared" si="18"/>
        <v>1730.8249640450358</v>
      </c>
      <c r="U37" s="21">
        <f t="shared" si="19"/>
        <v>1508.4329712922781</v>
      </c>
      <c r="V37" s="21">
        <f t="shared" si="20"/>
        <v>1196.2075777056207</v>
      </c>
      <c r="W37" s="21">
        <f t="shared" si="21"/>
        <v>1044.8173487288439</v>
      </c>
      <c r="X37" s="21">
        <f t="shared" si="22"/>
        <v>1323.4727184855424</v>
      </c>
      <c r="Y37" s="21">
        <f t="shared" si="23"/>
        <v>1308.632124149543</v>
      </c>
      <c r="Z37" s="21">
        <f t="shared" si="24"/>
        <v>1162.5348782531014</v>
      </c>
      <c r="AA37" s="21">
        <f t="shared" si="25"/>
        <v>1003.9534563647234</v>
      </c>
      <c r="AB37" s="22">
        <f t="shared" si="26"/>
        <v>1010.7538730554357</v>
      </c>
      <c r="AC37" s="33">
        <f t="shared" si="14"/>
        <v>1003.9534563647234</v>
      </c>
    </row>
    <row r="38" spans="1:29" x14ac:dyDescent="0.25">
      <c r="A38" s="84"/>
      <c r="B38" s="65">
        <v>2609</v>
      </c>
      <c r="C38" s="8">
        <v>2.3940000000000001</v>
      </c>
      <c r="D38" s="8">
        <v>2.1120000000000001</v>
      </c>
      <c r="E38" s="8">
        <v>2.25</v>
      </c>
      <c r="F38" s="8">
        <v>1.7236129</v>
      </c>
      <c r="G38" s="8">
        <v>2.1859999999999999</v>
      </c>
      <c r="H38" s="8">
        <v>1.472</v>
      </c>
      <c r="I38" s="8">
        <v>1.391</v>
      </c>
      <c r="J38" s="8">
        <v>1.6970000000000001</v>
      </c>
      <c r="K38" s="8">
        <v>1.649</v>
      </c>
      <c r="L38" s="8">
        <v>1.4570000000000001</v>
      </c>
      <c r="M38" s="8">
        <v>1.3240000000000001</v>
      </c>
      <c r="N38" s="8">
        <v>1.3220000000000001</v>
      </c>
      <c r="O38" s="46">
        <f t="shared" si="1"/>
        <v>1.3220000000000001</v>
      </c>
      <c r="P38" s="31">
        <v>2526</v>
      </c>
      <c r="Q38" s="20">
        <f t="shared" si="15"/>
        <v>1919.3351859476199</v>
      </c>
      <c r="R38" s="21">
        <f t="shared" si="16"/>
        <v>1648.3536528296856</v>
      </c>
      <c r="S38" s="21">
        <f t="shared" si="17"/>
        <v>1787.2260814986032</v>
      </c>
      <c r="T38" s="21">
        <f t="shared" si="18"/>
        <v>1206.4935453101334</v>
      </c>
      <c r="U38" s="21">
        <f t="shared" si="19"/>
        <v>1719.9125962643313</v>
      </c>
      <c r="V38" s="21">
        <f t="shared" si="20"/>
        <v>856.27025612747707</v>
      </c>
      <c r="W38" s="21">
        <f t="shared" si="21"/>
        <v>736.08866071981845</v>
      </c>
      <c r="X38" s="21">
        <f t="shared" si="22"/>
        <v>1166.3526673888982</v>
      </c>
      <c r="Y38" s="21">
        <f t="shared" si="23"/>
        <v>1105.3987523161088</v>
      </c>
      <c r="Z38" s="21">
        <f t="shared" si="24"/>
        <v>835.79765554199048</v>
      </c>
      <c r="AA38" s="21">
        <f t="shared" si="25"/>
        <v>629.77810074379715</v>
      </c>
      <c r="AB38" s="22">
        <f t="shared" si="26"/>
        <v>628.46131141588762</v>
      </c>
      <c r="AC38" s="33">
        <f t="shared" si="14"/>
        <v>628.46131141588762</v>
      </c>
    </row>
    <row r="39" spans="1:29" x14ac:dyDescent="0.25">
      <c r="A39" s="84"/>
      <c r="B39" s="65">
        <v>2612</v>
      </c>
      <c r="C39" s="8">
        <v>2.181</v>
      </c>
      <c r="D39" s="8">
        <v>1.893</v>
      </c>
      <c r="E39" s="8">
        <v>1.8520000000000001</v>
      </c>
      <c r="F39" s="8">
        <v>1.2893520999999999</v>
      </c>
      <c r="G39" s="8">
        <v>1.9339999999999999</v>
      </c>
      <c r="H39" s="8">
        <v>1.1779999999999999</v>
      </c>
      <c r="I39" s="8">
        <v>1.339</v>
      </c>
      <c r="J39" s="8">
        <v>1.3260000000000001</v>
      </c>
      <c r="K39" s="8">
        <v>1.3149999999999999</v>
      </c>
      <c r="L39" s="8">
        <v>1.113</v>
      </c>
      <c r="M39" s="8">
        <v>1.0049999999999999</v>
      </c>
      <c r="N39" s="8">
        <v>0.95799999999999996</v>
      </c>
      <c r="O39" s="46">
        <f t="shared" si="1"/>
        <v>0.95799999999999996</v>
      </c>
      <c r="P39" s="31">
        <v>2294</v>
      </c>
      <c r="Q39" s="20">
        <f t="shared" si="15"/>
        <v>1557.7521936750768</v>
      </c>
      <c r="R39" s="21">
        <f t="shared" si="16"/>
        <v>1279.5670168658994</v>
      </c>
      <c r="S39" s="21">
        <f t="shared" si="17"/>
        <v>1235.9368270030604</v>
      </c>
      <c r="T39" s="21">
        <f t="shared" si="18"/>
        <v>518.38458855426916</v>
      </c>
      <c r="U39" s="21">
        <f t="shared" si="19"/>
        <v>1318.2622831991573</v>
      </c>
      <c r="V39" s="21">
        <f t="shared" si="20"/>
        <v>334.41459258956797</v>
      </c>
      <c r="W39" s="21">
        <f t="shared" si="21"/>
        <v>593.66928733109717</v>
      </c>
      <c r="X39" s="21">
        <f t="shared" si="22"/>
        <v>568.22968842744501</v>
      </c>
      <c r="Y39" s="21">
        <f t="shared" si="23"/>
        <v>553.63135396466328</v>
      </c>
      <c r="Z39" s="21">
        <f t="shared" si="24"/>
        <v>223.31981396764175</v>
      </c>
      <c r="AA39" s="21">
        <f t="shared" si="25"/>
        <v>23.93789133885695</v>
      </c>
      <c r="AB39" s="22">
        <f t="shared" si="26"/>
        <v>-69.495044347638327</v>
      </c>
      <c r="AC39" s="33">
        <f t="shared" si="14"/>
        <v>-69.495044347638327</v>
      </c>
    </row>
    <row r="40" spans="1:29" ht="15.75" thickBot="1" x14ac:dyDescent="0.3">
      <c r="A40" s="85"/>
      <c r="B40" s="64">
        <v>2617</v>
      </c>
      <c r="C40" s="8">
        <v>1.1990000000000001</v>
      </c>
      <c r="D40" s="8">
        <v>0.99399999999999999</v>
      </c>
      <c r="E40" s="8">
        <v>1.163</v>
      </c>
      <c r="F40" s="8">
        <v>0.78472109999999995</v>
      </c>
      <c r="G40" s="8">
        <v>1.0940000000000001</v>
      </c>
      <c r="H40" s="8">
        <v>0.68300000000000005</v>
      </c>
      <c r="I40" s="8">
        <v>0.73699999999999999</v>
      </c>
      <c r="J40" s="8">
        <v>0.96799999999999997</v>
      </c>
      <c r="K40" s="8">
        <v>0.96799999999999997</v>
      </c>
      <c r="L40" s="8">
        <v>0.67800000000000005</v>
      </c>
      <c r="M40" s="8">
        <v>0.73199999999999998</v>
      </c>
      <c r="N40" s="8">
        <v>0.73199999999999998</v>
      </c>
      <c r="O40" s="48">
        <f t="shared" si="1"/>
        <v>0.67800000000000005</v>
      </c>
      <c r="P40" s="38">
        <v>2800</v>
      </c>
      <c r="Q40" s="23">
        <f t="shared" si="15"/>
        <v>445.38742535355271</v>
      </c>
      <c r="R40" s="24">
        <f t="shared" si="16"/>
        <v>-6.6362473750454214</v>
      </c>
      <c r="S40" s="24">
        <f t="shared" si="17"/>
        <v>375.24640247931126</v>
      </c>
      <c r="T40" s="24">
        <f t="shared" si="18"/>
        <v>-577.59415027417151</v>
      </c>
      <c r="U40" s="24">
        <f t="shared" si="19"/>
        <v>222.49700318550728</v>
      </c>
      <c r="V40" s="24">
        <f t="shared" si="20"/>
        <v>-919.24405938341727</v>
      </c>
      <c r="W40" s="24">
        <f t="shared" si="21"/>
        <v>-730.18206798931169</v>
      </c>
      <c r="X40" s="24">
        <f t="shared" si="22"/>
        <v>-73.097999072995506</v>
      </c>
      <c r="Y40" s="24">
        <f t="shared" si="23"/>
        <v>-71.097999072995506</v>
      </c>
      <c r="Z40" s="24">
        <f t="shared" si="24"/>
        <v>-935.11371434444504</v>
      </c>
      <c r="AA40" s="24">
        <f t="shared" si="25"/>
        <v>-744.73794607300556</v>
      </c>
      <c r="AB40" s="25">
        <f t="shared" si="26"/>
        <v>-742.73794607300556</v>
      </c>
      <c r="AC40" s="39">
        <f t="shared" si="14"/>
        <v>-935.11371434444504</v>
      </c>
    </row>
    <row r="41" spans="1:29" x14ac:dyDescent="0.25">
      <c r="C41" s="15">
        <v>2</v>
      </c>
      <c r="D41" s="14">
        <v>4</v>
      </c>
      <c r="E41" s="14">
        <v>4</v>
      </c>
      <c r="F41" s="14">
        <v>6</v>
      </c>
      <c r="G41" s="14">
        <v>2</v>
      </c>
      <c r="H41" s="14">
        <v>4</v>
      </c>
      <c r="I41" s="14">
        <v>6</v>
      </c>
      <c r="J41" s="14">
        <v>3</v>
      </c>
      <c r="K41" s="14">
        <v>4</v>
      </c>
      <c r="L41" s="14">
        <v>5</v>
      </c>
      <c r="M41" s="14">
        <v>7</v>
      </c>
      <c r="N41" s="13">
        <v>8</v>
      </c>
      <c r="O41" s="43"/>
      <c r="AC41" s="26"/>
    </row>
    <row r="42" spans="1:29" ht="16.5" thickBot="1" x14ac:dyDescent="0.3">
      <c r="C42" s="69" t="s">
        <v>13</v>
      </c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1"/>
      <c r="O42" s="44"/>
      <c r="AC42" s="26"/>
    </row>
    <row r="44" spans="1:29" x14ac:dyDescent="0.25">
      <c r="B44" s="66" t="s">
        <v>25</v>
      </c>
      <c r="C44" s="67"/>
      <c r="D44" s="8"/>
    </row>
    <row r="45" spans="1:29" x14ac:dyDescent="0.25">
      <c r="B45" s="74" t="s">
        <v>21</v>
      </c>
      <c r="C45" s="74"/>
    </row>
    <row r="46" spans="1:29" x14ac:dyDescent="0.25">
      <c r="B46" s="75" t="s">
        <v>22</v>
      </c>
      <c r="C46" s="75"/>
    </row>
    <row r="47" spans="1:29" x14ac:dyDescent="0.25">
      <c r="B47" s="76" t="s">
        <v>23</v>
      </c>
      <c r="C47" s="76"/>
    </row>
    <row r="48" spans="1:29" x14ac:dyDescent="0.25">
      <c r="B48" s="68" t="s">
        <v>24</v>
      </c>
      <c r="C48" s="68"/>
    </row>
  </sheetData>
  <sortState ref="B2:N39">
    <sortCondition ref="B2:B39"/>
  </sortState>
  <mergeCells count="12">
    <mergeCell ref="Q1:AB1"/>
    <mergeCell ref="AC1:AC2"/>
    <mergeCell ref="C1:N1"/>
    <mergeCell ref="A3:A40"/>
    <mergeCell ref="P1:P2"/>
    <mergeCell ref="A1:B2"/>
    <mergeCell ref="B48:C48"/>
    <mergeCell ref="C42:N42"/>
    <mergeCell ref="O1:O2"/>
    <mergeCell ref="B45:C45"/>
    <mergeCell ref="B46:C46"/>
    <mergeCell ref="B47:C47"/>
  </mergeCells>
  <conditionalFormatting sqref="Q3:AB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1" priority="79" operator="equal">
      <formula>-2662.51</formula>
    </cfRule>
    <cfRule type="cellIs" dxfId="80" priority="80" operator="equal">
      <formula>$AC$3</formula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AB4">
    <cfRule type="cellIs" dxfId="79" priority="78" operator="equal">
      <formula>$AC$4</formula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AB5">
    <cfRule type="cellIs" dxfId="78" priority="76" operator="equal">
      <formula>$AC$4</formula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:AB6">
    <cfRule type="cellIs" dxfId="77" priority="74" operator="equal">
      <formula>$AC$4</formula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:AB7">
    <cfRule type="cellIs" dxfId="76" priority="72" operator="equal">
      <formula>$AC$4</formula>
    </cfRule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:AB8">
    <cfRule type="cellIs" dxfId="75" priority="70" operator="equal">
      <formula>$AC$4</formula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:AB9">
    <cfRule type="cellIs" dxfId="74" priority="68" operator="equal">
      <formula>$AC$4</formula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:AB10">
    <cfRule type="cellIs" dxfId="73" priority="66" operator="equal">
      <formula>$AC$4</formula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:AB11">
    <cfRule type="cellIs" dxfId="72" priority="64" operator="equal">
      <formula>$AC$4</formula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:AB12">
    <cfRule type="cellIs" dxfId="71" priority="62" operator="equal">
      <formula>$AC$4</formula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:AB13">
    <cfRule type="cellIs" dxfId="70" priority="60" operator="equal">
      <formula>$AC$4</formula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:AB14">
    <cfRule type="cellIs" dxfId="69" priority="58" operator="equal">
      <formula>$AC$4</formula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AB15">
    <cfRule type="cellIs" dxfId="68" priority="56" operator="equal">
      <formula>$AC$4</formula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AB16">
    <cfRule type="cellIs" dxfId="67" priority="54" operator="equal">
      <formula>$AC$4</formula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:AB17">
    <cfRule type="cellIs" dxfId="66" priority="52" operator="equal">
      <formula>$AC$4</formula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AB18">
    <cfRule type="cellIs" dxfId="65" priority="50" operator="equal">
      <formula>$AC$4</formula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AB19">
    <cfRule type="cellIs" dxfId="64" priority="48" operator="equal">
      <formula>$AC$4</formula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:AB20">
    <cfRule type="cellIs" dxfId="63" priority="46" operator="equal">
      <formula>$AC$4</formula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:AB23">
    <cfRule type="cellIs" dxfId="62" priority="42" operator="equal">
      <formula>$AC$4</formula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:AB22">
    <cfRule type="cellIs" dxfId="61" priority="38" operator="equal">
      <formula>$AC$4</formula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AB21">
    <cfRule type="cellIs" dxfId="60" priority="36" operator="equal">
      <formula>$AC$4</formula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:AB24">
    <cfRule type="cellIs" dxfId="59" priority="34" operator="equal">
      <formula>$AC$4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:AB25">
    <cfRule type="cellIs" dxfId="58" priority="32" operator="equal">
      <formula>$AC$4</formula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AB26">
    <cfRule type="cellIs" dxfId="57" priority="30" operator="equal">
      <formula>$AC$4</formula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:AB27">
    <cfRule type="cellIs" dxfId="56" priority="28" operator="equal">
      <formula>$AC$4</formula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:AB28">
    <cfRule type="cellIs" dxfId="55" priority="26" operator="equal">
      <formula>$AC$4</formula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:AB29">
    <cfRule type="cellIs" dxfId="54" priority="24" operator="equal">
      <formula>$AC$4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:AB30">
    <cfRule type="cellIs" dxfId="53" priority="22" operator="equal">
      <formula>$AC$4</formula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AB31">
    <cfRule type="cellIs" dxfId="52" priority="20" operator="equal">
      <formula>$AC$4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:AB32">
    <cfRule type="cellIs" dxfId="51" priority="18" operator="equal">
      <formula>$AC$4</formula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AB33">
    <cfRule type="cellIs" dxfId="50" priority="16" operator="equal">
      <formula>$AC$4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:AB34">
    <cfRule type="cellIs" dxfId="49" priority="14" operator="equal">
      <formula>$AC$4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5:AB35">
    <cfRule type="cellIs" dxfId="48" priority="12" operator="equal">
      <formula>$AC$4</formula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:AB36">
    <cfRule type="cellIs" dxfId="47" priority="10" operator="equal">
      <formula>$AC$4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:AB37">
    <cfRule type="cellIs" dxfId="46" priority="8" operator="equal">
      <formula>$AC$4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:AB38">
    <cfRule type="cellIs" dxfId="45" priority="6" operator="equal">
      <formula>$AC$4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:AB39">
    <cfRule type="cellIs" dxfId="44" priority="4" operator="equal">
      <formula>$AC$4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:AB40">
    <cfRule type="cellIs" dxfId="43" priority="2" operator="equal">
      <formula>$AC$4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zoomScale="85" zoomScaleNormal="85" workbookViewId="0">
      <selection activeCell="A3" sqref="A3:A40"/>
    </sheetView>
  </sheetViews>
  <sheetFormatPr defaultRowHeight="15" x14ac:dyDescent="0.25"/>
  <cols>
    <col min="1" max="1" width="6.28515625" style="4" customWidth="1"/>
    <col min="2" max="2" width="9.140625" style="7"/>
    <col min="3" max="9" width="9.140625" style="5"/>
    <col min="10" max="10" width="9" style="5" customWidth="1"/>
    <col min="11" max="15" width="9.140625" style="5"/>
    <col min="16" max="16" width="13.85546875" style="9" customWidth="1"/>
    <col min="17" max="17" width="9.140625" style="9"/>
    <col min="30" max="34" width="9.140625" style="42"/>
  </cols>
  <sheetData>
    <row r="1" spans="1:34" s="4" customFormat="1" ht="42" customHeight="1" x14ac:dyDescent="0.25">
      <c r="A1" s="86"/>
      <c r="B1" s="87"/>
      <c r="C1" s="80" t="s">
        <v>16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2"/>
      <c r="O1" s="72" t="s">
        <v>17</v>
      </c>
      <c r="P1" s="72" t="s">
        <v>20</v>
      </c>
      <c r="Q1" s="77" t="s">
        <v>14</v>
      </c>
      <c r="R1" s="78"/>
      <c r="S1" s="78"/>
      <c r="T1" s="78"/>
      <c r="U1" s="78"/>
      <c r="V1" s="78"/>
      <c r="W1" s="78"/>
      <c r="X1" s="78"/>
      <c r="Y1" s="78"/>
      <c r="Z1" s="78"/>
      <c r="AA1" s="78"/>
      <c r="AB1" s="79"/>
      <c r="AC1" s="72" t="s">
        <v>15</v>
      </c>
      <c r="AD1" s="42"/>
      <c r="AE1" s="42"/>
      <c r="AF1" s="42"/>
      <c r="AG1" s="42"/>
      <c r="AH1" s="42"/>
    </row>
    <row r="2" spans="1:34" ht="16.5" thickBot="1" x14ac:dyDescent="0.3">
      <c r="A2" s="88"/>
      <c r="B2" s="89"/>
      <c r="C2" s="10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6</v>
      </c>
      <c r="J2" s="11" t="s">
        <v>7</v>
      </c>
      <c r="K2" s="11" t="s">
        <v>8</v>
      </c>
      <c r="L2" s="11" t="s">
        <v>9</v>
      </c>
      <c r="M2" s="11" t="s">
        <v>10</v>
      </c>
      <c r="N2" s="12" t="s">
        <v>11</v>
      </c>
      <c r="O2" s="73"/>
      <c r="P2" s="73"/>
      <c r="Q2" s="34" t="s">
        <v>0</v>
      </c>
      <c r="R2" s="35" t="s">
        <v>1</v>
      </c>
      <c r="S2" s="35" t="s">
        <v>2</v>
      </c>
      <c r="T2" s="35" t="s">
        <v>3</v>
      </c>
      <c r="U2" s="35" t="s">
        <v>4</v>
      </c>
      <c r="V2" s="35" t="s">
        <v>5</v>
      </c>
      <c r="W2" s="35" t="s">
        <v>6</v>
      </c>
      <c r="X2" s="35" t="s">
        <v>7</v>
      </c>
      <c r="Y2" s="35" t="s">
        <v>8</v>
      </c>
      <c r="Z2" s="35" t="s">
        <v>9</v>
      </c>
      <c r="AA2" s="35" t="s">
        <v>10</v>
      </c>
      <c r="AB2" s="36" t="s">
        <v>11</v>
      </c>
      <c r="AC2" s="73"/>
    </row>
    <row r="3" spans="1:34" x14ac:dyDescent="0.25">
      <c r="A3" s="83" t="s">
        <v>12</v>
      </c>
      <c r="B3" s="60">
        <v>2009</v>
      </c>
      <c r="C3" s="8">
        <v>0.84899999999999998</v>
      </c>
      <c r="D3" s="8">
        <v>0.68899999999999995</v>
      </c>
      <c r="E3" s="8">
        <v>0.84099999999999997</v>
      </c>
      <c r="F3" s="8">
        <v>0.82831984000000003</v>
      </c>
      <c r="G3" s="8">
        <v>0.81599999999999995</v>
      </c>
      <c r="H3" s="8">
        <v>0.76900000000000002</v>
      </c>
      <c r="I3" s="8">
        <v>0.55900000000000005</v>
      </c>
      <c r="J3" s="8">
        <v>0.81499999999999995</v>
      </c>
      <c r="K3" s="8">
        <v>0.81399999999999995</v>
      </c>
      <c r="L3" s="8">
        <v>0.76700000000000002</v>
      </c>
      <c r="M3" s="8">
        <v>0.52700000000000002</v>
      </c>
      <c r="N3" s="8">
        <v>0.52900000000000003</v>
      </c>
      <c r="O3" s="45">
        <f>MIN(C3:N3)</f>
        <v>0.52700000000000002</v>
      </c>
      <c r="P3" s="30">
        <v>7671</v>
      </c>
      <c r="Q3" s="17">
        <f t="shared" ref="Q3:Q39" si="0">$P3*LOG(C3^2)+2*C$41</f>
        <v>-1086.6982162772786</v>
      </c>
      <c r="R3" s="18">
        <f t="shared" ref="R3:R39" si="1">$P3*LOG(D3^2)+2*D$41</f>
        <v>-2474.0406974932052</v>
      </c>
      <c r="S3" s="18">
        <f t="shared" ref="S3:S39" si="2">$P3*LOG(E3^2)+2*E$41</f>
        <v>-1145.7798324684318</v>
      </c>
      <c r="T3" s="18">
        <f t="shared" ref="T3:T39" si="3">$P3*LOG(F3^2)+2*F$41</f>
        <v>-1243.0053059696752</v>
      </c>
      <c r="U3" s="18">
        <f t="shared" ref="U3:U39" si="4">$P3*LOG(G3^2)+2*G$41</f>
        <v>-1350.8495843982628</v>
      </c>
      <c r="V3" s="18">
        <f t="shared" ref="V3:V39" si="5">$P3*LOG(H3^2)+2*H$41</f>
        <v>-1742.1180947664448</v>
      </c>
      <c r="W3" s="18">
        <f t="shared" ref="W3:W39" si="6">$P3*LOG(I3^2)+2*I$41</f>
        <v>-3863.2080434064928</v>
      </c>
      <c r="X3" s="18">
        <f t="shared" ref="X3:X39" si="7">$P3*LOG(J3^2)+2*J$41</f>
        <v>-1357.019966711279</v>
      </c>
      <c r="Y3" s="18">
        <f t="shared" ref="Y3:Y39" si="8">$P3*LOG(K3^2)+2*K$41</f>
        <v>-1363.2003801898747</v>
      </c>
      <c r="Z3" s="18">
        <f t="shared" ref="Z3:Z39" si="9">$P3*LOG(L3^2)+2*L$41</f>
        <v>-1757.4695262947339</v>
      </c>
      <c r="AA3" s="40">
        <f t="shared" ref="AA3:AA39" si="10">$P3*LOG(M3^2)+2*M$41</f>
        <v>-4253.9815414091099</v>
      </c>
      <c r="AB3" s="19">
        <f t="shared" ref="AB3:AB39" si="11">$P3*LOG(N3^2)+2*N$41</f>
        <v>-4226.7430796361805</v>
      </c>
      <c r="AC3" s="27">
        <f>MIN(Q3:AB3)</f>
        <v>-4253.9815414091099</v>
      </c>
    </row>
    <row r="4" spans="1:34" ht="15" customHeight="1" x14ac:dyDescent="0.25">
      <c r="A4" s="84"/>
      <c r="B4" s="61">
        <v>2011</v>
      </c>
      <c r="C4" s="8">
        <v>1.0549999999999999</v>
      </c>
      <c r="D4" s="8">
        <v>0.85499999999999998</v>
      </c>
      <c r="E4" s="8">
        <v>1.0129999999999999</v>
      </c>
      <c r="F4" s="8">
        <v>1.1199123</v>
      </c>
      <c r="G4" s="8">
        <v>1.05</v>
      </c>
      <c r="H4" s="8">
        <v>1.0489999999999999</v>
      </c>
      <c r="I4" s="8">
        <v>0.755</v>
      </c>
      <c r="J4" s="8">
        <v>1.048</v>
      </c>
      <c r="K4" s="8">
        <v>1.0469999999999999</v>
      </c>
      <c r="L4" s="8">
        <v>1.046</v>
      </c>
      <c r="M4" s="8">
        <v>0.748</v>
      </c>
      <c r="N4" s="8">
        <v>0.748</v>
      </c>
      <c r="O4" s="46">
        <f t="shared" ref="O4:O40" si="12">MIN(C4:N4)</f>
        <v>0.748</v>
      </c>
      <c r="P4" s="31">
        <v>7671</v>
      </c>
      <c r="Q4" s="20">
        <f t="shared" si="0"/>
        <v>360.7392357004012</v>
      </c>
      <c r="R4" s="21">
        <f t="shared" si="1"/>
        <v>-1035.7758678403757</v>
      </c>
      <c r="S4" s="21">
        <f t="shared" si="2"/>
        <v>94.060110717421963</v>
      </c>
      <c r="T4" s="21">
        <f t="shared" si="3"/>
        <v>766.58115091465811</v>
      </c>
      <c r="U4" s="21">
        <f t="shared" si="4"/>
        <v>329.08622633099003</v>
      </c>
      <c r="V4" s="21">
        <f t="shared" si="5"/>
        <v>326.73753986556454</v>
      </c>
      <c r="W4" s="21">
        <f t="shared" si="6"/>
        <v>-1860.537868104994</v>
      </c>
      <c r="X4" s="21">
        <f t="shared" si="7"/>
        <v>318.38279838113425</v>
      </c>
      <c r="Y4" s="21">
        <f t="shared" si="8"/>
        <v>314.02199031679839</v>
      </c>
      <c r="Z4" s="21">
        <f t="shared" si="9"/>
        <v>309.65510407852116</v>
      </c>
      <c r="AA4" s="41">
        <f t="shared" si="10"/>
        <v>-1920.6016855634336</v>
      </c>
      <c r="AB4" s="22">
        <f t="shared" si="11"/>
        <v>-1918.6016855634336</v>
      </c>
      <c r="AC4" s="28">
        <f t="shared" ref="AC4:AC40" si="13">MIN(Q4:AB4)</f>
        <v>-1920.6016855634336</v>
      </c>
    </row>
    <row r="5" spans="1:34" x14ac:dyDescent="0.25">
      <c r="A5" s="84"/>
      <c r="B5" s="62">
        <v>2016</v>
      </c>
      <c r="C5" s="8">
        <v>2.5819999999999999</v>
      </c>
      <c r="D5" s="8">
        <v>2.2469999999999999</v>
      </c>
      <c r="E5" s="8">
        <v>2.1339999999999999</v>
      </c>
      <c r="F5" s="8">
        <v>0.98260037</v>
      </c>
      <c r="G5" s="8">
        <v>2.39</v>
      </c>
      <c r="H5" s="8">
        <v>1.145</v>
      </c>
      <c r="I5" s="8">
        <v>1.161</v>
      </c>
      <c r="J5" s="8">
        <v>0.999</v>
      </c>
      <c r="K5" s="8">
        <v>0.998</v>
      </c>
      <c r="L5" s="8">
        <v>0.94199999999999995</v>
      </c>
      <c r="M5" s="8">
        <v>0.94199999999999995</v>
      </c>
      <c r="N5" s="8">
        <v>0.94</v>
      </c>
      <c r="O5" s="46">
        <f t="shared" si="12"/>
        <v>0.94</v>
      </c>
      <c r="P5" s="31">
        <v>7671</v>
      </c>
      <c r="Q5" s="20">
        <f t="shared" si="0"/>
        <v>6324.2326023282194</v>
      </c>
      <c r="R5" s="21">
        <f t="shared" si="1"/>
        <v>5402.2943370542762</v>
      </c>
      <c r="S5" s="21">
        <f t="shared" si="2"/>
        <v>5058.5007162870161</v>
      </c>
      <c r="T5" s="21">
        <f t="shared" si="3"/>
        <v>-104.95324222158432</v>
      </c>
      <c r="U5" s="21">
        <f t="shared" si="4"/>
        <v>5809.3805963463283</v>
      </c>
      <c r="V5" s="21">
        <f t="shared" si="5"/>
        <v>910.19377658176234</v>
      </c>
      <c r="W5" s="21">
        <f t="shared" si="6"/>
        <v>1006.6559152292002</v>
      </c>
      <c r="X5" s="21">
        <f t="shared" si="7"/>
        <v>-0.66627963697933001</v>
      </c>
      <c r="Y5" s="21">
        <f t="shared" si="8"/>
        <v>-5.3392355691524376</v>
      </c>
      <c r="Z5" s="21">
        <f t="shared" si="9"/>
        <v>-388.11104935167566</v>
      </c>
      <c r="AA5" s="21">
        <f t="shared" si="10"/>
        <v>-384.11104935167566</v>
      </c>
      <c r="AB5" s="22">
        <f t="shared" si="11"/>
        <v>-396.27247007342339</v>
      </c>
      <c r="AC5" s="28">
        <f t="shared" si="13"/>
        <v>-396.27247007342339</v>
      </c>
    </row>
    <row r="6" spans="1:34" x14ac:dyDescent="0.25">
      <c r="A6" s="84"/>
      <c r="B6" s="61">
        <v>2019</v>
      </c>
      <c r="C6" s="8">
        <v>0.89700000000000002</v>
      </c>
      <c r="D6" s="8">
        <v>0.89700000000000002</v>
      </c>
      <c r="E6" s="8">
        <v>0.79800000000000004</v>
      </c>
      <c r="F6" s="8">
        <v>0.75696558000000003</v>
      </c>
      <c r="G6" s="8">
        <v>0.88900000000000001</v>
      </c>
      <c r="H6" s="8">
        <v>0.73199999999999998</v>
      </c>
      <c r="I6" s="8">
        <v>0.72399999999999998</v>
      </c>
      <c r="J6" s="8">
        <v>0.89100000000000001</v>
      </c>
      <c r="K6" s="8">
        <v>0.89100000000000001</v>
      </c>
      <c r="L6" s="8">
        <v>0.72599999999999998</v>
      </c>
      <c r="M6" s="8">
        <v>0.72199999999999998</v>
      </c>
      <c r="N6" s="8">
        <v>0.72599999999999998</v>
      </c>
      <c r="O6" s="46">
        <f t="shared" si="12"/>
        <v>0.72199999999999998</v>
      </c>
      <c r="P6" s="31">
        <v>7671</v>
      </c>
      <c r="Q6" s="20">
        <f t="shared" si="0"/>
        <v>-720.2583388175392</v>
      </c>
      <c r="R6" s="21">
        <f t="shared" si="1"/>
        <v>-716.2583388175392</v>
      </c>
      <c r="S6" s="21">
        <f t="shared" si="2"/>
        <v>-1495.471640897109</v>
      </c>
      <c r="T6" s="21">
        <f t="shared" si="3"/>
        <v>-1843.2139807962151</v>
      </c>
      <c r="U6" s="21">
        <f t="shared" si="4"/>
        <v>-779.94918319498129</v>
      </c>
      <c r="V6" s="21">
        <f t="shared" si="5"/>
        <v>-2070.6709944021522</v>
      </c>
      <c r="W6" s="21">
        <f t="shared" si="6"/>
        <v>-2139.8909174033724</v>
      </c>
      <c r="X6" s="21">
        <f t="shared" si="7"/>
        <v>-762.97626466626673</v>
      </c>
      <c r="Y6" s="21">
        <f t="shared" si="8"/>
        <v>-760.97626466626673</v>
      </c>
      <c r="Z6" s="21">
        <f t="shared" si="9"/>
        <v>-2123.5103652191619</v>
      </c>
      <c r="AA6" s="21">
        <f t="shared" si="10"/>
        <v>-2156.3223148865968</v>
      </c>
      <c r="AB6" s="22">
        <f t="shared" si="11"/>
        <v>-2117.5103652191619</v>
      </c>
      <c r="AC6" s="28">
        <f t="shared" si="13"/>
        <v>-2156.3223148865968</v>
      </c>
    </row>
    <row r="7" spans="1:34" x14ac:dyDescent="0.25">
      <c r="A7" s="84"/>
      <c r="B7" s="62">
        <v>2029</v>
      </c>
      <c r="C7" s="8">
        <v>3.0019999999999998</v>
      </c>
      <c r="D7" s="8">
        <v>2.673</v>
      </c>
      <c r="E7" s="8">
        <v>2.2719999999999998</v>
      </c>
      <c r="F7" s="8">
        <v>1.1316876</v>
      </c>
      <c r="G7" s="8">
        <v>2.855</v>
      </c>
      <c r="H7" s="8">
        <v>1.365</v>
      </c>
      <c r="I7" s="8">
        <v>1.4930000000000001</v>
      </c>
      <c r="J7" s="8">
        <v>1.123</v>
      </c>
      <c r="K7" s="8">
        <v>1.119</v>
      </c>
      <c r="L7" s="8">
        <v>1.2310000000000001</v>
      </c>
      <c r="M7" s="8">
        <v>1.248</v>
      </c>
      <c r="N7" s="8">
        <v>1.2130000000000001</v>
      </c>
      <c r="O7" s="46">
        <f t="shared" si="12"/>
        <v>1.119</v>
      </c>
      <c r="P7" s="31">
        <v>7671</v>
      </c>
      <c r="Q7" s="20">
        <f t="shared" si="0"/>
        <v>7328.434773873053</v>
      </c>
      <c r="R7" s="21">
        <f t="shared" si="1"/>
        <v>6559.0180252427945</v>
      </c>
      <c r="S7" s="21">
        <f t="shared" si="2"/>
        <v>5476.0165534320504</v>
      </c>
      <c r="T7" s="21">
        <f t="shared" si="3"/>
        <v>836.27284226628035</v>
      </c>
      <c r="U7" s="21">
        <f t="shared" si="4"/>
        <v>6993.9089792310015</v>
      </c>
      <c r="V7" s="21">
        <f t="shared" si="5"/>
        <v>2081.2051374224793</v>
      </c>
      <c r="W7" s="21">
        <f t="shared" si="6"/>
        <v>2682.4255701173402</v>
      </c>
      <c r="X7" s="21">
        <f t="shared" si="7"/>
        <v>778.92622056328526</v>
      </c>
      <c r="Y7" s="21">
        <f t="shared" si="8"/>
        <v>757.1511875179466</v>
      </c>
      <c r="Z7" s="21">
        <f t="shared" si="9"/>
        <v>1394.7390480722552</v>
      </c>
      <c r="AA7" s="21">
        <f t="shared" si="10"/>
        <v>1490.1241683845483</v>
      </c>
      <c r="AB7" s="22">
        <f t="shared" si="11"/>
        <v>1302.5924068949628</v>
      </c>
      <c r="AC7" s="28">
        <f t="shared" si="13"/>
        <v>757.1511875179466</v>
      </c>
    </row>
    <row r="8" spans="1:34" x14ac:dyDescent="0.25">
      <c r="A8" s="84"/>
      <c r="B8" s="62">
        <v>2030</v>
      </c>
      <c r="C8" s="8">
        <v>2.3559999999999999</v>
      </c>
      <c r="D8" s="8">
        <v>2.1160000000000001</v>
      </c>
      <c r="E8" s="8">
        <v>1.671</v>
      </c>
      <c r="F8" s="8">
        <v>1.1157267</v>
      </c>
      <c r="G8" s="8">
        <v>2.278</v>
      </c>
      <c r="H8" s="8">
        <v>1.1120000000000001</v>
      </c>
      <c r="I8" s="8">
        <v>1.383</v>
      </c>
      <c r="J8" s="8">
        <v>1.1879999999999999</v>
      </c>
      <c r="K8" s="8">
        <v>1.131</v>
      </c>
      <c r="L8" s="8">
        <v>1.103</v>
      </c>
      <c r="M8" s="8">
        <v>1.2190000000000001</v>
      </c>
      <c r="N8" s="8">
        <v>1.1419999999999999</v>
      </c>
      <c r="O8" s="46">
        <f t="shared" si="12"/>
        <v>1.103</v>
      </c>
      <c r="P8" s="31">
        <v>7671</v>
      </c>
      <c r="Q8" s="20">
        <f t="shared" si="0"/>
        <v>5713.9132395773122</v>
      </c>
      <c r="R8" s="21">
        <f t="shared" si="1"/>
        <v>5002.0613073174191</v>
      </c>
      <c r="S8" s="21">
        <f t="shared" si="2"/>
        <v>3428.90469426441</v>
      </c>
      <c r="T8" s="21">
        <f t="shared" si="3"/>
        <v>741.63216843850023</v>
      </c>
      <c r="U8" s="21">
        <f t="shared" si="4"/>
        <v>5489.5891682983565</v>
      </c>
      <c r="V8" s="21">
        <f t="shared" si="5"/>
        <v>715.33964592872599</v>
      </c>
      <c r="W8" s="21">
        <f t="shared" si="6"/>
        <v>2172.4938872370431</v>
      </c>
      <c r="X8" s="21">
        <f t="shared" si="7"/>
        <v>1153.8338323782707</v>
      </c>
      <c r="Y8" s="21">
        <f t="shared" si="8"/>
        <v>828.22328476633515</v>
      </c>
      <c r="Z8" s="21">
        <f t="shared" si="9"/>
        <v>663.19351185740436</v>
      </c>
      <c r="AA8" s="21">
        <f t="shared" si="10"/>
        <v>1333.4688515972161</v>
      </c>
      <c r="AB8" s="22">
        <f t="shared" si="11"/>
        <v>900.71336618459998</v>
      </c>
      <c r="AC8" s="28">
        <f t="shared" si="13"/>
        <v>663.19351185740436</v>
      </c>
    </row>
    <row r="9" spans="1:34" x14ac:dyDescent="0.25">
      <c r="A9" s="84"/>
      <c r="B9" s="65">
        <v>2034</v>
      </c>
      <c r="C9" s="8">
        <v>1.7290000000000001</v>
      </c>
      <c r="D9" s="8">
        <v>1.38</v>
      </c>
      <c r="E9" s="8">
        <v>1.6919999999999999</v>
      </c>
      <c r="F9" s="8">
        <v>1.5776284</v>
      </c>
      <c r="G9" s="8">
        <v>1.4710000000000001</v>
      </c>
      <c r="H9" s="8">
        <v>1.236</v>
      </c>
      <c r="I9" s="8">
        <v>0.98799999999999999</v>
      </c>
      <c r="J9" s="8">
        <v>1.3180000000000001</v>
      </c>
      <c r="K9" s="8">
        <v>1.3</v>
      </c>
      <c r="L9" s="8">
        <v>1.2110000000000001</v>
      </c>
      <c r="M9" s="8">
        <v>0.95899999999999996</v>
      </c>
      <c r="N9" s="8">
        <v>0.95299999999999996</v>
      </c>
      <c r="O9" s="46">
        <f t="shared" si="12"/>
        <v>0.95299999999999996</v>
      </c>
      <c r="P9" s="31">
        <v>8035</v>
      </c>
      <c r="Q9" s="20">
        <f t="shared" si="0"/>
        <v>3825.3655419119359</v>
      </c>
      <c r="R9" s="21">
        <f t="shared" si="1"/>
        <v>2255.8569184678699</v>
      </c>
      <c r="S9" s="21">
        <f t="shared" si="2"/>
        <v>3678.3937643572858</v>
      </c>
      <c r="T9" s="21">
        <f t="shared" si="3"/>
        <v>3193.935781433368</v>
      </c>
      <c r="U9" s="21">
        <f t="shared" si="4"/>
        <v>2697.5356507314095</v>
      </c>
      <c r="V9" s="21">
        <f t="shared" si="5"/>
        <v>1486.7368249974481</v>
      </c>
      <c r="W9" s="21">
        <f t="shared" si="6"/>
        <v>-72.255900476816052</v>
      </c>
      <c r="X9" s="21">
        <f t="shared" si="7"/>
        <v>1933.0406428459166</v>
      </c>
      <c r="Y9" s="21">
        <f t="shared" si="8"/>
        <v>1839.0696715708673</v>
      </c>
      <c r="Z9" s="21">
        <f t="shared" si="9"/>
        <v>1346.12638030885</v>
      </c>
      <c r="AA9" s="21">
        <f t="shared" si="10"/>
        <v>-278.17498276743606</v>
      </c>
      <c r="AB9" s="22">
        <f t="shared" si="11"/>
        <v>-319.97708674209485</v>
      </c>
      <c r="AC9" s="28">
        <f t="shared" si="13"/>
        <v>-319.97708674209485</v>
      </c>
    </row>
    <row r="10" spans="1:34" x14ac:dyDescent="0.25">
      <c r="A10" s="84"/>
      <c r="B10" s="65">
        <v>2044</v>
      </c>
      <c r="C10" s="8">
        <v>1.806</v>
      </c>
      <c r="D10" s="8">
        <v>1.425</v>
      </c>
      <c r="E10" s="8">
        <v>1.645</v>
      </c>
      <c r="F10" s="8">
        <v>1.5081616</v>
      </c>
      <c r="G10" s="8">
        <v>1.5329999999999999</v>
      </c>
      <c r="H10" s="8">
        <v>1.1459999999999999</v>
      </c>
      <c r="I10" s="8">
        <v>0.89400000000000002</v>
      </c>
      <c r="J10" s="8">
        <v>1.3109999999999999</v>
      </c>
      <c r="K10" s="8">
        <v>1.3109999999999999</v>
      </c>
      <c r="L10" s="8">
        <v>1.0880000000000001</v>
      </c>
      <c r="M10" s="8">
        <v>0.77200000000000002</v>
      </c>
      <c r="N10" s="8">
        <v>0.80600000000000005</v>
      </c>
      <c r="O10" s="46">
        <f t="shared" si="12"/>
        <v>0.77200000000000002</v>
      </c>
      <c r="P10" s="31">
        <v>7671</v>
      </c>
      <c r="Q10" s="20">
        <f t="shared" si="0"/>
        <v>3942.5636587866052</v>
      </c>
      <c r="R10" s="21">
        <f t="shared" si="1"/>
        <v>2367.8276487737639</v>
      </c>
      <c r="S10" s="21">
        <f t="shared" si="2"/>
        <v>3324.4172728717058</v>
      </c>
      <c r="T10" s="21">
        <f t="shared" si="3"/>
        <v>2749.7473568612509</v>
      </c>
      <c r="U10" s="21">
        <f t="shared" si="4"/>
        <v>2850.5877397758236</v>
      </c>
      <c r="V10" s="21">
        <f t="shared" si="5"/>
        <v>916.01040370049577</v>
      </c>
      <c r="W10" s="21">
        <f t="shared" si="6"/>
        <v>-734.57978663303084</v>
      </c>
      <c r="X10" s="21">
        <f t="shared" si="7"/>
        <v>1810.260495909273</v>
      </c>
      <c r="Y10" s="21">
        <f t="shared" si="8"/>
        <v>1812.260495909273</v>
      </c>
      <c r="Z10" s="21">
        <f t="shared" si="9"/>
        <v>571.9605126462759</v>
      </c>
      <c r="AA10" s="21">
        <f t="shared" si="10"/>
        <v>-1710.1753782491357</v>
      </c>
      <c r="AB10" s="22">
        <f t="shared" si="11"/>
        <v>-1421.0077886262986</v>
      </c>
      <c r="AC10" s="28">
        <f t="shared" si="13"/>
        <v>-1710.1753782491357</v>
      </c>
    </row>
    <row r="11" spans="1:34" x14ac:dyDescent="0.25">
      <c r="A11" s="84"/>
      <c r="B11" s="61">
        <v>2056</v>
      </c>
      <c r="C11" s="8">
        <v>1.0169999999999999</v>
      </c>
      <c r="D11" s="8">
        <v>0.94499999999999995</v>
      </c>
      <c r="E11" s="8">
        <v>0.86099999999999999</v>
      </c>
      <c r="F11" s="8">
        <v>0.90155037999999998</v>
      </c>
      <c r="G11" s="8">
        <v>0.96599999999999997</v>
      </c>
      <c r="H11" s="8">
        <v>0.73699999999999999</v>
      </c>
      <c r="I11" s="8">
        <v>0.70699999999999996</v>
      </c>
      <c r="J11" s="8">
        <v>0.95699999999999996</v>
      </c>
      <c r="K11" s="8">
        <v>0.95</v>
      </c>
      <c r="L11" s="8">
        <v>0.72799999999999998</v>
      </c>
      <c r="M11" s="8">
        <v>0.70299999999999996</v>
      </c>
      <c r="N11" s="8">
        <v>0.69599999999999995</v>
      </c>
      <c r="O11" s="46">
        <f t="shared" si="12"/>
        <v>0.69599999999999995</v>
      </c>
      <c r="P11" s="31">
        <v>7671</v>
      </c>
      <c r="Q11" s="20">
        <f t="shared" si="0"/>
        <v>116.31805974074695</v>
      </c>
      <c r="R11" s="21">
        <f t="shared" si="1"/>
        <v>-368.92519385088798</v>
      </c>
      <c r="S11" s="21">
        <f t="shared" si="2"/>
        <v>-989.18165039802852</v>
      </c>
      <c r="T11" s="21">
        <f t="shared" si="3"/>
        <v>-678.54340819242464</v>
      </c>
      <c r="U11" s="21">
        <f t="shared" si="4"/>
        <v>-226.48092653350119</v>
      </c>
      <c r="V11" s="21">
        <f t="shared" si="5"/>
        <v>-2025.3138012664322</v>
      </c>
      <c r="W11" s="21">
        <f t="shared" si="6"/>
        <v>-2298.2073535279701</v>
      </c>
      <c r="X11" s="21">
        <f t="shared" si="7"/>
        <v>-286.84905062766632</v>
      </c>
      <c r="Y11" s="21">
        <f t="shared" si="8"/>
        <v>-333.76444765849772</v>
      </c>
      <c r="Z11" s="21">
        <f t="shared" si="9"/>
        <v>-2105.1803785793836</v>
      </c>
      <c r="AA11" s="21">
        <f t="shared" si="10"/>
        <v>-2334.0114035458614</v>
      </c>
      <c r="AB11" s="22">
        <f t="shared" si="11"/>
        <v>-2398.6890458947564</v>
      </c>
      <c r="AC11" s="28">
        <f t="shared" si="13"/>
        <v>-2398.6890458947564</v>
      </c>
    </row>
    <row r="12" spans="1:34" x14ac:dyDescent="0.25">
      <c r="A12" s="84"/>
      <c r="B12" s="65">
        <v>2070</v>
      </c>
      <c r="C12" s="8">
        <v>1.63</v>
      </c>
      <c r="D12" s="8">
        <v>1.373</v>
      </c>
      <c r="E12" s="8">
        <v>1.4910000000000001</v>
      </c>
      <c r="F12" s="8">
        <v>1.2521059000000001</v>
      </c>
      <c r="G12" s="8">
        <v>1.5209999999999999</v>
      </c>
      <c r="H12" s="8">
        <v>1.07</v>
      </c>
      <c r="I12" s="8">
        <v>0.94599999999999995</v>
      </c>
      <c r="J12" s="8">
        <v>1.3</v>
      </c>
      <c r="K12" s="8">
        <v>1.256</v>
      </c>
      <c r="L12" s="8">
        <v>1.0649999999999999</v>
      </c>
      <c r="M12" s="8">
        <v>0.94199999999999995</v>
      </c>
      <c r="N12" s="8">
        <v>0.94199999999999995</v>
      </c>
      <c r="O12" s="46">
        <f t="shared" si="12"/>
        <v>0.94199999999999995</v>
      </c>
      <c r="P12" s="31">
        <v>7671</v>
      </c>
      <c r="Q12" s="20">
        <f t="shared" si="0"/>
        <v>3259.3822267655205</v>
      </c>
      <c r="R12" s="21">
        <f t="shared" si="1"/>
        <v>2120.1413822862969</v>
      </c>
      <c r="S12" s="21">
        <f t="shared" si="2"/>
        <v>2669.4940058558432</v>
      </c>
      <c r="T12" s="21">
        <f t="shared" si="3"/>
        <v>1510.0091728045911</v>
      </c>
      <c r="U12" s="21">
        <f t="shared" si="4"/>
        <v>2798.2264020011007</v>
      </c>
      <c r="V12" s="21">
        <f t="shared" si="5"/>
        <v>458.80591724648639</v>
      </c>
      <c r="W12" s="21">
        <f t="shared" si="6"/>
        <v>-357.87818532369567</v>
      </c>
      <c r="X12" s="21">
        <f t="shared" si="7"/>
        <v>1754.11891109149</v>
      </c>
      <c r="Y12" s="21">
        <f t="shared" si="8"/>
        <v>1526.6990476928627</v>
      </c>
      <c r="Z12" s="21">
        <f t="shared" si="9"/>
        <v>429.59768248031412</v>
      </c>
      <c r="AA12" s="21">
        <f t="shared" si="10"/>
        <v>-384.11104935167566</v>
      </c>
      <c r="AB12" s="22">
        <f t="shared" si="11"/>
        <v>-382.11104935167566</v>
      </c>
      <c r="AC12" s="28">
        <f t="shared" si="13"/>
        <v>-384.11104935167566</v>
      </c>
    </row>
    <row r="13" spans="1:34" x14ac:dyDescent="0.25">
      <c r="A13" s="84"/>
      <c r="B13" s="62">
        <v>2085</v>
      </c>
      <c r="C13" s="8">
        <v>2.359</v>
      </c>
      <c r="D13" s="8">
        <v>2.1280000000000001</v>
      </c>
      <c r="E13" s="8">
        <v>1.843</v>
      </c>
      <c r="F13" s="8">
        <v>1.1978044999999999</v>
      </c>
      <c r="G13" s="8">
        <v>2.2189999999999999</v>
      </c>
      <c r="H13" s="8">
        <v>1.3009999999999999</v>
      </c>
      <c r="I13" s="8">
        <v>1.274</v>
      </c>
      <c r="J13" s="8">
        <v>1.252</v>
      </c>
      <c r="K13" s="8">
        <v>1.2529999999999999</v>
      </c>
      <c r="L13" s="8">
        <v>1.206</v>
      </c>
      <c r="M13" s="8">
        <v>1.109</v>
      </c>
      <c r="N13" s="8">
        <v>1.1060000000000001</v>
      </c>
      <c r="O13" s="46">
        <f t="shared" si="12"/>
        <v>1.1060000000000001</v>
      </c>
      <c r="P13" s="31">
        <v>7671</v>
      </c>
      <c r="Q13" s="20">
        <f t="shared" si="0"/>
        <v>5722.3920690668056</v>
      </c>
      <c r="R13" s="21">
        <f t="shared" si="1"/>
        <v>5039.7406496242293</v>
      </c>
      <c r="S13" s="21">
        <f t="shared" si="2"/>
        <v>4081.6896929310301</v>
      </c>
      <c r="T13" s="21">
        <f t="shared" si="3"/>
        <v>1214.5970967068777</v>
      </c>
      <c r="U13" s="21">
        <f t="shared" si="4"/>
        <v>5314.7453308434715</v>
      </c>
      <c r="V13" s="21">
        <f t="shared" si="5"/>
        <v>1761.2422838478558</v>
      </c>
      <c r="W13" s="21">
        <f t="shared" si="6"/>
        <v>1625.5093643657458</v>
      </c>
      <c r="X13" s="21">
        <f t="shared" si="7"/>
        <v>1503.4456135912117</v>
      </c>
      <c r="Y13" s="21">
        <f t="shared" si="8"/>
        <v>1510.7653311922488</v>
      </c>
      <c r="Z13" s="21">
        <f t="shared" si="9"/>
        <v>1258.0303963310005</v>
      </c>
      <c r="AA13" s="21">
        <f t="shared" si="10"/>
        <v>703.33978102041362</v>
      </c>
      <c r="AB13" s="22">
        <f t="shared" si="11"/>
        <v>687.29115795348071</v>
      </c>
      <c r="AC13" s="28">
        <f t="shared" si="13"/>
        <v>687.29115795348071</v>
      </c>
    </row>
    <row r="14" spans="1:34" x14ac:dyDescent="0.25">
      <c r="A14" s="84"/>
      <c r="B14" s="62">
        <v>2091</v>
      </c>
      <c r="C14" s="8">
        <v>2.7069999999999999</v>
      </c>
      <c r="D14" s="8">
        <v>2.34</v>
      </c>
      <c r="E14" s="8">
        <v>2.2120000000000002</v>
      </c>
      <c r="F14" s="8">
        <v>1.0854667</v>
      </c>
      <c r="G14" s="8">
        <v>2.5</v>
      </c>
      <c r="H14" s="8">
        <v>1.2749999999999999</v>
      </c>
      <c r="I14" s="8">
        <v>1.2290000000000001</v>
      </c>
      <c r="J14" s="8">
        <v>1.0649999999999999</v>
      </c>
      <c r="K14" s="8">
        <v>1.073</v>
      </c>
      <c r="L14" s="8">
        <v>1.044</v>
      </c>
      <c r="M14" s="8">
        <v>0.99</v>
      </c>
      <c r="N14" s="8">
        <v>0.96199999999999997</v>
      </c>
      <c r="O14" s="46">
        <f t="shared" si="12"/>
        <v>0.96199999999999997</v>
      </c>
      <c r="P14" s="31">
        <v>7671</v>
      </c>
      <c r="Q14" s="20">
        <f t="shared" si="0"/>
        <v>6639.2348200311098</v>
      </c>
      <c r="R14" s="21">
        <f t="shared" si="1"/>
        <v>5672.5096843864103</v>
      </c>
      <c r="S14" s="21">
        <f t="shared" si="2"/>
        <v>5297.6933514302809</v>
      </c>
      <c r="T14" s="21">
        <f t="shared" si="3"/>
        <v>558.42841491791421</v>
      </c>
      <c r="U14" s="21">
        <f t="shared" si="4"/>
        <v>6109.1956130464005</v>
      </c>
      <c r="V14" s="21">
        <f t="shared" si="5"/>
        <v>1626.7372547409404</v>
      </c>
      <c r="W14" s="21">
        <f t="shared" si="6"/>
        <v>1385.9049872439789</v>
      </c>
      <c r="X14" s="21">
        <f t="shared" si="7"/>
        <v>425.59768248031412</v>
      </c>
      <c r="Y14" s="21">
        <f t="shared" si="8"/>
        <v>477.46093440162105</v>
      </c>
      <c r="Z14" s="21">
        <f t="shared" si="9"/>
        <v>296.90305053750558</v>
      </c>
      <c r="AA14" s="21">
        <f t="shared" si="10"/>
        <v>-52.964844484389289</v>
      </c>
      <c r="AB14" s="22">
        <f t="shared" si="11"/>
        <v>-242.12804479587379</v>
      </c>
      <c r="AC14" s="28">
        <f t="shared" si="13"/>
        <v>-242.12804479587379</v>
      </c>
    </row>
    <row r="15" spans="1:34" x14ac:dyDescent="0.25">
      <c r="A15" s="84"/>
      <c r="B15" s="65">
        <v>2112</v>
      </c>
      <c r="C15" s="8">
        <v>1.7310000000000001</v>
      </c>
      <c r="D15" s="8">
        <v>1.5249999999999999</v>
      </c>
      <c r="E15" s="8">
        <v>1.536</v>
      </c>
      <c r="F15" s="8">
        <v>1.2758389999999999</v>
      </c>
      <c r="G15" s="8">
        <v>1.5589999999999999</v>
      </c>
      <c r="H15" s="8">
        <v>1.024</v>
      </c>
      <c r="I15" s="8">
        <v>1.008</v>
      </c>
      <c r="J15" s="8">
        <v>1.2170000000000001</v>
      </c>
      <c r="K15" s="8">
        <v>1.224</v>
      </c>
      <c r="L15" s="8">
        <v>1.0129999999999999</v>
      </c>
      <c r="M15" s="8">
        <v>0.85899999999999999</v>
      </c>
      <c r="N15" s="8">
        <v>0.86099999999999999</v>
      </c>
      <c r="O15" s="46">
        <f t="shared" si="12"/>
        <v>0.85899999999999999</v>
      </c>
      <c r="P15" s="31">
        <v>2039</v>
      </c>
      <c r="Q15" s="20">
        <f t="shared" si="0"/>
        <v>975.77544279585629</v>
      </c>
      <c r="R15" s="21">
        <f t="shared" si="1"/>
        <v>755.37442253847723</v>
      </c>
      <c r="S15" s="21">
        <f t="shared" si="2"/>
        <v>768.10337760622122</v>
      </c>
      <c r="T15" s="21">
        <f t="shared" si="3"/>
        <v>443.43557247272474</v>
      </c>
      <c r="U15" s="21">
        <f t="shared" si="4"/>
        <v>790.42645774009634</v>
      </c>
      <c r="V15" s="21">
        <f t="shared" si="5"/>
        <v>50.003223177153103</v>
      </c>
      <c r="W15" s="21">
        <f t="shared" si="6"/>
        <v>26.112049942567516</v>
      </c>
      <c r="X15" s="21">
        <f t="shared" si="7"/>
        <v>353.81497802220508</v>
      </c>
      <c r="Y15" s="21">
        <f t="shared" si="8"/>
        <v>365.97262182731384</v>
      </c>
      <c r="Z15" s="21">
        <f t="shared" si="9"/>
        <v>32.875318179223491</v>
      </c>
      <c r="AA15" s="21">
        <f t="shared" si="10"/>
        <v>-255.17587789619392</v>
      </c>
      <c r="AB15" s="22">
        <f t="shared" si="11"/>
        <v>-249.05714837199582</v>
      </c>
      <c r="AC15" s="28">
        <f t="shared" si="13"/>
        <v>-255.17587789619392</v>
      </c>
    </row>
    <row r="16" spans="1:34" x14ac:dyDescent="0.25">
      <c r="A16" s="84"/>
      <c r="B16" s="65">
        <v>2126</v>
      </c>
      <c r="C16" s="8">
        <v>1.4730000000000001</v>
      </c>
      <c r="D16" s="8">
        <v>1.1850000000000001</v>
      </c>
      <c r="E16" s="8">
        <v>1.3620000000000001</v>
      </c>
      <c r="F16" s="8">
        <v>1.1519444999999999</v>
      </c>
      <c r="G16" s="8">
        <v>1.3149999999999999</v>
      </c>
      <c r="H16" s="8">
        <v>0.82</v>
      </c>
      <c r="I16" s="8">
        <v>0.59899999999999998</v>
      </c>
      <c r="J16" s="8">
        <v>1.1140000000000001</v>
      </c>
      <c r="K16" s="8">
        <v>1.107</v>
      </c>
      <c r="L16" s="8">
        <v>0.81699999999999995</v>
      </c>
      <c r="M16" s="8">
        <v>0.57399999999999995</v>
      </c>
      <c r="N16" s="8">
        <v>0.58399999999999996</v>
      </c>
      <c r="O16" s="46">
        <f t="shared" si="12"/>
        <v>0.57399999999999995</v>
      </c>
      <c r="P16" s="31">
        <v>2922</v>
      </c>
      <c r="Q16" s="20">
        <f t="shared" si="0"/>
        <v>986.97685254833516</v>
      </c>
      <c r="R16" s="21">
        <f t="shared" si="1"/>
        <v>438.81003942274089</v>
      </c>
      <c r="S16" s="21">
        <f t="shared" si="2"/>
        <v>792.13101667862281</v>
      </c>
      <c r="T16" s="21">
        <f t="shared" si="3"/>
        <v>371.00601058584454</v>
      </c>
      <c r="U16" s="21">
        <f t="shared" si="4"/>
        <v>699.00209951383874</v>
      </c>
      <c r="V16" s="21">
        <f t="shared" si="5"/>
        <v>-495.6718466695599</v>
      </c>
      <c r="W16" s="21">
        <f t="shared" si="6"/>
        <v>-1288.7176499568643</v>
      </c>
      <c r="X16" s="21">
        <f t="shared" si="7"/>
        <v>279.997055255578</v>
      </c>
      <c r="Y16" s="21">
        <f t="shared" si="8"/>
        <v>265.99869641525612</v>
      </c>
      <c r="Z16" s="21">
        <f t="shared" si="9"/>
        <v>-502.97430162456408</v>
      </c>
      <c r="AA16" s="21">
        <f t="shared" si="10"/>
        <v>-1394.9189008262431</v>
      </c>
      <c r="AB16" s="22">
        <f t="shared" si="11"/>
        <v>-1349.0833214751376</v>
      </c>
      <c r="AC16" s="28">
        <f t="shared" si="13"/>
        <v>-1394.9189008262431</v>
      </c>
    </row>
    <row r="17" spans="1:29" x14ac:dyDescent="0.25">
      <c r="A17" s="84"/>
      <c r="B17" s="62">
        <v>2135</v>
      </c>
      <c r="C17" s="8">
        <v>2.157</v>
      </c>
      <c r="D17" s="8">
        <v>1.944</v>
      </c>
      <c r="E17" s="8">
        <v>1.5449999999999999</v>
      </c>
      <c r="F17" s="8">
        <v>1.0764176999999999</v>
      </c>
      <c r="G17" s="8">
        <v>2.069</v>
      </c>
      <c r="H17" s="8">
        <v>1.0009999999999999</v>
      </c>
      <c r="I17" s="8">
        <v>1.1970000000000001</v>
      </c>
      <c r="J17" s="8">
        <v>1.159</v>
      </c>
      <c r="K17" s="8">
        <v>1.1499999999999999</v>
      </c>
      <c r="L17" s="8">
        <v>0.99399999999999999</v>
      </c>
      <c r="M17" s="8">
        <v>1.0940000000000001</v>
      </c>
      <c r="N17" s="8">
        <v>1.06</v>
      </c>
      <c r="O17" s="46">
        <f t="shared" si="12"/>
        <v>0.99399999999999999</v>
      </c>
      <c r="P17" s="31">
        <v>7671</v>
      </c>
      <c r="Q17" s="20">
        <f t="shared" si="0"/>
        <v>5125.9289261632466</v>
      </c>
      <c r="R17" s="21">
        <f t="shared" si="1"/>
        <v>4437.1780299757038</v>
      </c>
      <c r="S17" s="21">
        <f t="shared" si="2"/>
        <v>2906.5407978590138</v>
      </c>
      <c r="T17" s="21">
        <f t="shared" si="3"/>
        <v>502.64990063666215</v>
      </c>
      <c r="U17" s="21">
        <f t="shared" si="4"/>
        <v>4848.3974477936999</v>
      </c>
      <c r="V17" s="21">
        <f t="shared" si="5"/>
        <v>14.659616687705579</v>
      </c>
      <c r="W17" s="21">
        <f t="shared" si="6"/>
        <v>1210.1204555351528</v>
      </c>
      <c r="X17" s="21">
        <f t="shared" si="7"/>
        <v>989.1680745534901</v>
      </c>
      <c r="Y17" s="21">
        <f t="shared" si="8"/>
        <v>939.22626670510988</v>
      </c>
      <c r="Z17" s="21">
        <f t="shared" si="9"/>
        <v>-30.098090576419082</v>
      </c>
      <c r="AA17" s="21">
        <f t="shared" si="10"/>
        <v>612.60375408429513</v>
      </c>
      <c r="AB17" s="22">
        <f t="shared" si="11"/>
        <v>404.24258489210553</v>
      </c>
      <c r="AC17" s="28">
        <f t="shared" si="13"/>
        <v>-30.098090576419082</v>
      </c>
    </row>
    <row r="18" spans="1:29" x14ac:dyDescent="0.25">
      <c r="A18" s="84"/>
      <c r="B18" s="62">
        <v>2143</v>
      </c>
      <c r="C18" s="8">
        <v>2.9889999999999999</v>
      </c>
      <c r="D18" s="8">
        <v>2.6360000000000001</v>
      </c>
      <c r="E18" s="8">
        <v>2.3690000000000002</v>
      </c>
      <c r="F18" s="8">
        <v>1.1109194</v>
      </c>
      <c r="G18" s="8">
        <v>2.798</v>
      </c>
      <c r="H18" s="8">
        <v>1.3260000000000001</v>
      </c>
      <c r="I18" s="8">
        <v>1.39</v>
      </c>
      <c r="J18" s="8">
        <v>1.155</v>
      </c>
      <c r="K18" s="8">
        <v>1.1339999999999999</v>
      </c>
      <c r="L18" s="8">
        <v>1.1379999999999999</v>
      </c>
      <c r="M18" s="8">
        <v>1.177</v>
      </c>
      <c r="N18" s="8">
        <v>1.165</v>
      </c>
      <c r="O18" s="46">
        <f t="shared" si="12"/>
        <v>1.1109194</v>
      </c>
      <c r="P18" s="31">
        <v>7671</v>
      </c>
      <c r="Q18" s="20">
        <f t="shared" si="0"/>
        <v>7299.5185885326437</v>
      </c>
      <c r="R18" s="21">
        <f t="shared" si="1"/>
        <v>6466.1444176548985</v>
      </c>
      <c r="S18" s="21">
        <f t="shared" si="2"/>
        <v>5754.5771616086622</v>
      </c>
      <c r="T18" s="21">
        <f t="shared" si="3"/>
        <v>712.86169629962387</v>
      </c>
      <c r="U18" s="21">
        <f t="shared" si="4"/>
        <v>6859.537569210419</v>
      </c>
      <c r="V18" s="21">
        <f t="shared" si="5"/>
        <v>1888.0627462628293</v>
      </c>
      <c r="W18" s="21">
        <f t="shared" si="6"/>
        <v>2206.1330654983262</v>
      </c>
      <c r="X18" s="21">
        <f t="shared" si="7"/>
        <v>966.13280202847864</v>
      </c>
      <c r="Y18" s="21">
        <f t="shared" si="8"/>
        <v>845.8734830117719</v>
      </c>
      <c r="Z18" s="21">
        <f t="shared" si="9"/>
        <v>871.33458450998103</v>
      </c>
      <c r="AA18" s="21">
        <f t="shared" si="10"/>
        <v>1099.852492943975</v>
      </c>
      <c r="AB18" s="22">
        <f t="shared" si="11"/>
        <v>1033.5723469043837</v>
      </c>
      <c r="AC18" s="28">
        <f t="shared" si="13"/>
        <v>712.86169629962387</v>
      </c>
    </row>
    <row r="19" spans="1:29" x14ac:dyDescent="0.25">
      <c r="A19" s="84"/>
      <c r="B19" s="62">
        <v>2152</v>
      </c>
      <c r="C19" s="8">
        <v>2.5880000000000001</v>
      </c>
      <c r="D19" s="8">
        <v>2.282</v>
      </c>
      <c r="E19" s="8">
        <v>1.9390000000000001</v>
      </c>
      <c r="F19" s="8">
        <v>1.2065054</v>
      </c>
      <c r="G19" s="8">
        <v>2.4569999999999999</v>
      </c>
      <c r="H19" s="8">
        <v>1.2330000000000001</v>
      </c>
      <c r="I19" s="8">
        <v>1.405</v>
      </c>
      <c r="J19" s="8">
        <v>1.2529999999999999</v>
      </c>
      <c r="K19" s="8">
        <v>1.236</v>
      </c>
      <c r="L19" s="8">
        <v>1.1919999999999999</v>
      </c>
      <c r="M19" s="8">
        <v>1.3009999999999999</v>
      </c>
      <c r="N19" s="8">
        <v>1.2330000000000001</v>
      </c>
      <c r="O19" s="46">
        <f t="shared" si="12"/>
        <v>1.1919999999999999</v>
      </c>
      <c r="P19" s="31">
        <v>7671</v>
      </c>
      <c r="Q19" s="20">
        <f t="shared" si="0"/>
        <v>6339.6978609728003</v>
      </c>
      <c r="R19" s="21">
        <f t="shared" si="1"/>
        <v>5505.278550141049</v>
      </c>
      <c r="S19" s="21">
        <f t="shared" si="2"/>
        <v>4420.0187468854983</v>
      </c>
      <c r="T19" s="21">
        <f t="shared" si="3"/>
        <v>1262.8220609034613</v>
      </c>
      <c r="U19" s="21">
        <f t="shared" si="4"/>
        <v>5993.5959107174012</v>
      </c>
      <c r="V19" s="21">
        <f t="shared" si="5"/>
        <v>1403.5555211317153</v>
      </c>
      <c r="W19" s="21">
        <f t="shared" si="6"/>
        <v>2277.6501665069368</v>
      </c>
      <c r="X19" s="21">
        <f t="shared" si="7"/>
        <v>1508.7653311922488</v>
      </c>
      <c r="Y19" s="21">
        <f t="shared" si="8"/>
        <v>1419.7473782894119</v>
      </c>
      <c r="Z19" s="21">
        <f t="shared" si="9"/>
        <v>1180.2303104115065</v>
      </c>
      <c r="AA19" s="21">
        <f t="shared" si="10"/>
        <v>1767.2422838478558</v>
      </c>
      <c r="AB19" s="22">
        <f t="shared" si="11"/>
        <v>1411.5555211317153</v>
      </c>
      <c r="AC19" s="28">
        <f t="shared" si="13"/>
        <v>1180.2303104115065</v>
      </c>
    </row>
    <row r="20" spans="1:29" x14ac:dyDescent="0.25">
      <c r="A20" s="84"/>
      <c r="B20" s="65">
        <v>2159</v>
      </c>
      <c r="C20" s="8">
        <v>1.343</v>
      </c>
      <c r="D20" s="8">
        <v>1.1399999999999999</v>
      </c>
      <c r="E20" s="8">
        <v>1.216</v>
      </c>
      <c r="F20" s="8">
        <v>1.2364473</v>
      </c>
      <c r="G20" s="8">
        <v>1.246</v>
      </c>
      <c r="H20" s="8">
        <v>0.90800000000000003</v>
      </c>
      <c r="I20" s="8">
        <v>0.72799999999999998</v>
      </c>
      <c r="J20" s="8">
        <v>1.1870000000000001</v>
      </c>
      <c r="K20" s="8">
        <v>1.173</v>
      </c>
      <c r="L20" s="8">
        <v>0.90600000000000003</v>
      </c>
      <c r="M20" s="8">
        <v>0.72299999999999998</v>
      </c>
      <c r="N20" s="8">
        <v>0.72499999999999998</v>
      </c>
      <c r="O20" s="46">
        <f t="shared" si="12"/>
        <v>0.72299999999999998</v>
      </c>
      <c r="P20" s="31">
        <v>1507</v>
      </c>
      <c r="Q20" s="20">
        <f t="shared" si="0"/>
        <v>390.02110218350805</v>
      </c>
      <c r="R20" s="21">
        <f t="shared" si="1"/>
        <v>179.51122192812832</v>
      </c>
      <c r="S20" s="21">
        <f t="shared" si="2"/>
        <v>263.98979485926242</v>
      </c>
      <c r="T20" s="21">
        <f t="shared" si="3"/>
        <v>289.81729017384635</v>
      </c>
      <c r="U20" s="21">
        <f t="shared" si="4"/>
        <v>291.89137956197652</v>
      </c>
      <c r="V20" s="21">
        <f t="shared" si="5"/>
        <v>-118.32925255744942</v>
      </c>
      <c r="W20" s="21">
        <f t="shared" si="6"/>
        <v>-403.53602275050594</v>
      </c>
      <c r="X20" s="21">
        <f t="shared" si="7"/>
        <v>230.39446692913799</v>
      </c>
      <c r="Y20" s="21">
        <f t="shared" si="8"/>
        <v>216.86420851620522</v>
      </c>
      <c r="Z20" s="21">
        <f t="shared" si="9"/>
        <v>-119.2156122020854</v>
      </c>
      <c r="AA20" s="21">
        <f t="shared" si="10"/>
        <v>-410.55717195428412</v>
      </c>
      <c r="AB20" s="22">
        <f t="shared" si="11"/>
        <v>-404.94124819502497</v>
      </c>
      <c r="AC20" s="28">
        <f t="shared" si="13"/>
        <v>-410.55717195428412</v>
      </c>
    </row>
    <row r="21" spans="1:29" x14ac:dyDescent="0.25">
      <c r="A21" s="84"/>
      <c r="B21" s="63">
        <v>2161</v>
      </c>
      <c r="C21" s="8">
        <v>0.378</v>
      </c>
      <c r="D21" s="8">
        <v>0.36899999999999999</v>
      </c>
      <c r="E21" s="8">
        <v>0.35</v>
      </c>
      <c r="F21" s="8">
        <v>0.37503824000000002</v>
      </c>
      <c r="G21" s="8">
        <v>0.377</v>
      </c>
      <c r="H21" s="8">
        <v>0.32600000000000001</v>
      </c>
      <c r="I21" s="8">
        <v>0.36299999999999999</v>
      </c>
      <c r="J21" s="8">
        <v>0.376</v>
      </c>
      <c r="K21" s="8">
        <v>0.376</v>
      </c>
      <c r="L21" s="8">
        <v>0.32500000000000001</v>
      </c>
      <c r="M21" s="8">
        <v>0.35899999999999999</v>
      </c>
      <c r="N21" s="8">
        <v>0.36499999999999999</v>
      </c>
      <c r="O21" s="47">
        <f t="shared" si="12"/>
        <v>0.32500000000000001</v>
      </c>
      <c r="P21" s="37">
        <v>2557</v>
      </c>
      <c r="Q21" s="20">
        <f t="shared" si="0"/>
        <v>-2156.7069356324296</v>
      </c>
      <c r="R21" s="21">
        <f t="shared" si="1"/>
        <v>-2206.2271634625654</v>
      </c>
      <c r="S21" s="21">
        <f t="shared" si="2"/>
        <v>-2323.6360211926904</v>
      </c>
      <c r="T21" s="21">
        <f t="shared" si="3"/>
        <v>-2166.1776274513486</v>
      </c>
      <c r="U21" s="21">
        <f t="shared" si="4"/>
        <v>-2162.5903350475755</v>
      </c>
      <c r="V21" s="21">
        <f t="shared" si="5"/>
        <v>-2481.4051932525599</v>
      </c>
      <c r="W21" s="21">
        <f t="shared" si="6"/>
        <v>-2238.6375195653209</v>
      </c>
      <c r="X21" s="21">
        <f t="shared" si="7"/>
        <v>-2166.4893610399413</v>
      </c>
      <c r="Y21" s="21">
        <f t="shared" si="8"/>
        <v>-2164.4893610399413</v>
      </c>
      <c r="Z21" s="21">
        <f t="shared" si="9"/>
        <v>-2486.2284919540366</v>
      </c>
      <c r="AA21" s="21">
        <f t="shared" si="10"/>
        <v>-2261.2469899704761</v>
      </c>
      <c r="AB21" s="22">
        <f t="shared" si="11"/>
        <v>-2222.4342911695885</v>
      </c>
      <c r="AC21" s="28">
        <f t="shared" si="13"/>
        <v>-2486.2284919540366</v>
      </c>
    </row>
    <row r="22" spans="1:29" x14ac:dyDescent="0.25">
      <c r="A22" s="84"/>
      <c r="B22" s="65">
        <v>2179</v>
      </c>
      <c r="C22" s="8">
        <v>1.516</v>
      </c>
      <c r="D22" s="8">
        <v>1.278</v>
      </c>
      <c r="E22" s="8">
        <v>1.349</v>
      </c>
      <c r="F22" s="8">
        <v>1.3891157999999999</v>
      </c>
      <c r="G22" s="8">
        <v>1.339</v>
      </c>
      <c r="H22" s="8">
        <v>0.77700000000000002</v>
      </c>
      <c r="I22" s="8">
        <v>0.76800000000000002</v>
      </c>
      <c r="J22" s="8">
        <v>1.1120000000000001</v>
      </c>
      <c r="K22" s="8">
        <v>1.1619999999999999</v>
      </c>
      <c r="L22" s="8">
        <v>0.77500000000000002</v>
      </c>
      <c r="M22" s="8">
        <v>0.72599999999999998</v>
      </c>
      <c r="N22" s="8">
        <v>0.72699999999999998</v>
      </c>
      <c r="O22" s="46">
        <f t="shared" si="12"/>
        <v>0.72599999999999998</v>
      </c>
      <c r="P22" s="31">
        <v>2406</v>
      </c>
      <c r="Q22" s="20">
        <f t="shared" si="0"/>
        <v>873.52455663651915</v>
      </c>
      <c r="R22" s="21">
        <f t="shared" si="1"/>
        <v>520.62646859329902</v>
      </c>
      <c r="S22" s="21">
        <f t="shared" si="2"/>
        <v>633.61750182120318</v>
      </c>
      <c r="T22" s="21">
        <f t="shared" si="3"/>
        <v>698.85742654212902</v>
      </c>
      <c r="U22" s="21">
        <f t="shared" si="4"/>
        <v>614.06813658178726</v>
      </c>
      <c r="V22" s="21">
        <f t="shared" si="5"/>
        <v>-519.29405753000049</v>
      </c>
      <c r="W22" s="21">
        <f t="shared" si="6"/>
        <v>-539.64180920836418</v>
      </c>
      <c r="X22" s="21">
        <f t="shared" si="7"/>
        <v>227.85623622793833</v>
      </c>
      <c r="Y22" s="21">
        <f t="shared" si="8"/>
        <v>321.7718881973488</v>
      </c>
      <c r="Z22" s="21">
        <f t="shared" si="9"/>
        <v>-522.68020753963481</v>
      </c>
      <c r="AA22" s="21">
        <f t="shared" si="10"/>
        <v>-655.17298119114901</v>
      </c>
      <c r="AB22" s="22">
        <f t="shared" si="11"/>
        <v>-650.29641494631005</v>
      </c>
      <c r="AC22" s="28">
        <f t="shared" si="13"/>
        <v>-655.17298119114901</v>
      </c>
    </row>
    <row r="23" spans="1:29" x14ac:dyDescent="0.25">
      <c r="A23" s="84"/>
      <c r="B23" s="63">
        <v>2232</v>
      </c>
      <c r="C23" s="8">
        <v>1.4119999999999999</v>
      </c>
      <c r="D23" s="8">
        <v>1.2130000000000001</v>
      </c>
      <c r="E23" s="8">
        <v>1.3009999999999999</v>
      </c>
      <c r="F23" s="8">
        <v>1.0429302</v>
      </c>
      <c r="G23" s="8">
        <v>1.296</v>
      </c>
      <c r="H23" s="8">
        <v>0.75800000000000001</v>
      </c>
      <c r="I23" s="8">
        <v>0.79800000000000004</v>
      </c>
      <c r="J23" s="8">
        <v>1.0349999999999999</v>
      </c>
      <c r="K23" s="8">
        <v>0.97799999999999998</v>
      </c>
      <c r="L23" s="8">
        <v>0.76200000000000001</v>
      </c>
      <c r="M23" s="8">
        <v>0.76100000000000001</v>
      </c>
      <c r="N23" s="8">
        <v>0.76900000000000002</v>
      </c>
      <c r="O23" s="47">
        <f t="shared" si="12"/>
        <v>0.75800000000000001</v>
      </c>
      <c r="P23" s="37">
        <v>2922</v>
      </c>
      <c r="Q23" s="20">
        <f t="shared" si="0"/>
        <v>879.63396760704711</v>
      </c>
      <c r="R23" s="21">
        <f t="shared" si="1"/>
        <v>498.08252026425259</v>
      </c>
      <c r="S23" s="21">
        <f t="shared" si="2"/>
        <v>675.83652110590992</v>
      </c>
      <c r="T23" s="21">
        <f t="shared" si="3"/>
        <v>118.683642729117</v>
      </c>
      <c r="U23" s="21">
        <f t="shared" si="4"/>
        <v>662.06362896805354</v>
      </c>
      <c r="V23" s="21">
        <f t="shared" si="5"/>
        <v>-695.21316228627916</v>
      </c>
      <c r="W23" s="21">
        <f t="shared" si="6"/>
        <v>-560.69510294633722</v>
      </c>
      <c r="X23" s="21">
        <f t="shared" si="7"/>
        <v>93.311404189921092</v>
      </c>
      <c r="Y23" s="21">
        <f t="shared" si="8"/>
        <v>-48.459732621257182</v>
      </c>
      <c r="Z23" s="21">
        <f t="shared" si="9"/>
        <v>-679.85514749137462</v>
      </c>
      <c r="AA23" s="21">
        <f t="shared" si="10"/>
        <v>-679.18806583277239</v>
      </c>
      <c r="AB23" s="22">
        <f t="shared" si="11"/>
        <v>-650.64647020043697</v>
      </c>
      <c r="AC23" s="28">
        <f t="shared" si="13"/>
        <v>-695.21316228627916</v>
      </c>
    </row>
    <row r="24" spans="1:29" x14ac:dyDescent="0.25">
      <c r="A24" s="84"/>
      <c r="B24" s="63">
        <v>2256</v>
      </c>
      <c r="C24" s="8">
        <v>1.3149999999999999</v>
      </c>
      <c r="D24" s="8">
        <v>1.1990000000000001</v>
      </c>
      <c r="E24" s="8">
        <v>1.3080000000000001</v>
      </c>
      <c r="F24" s="8">
        <v>0.82663160999999996</v>
      </c>
      <c r="G24" s="8">
        <v>1.236</v>
      </c>
      <c r="H24" s="8">
        <v>0.73899999999999999</v>
      </c>
      <c r="I24" s="8">
        <v>0.88400000000000001</v>
      </c>
      <c r="J24" s="8">
        <v>1.129</v>
      </c>
      <c r="K24" s="8">
        <v>1.097</v>
      </c>
      <c r="L24" s="8">
        <v>0.73699999999999999</v>
      </c>
      <c r="M24" s="8">
        <v>0.82799999999999996</v>
      </c>
      <c r="N24" s="8">
        <v>0.83199999999999996</v>
      </c>
      <c r="O24" s="46">
        <f t="shared" si="12"/>
        <v>0.73699999999999999</v>
      </c>
      <c r="P24" s="31">
        <v>2436</v>
      </c>
      <c r="Q24" s="20">
        <f t="shared" si="0"/>
        <v>583.40626776718386</v>
      </c>
      <c r="R24" s="21">
        <f t="shared" si="1"/>
        <v>392.00706005759082</v>
      </c>
      <c r="S24" s="21">
        <f t="shared" si="2"/>
        <v>576.11292871074659</v>
      </c>
      <c r="T24" s="21">
        <f t="shared" si="3"/>
        <v>-390.85589469586398</v>
      </c>
      <c r="U24" s="21">
        <f t="shared" si="4"/>
        <v>452.31398950762713</v>
      </c>
      <c r="V24" s="21">
        <f t="shared" si="5"/>
        <v>-631.96429614040915</v>
      </c>
      <c r="W24" s="21">
        <f t="shared" si="6"/>
        <v>-248.88456485630786</v>
      </c>
      <c r="X24" s="21">
        <f t="shared" si="7"/>
        <v>262.72488505844336</v>
      </c>
      <c r="Y24" s="21">
        <f t="shared" si="8"/>
        <v>203.88668954399259</v>
      </c>
      <c r="Z24" s="21">
        <f t="shared" si="9"/>
        <v>-635.69839915070122</v>
      </c>
      <c r="AA24" s="21">
        <f t="shared" si="10"/>
        <v>-385.356199184064</v>
      </c>
      <c r="AB24" s="22">
        <f t="shared" si="11"/>
        <v>-373.15915431159306</v>
      </c>
      <c r="AC24" s="28">
        <f t="shared" si="13"/>
        <v>-635.69839915070122</v>
      </c>
    </row>
    <row r="25" spans="1:29" x14ac:dyDescent="0.25">
      <c r="A25" s="84"/>
      <c r="B25" s="63">
        <v>2276</v>
      </c>
      <c r="C25" s="8">
        <v>0.72899999999999998</v>
      </c>
      <c r="D25" s="8">
        <v>0.628</v>
      </c>
      <c r="E25" s="8">
        <v>0.63100000000000001</v>
      </c>
      <c r="F25" s="8">
        <v>0.65064949999999999</v>
      </c>
      <c r="G25" s="8">
        <v>0.72</v>
      </c>
      <c r="H25" s="8">
        <v>0.55600000000000005</v>
      </c>
      <c r="I25" s="8">
        <v>0.497</v>
      </c>
      <c r="J25" s="8">
        <v>0.71899999999999997</v>
      </c>
      <c r="K25" s="8">
        <v>0.69099999999999995</v>
      </c>
      <c r="L25" s="8">
        <v>0.55400000000000005</v>
      </c>
      <c r="M25" s="8">
        <v>0.503</v>
      </c>
      <c r="N25" s="8">
        <v>0.49399999999999999</v>
      </c>
      <c r="O25" s="46">
        <f t="shared" si="12"/>
        <v>0.49399999999999999</v>
      </c>
      <c r="P25" s="31">
        <v>2862</v>
      </c>
      <c r="Q25" s="20">
        <f t="shared" si="0"/>
        <v>-781.74762790791328</v>
      </c>
      <c r="R25" s="21">
        <f t="shared" si="1"/>
        <v>-1148.4789992482893</v>
      </c>
      <c r="S25" s="21">
        <f t="shared" si="2"/>
        <v>-1136.6319476865751</v>
      </c>
      <c r="T25" s="21">
        <f t="shared" si="3"/>
        <v>-1056.4011974070982</v>
      </c>
      <c r="U25" s="21">
        <f t="shared" si="4"/>
        <v>-812.62879042741952</v>
      </c>
      <c r="V25" s="21">
        <f t="shared" si="5"/>
        <v>-1451.1918929843027</v>
      </c>
      <c r="W25" s="21">
        <f t="shared" si="6"/>
        <v>-1726.0560308904071</v>
      </c>
      <c r="X25" s="21">
        <f t="shared" si="7"/>
        <v>-814.08383144838001</v>
      </c>
      <c r="Y25" s="21">
        <f t="shared" si="8"/>
        <v>-910.82765683008847</v>
      </c>
      <c r="Z25" s="21">
        <f t="shared" si="9"/>
        <v>-1458.1501066944679</v>
      </c>
      <c r="AA25" s="21">
        <f t="shared" si="10"/>
        <v>-1694.2248535398717</v>
      </c>
      <c r="AB25" s="22">
        <f t="shared" si="11"/>
        <v>-1737.106944361045</v>
      </c>
      <c r="AC25" s="28">
        <f t="shared" si="13"/>
        <v>-1737.106944361045</v>
      </c>
    </row>
    <row r="26" spans="1:29" x14ac:dyDescent="0.25">
      <c r="A26" s="84"/>
      <c r="B26" s="65">
        <v>2308</v>
      </c>
      <c r="C26" s="8">
        <v>1.3759999999999999</v>
      </c>
      <c r="D26" s="8">
        <v>1.1659999999999999</v>
      </c>
      <c r="E26" s="8">
        <v>1.36</v>
      </c>
      <c r="F26" s="8">
        <v>1.6976131999999999</v>
      </c>
      <c r="G26" s="8">
        <v>1.1479999999999999</v>
      </c>
      <c r="H26" s="8">
        <v>1.034</v>
      </c>
      <c r="I26" s="8">
        <v>0.96699999999999997</v>
      </c>
      <c r="J26" s="8">
        <v>1.1080000000000001</v>
      </c>
      <c r="K26" s="8">
        <v>1.111</v>
      </c>
      <c r="L26" s="8">
        <v>1.0369999999999999</v>
      </c>
      <c r="M26" s="8">
        <v>0.93700000000000006</v>
      </c>
      <c r="N26" s="8">
        <v>0.93100000000000005</v>
      </c>
      <c r="O26" s="46">
        <f t="shared" si="12"/>
        <v>0.93100000000000005</v>
      </c>
      <c r="P26" s="31">
        <v>2191</v>
      </c>
      <c r="Q26" s="20">
        <f t="shared" si="0"/>
        <v>611.42597734757601</v>
      </c>
      <c r="R26" s="21">
        <f t="shared" si="1"/>
        <v>300.27304795356514</v>
      </c>
      <c r="S26" s="21">
        <f t="shared" si="2"/>
        <v>593.1674964782934</v>
      </c>
      <c r="T26" s="21">
        <f t="shared" si="3"/>
        <v>1019.1533739315264</v>
      </c>
      <c r="U26" s="21">
        <f t="shared" si="4"/>
        <v>266.66535348748539</v>
      </c>
      <c r="V26" s="21">
        <f t="shared" si="5"/>
        <v>71.629000837221639</v>
      </c>
      <c r="W26" s="21">
        <f t="shared" si="6"/>
        <v>-51.861190568286723</v>
      </c>
      <c r="X26" s="21">
        <f t="shared" si="7"/>
        <v>201.17323003954499</v>
      </c>
      <c r="Y26" s="21">
        <f t="shared" si="8"/>
        <v>208.31900627888189</v>
      </c>
      <c r="Z26" s="21">
        <f t="shared" si="9"/>
        <v>79.142510496777319</v>
      </c>
      <c r="AA26" s="21">
        <f t="shared" si="10"/>
        <v>-109.83711272975555</v>
      </c>
      <c r="AB26" s="22">
        <f t="shared" si="11"/>
        <v>-120.0624979397565</v>
      </c>
      <c r="AC26" s="28">
        <f t="shared" si="13"/>
        <v>-120.0624979397565</v>
      </c>
    </row>
    <row r="27" spans="1:29" x14ac:dyDescent="0.25">
      <c r="A27" s="84"/>
      <c r="B27" s="65">
        <v>2327</v>
      </c>
      <c r="C27" s="8">
        <v>0.97</v>
      </c>
      <c r="D27" s="8">
        <v>0.89200000000000002</v>
      </c>
      <c r="E27" s="8">
        <v>0.82099999999999995</v>
      </c>
      <c r="F27" s="8">
        <v>1.0695635999999999</v>
      </c>
      <c r="G27" s="8">
        <v>0.94199999999999995</v>
      </c>
      <c r="H27" s="8">
        <v>0.78100000000000003</v>
      </c>
      <c r="I27" s="8">
        <v>0.66200000000000003</v>
      </c>
      <c r="J27" s="8">
        <v>0.94099999999999995</v>
      </c>
      <c r="K27" s="8">
        <v>0.93400000000000005</v>
      </c>
      <c r="L27" s="8">
        <v>0.75900000000000001</v>
      </c>
      <c r="M27" s="8">
        <v>0.65300000000000002</v>
      </c>
      <c r="N27" s="8">
        <v>0.64600000000000002</v>
      </c>
      <c r="O27" s="46">
        <f t="shared" si="12"/>
        <v>0.64600000000000002</v>
      </c>
      <c r="P27" s="31">
        <v>2197</v>
      </c>
      <c r="Q27" s="20">
        <f t="shared" si="0"/>
        <v>-54.124999634120165</v>
      </c>
      <c r="R27" s="21">
        <f t="shared" si="1"/>
        <v>-210.09682987131521</v>
      </c>
      <c r="S27" s="21">
        <f t="shared" si="2"/>
        <v>-368.37616761717737</v>
      </c>
      <c r="T27" s="21">
        <f t="shared" si="3"/>
        <v>140.3338634420038</v>
      </c>
      <c r="U27" s="21">
        <f t="shared" si="4"/>
        <v>-110.02033312809691</v>
      </c>
      <c r="V27" s="21">
        <f t="shared" si="5"/>
        <v>-463.69135714314223</v>
      </c>
      <c r="W27" s="21">
        <f t="shared" si="6"/>
        <v>-775.14999440195845</v>
      </c>
      <c r="X27" s="21">
        <f t="shared" si="7"/>
        <v>-110.04719466063329</v>
      </c>
      <c r="Y27" s="21">
        <f t="shared" si="8"/>
        <v>-122.29582584496964</v>
      </c>
      <c r="Z27" s="21">
        <f t="shared" si="9"/>
        <v>-516.21763671525912</v>
      </c>
      <c r="AA27" s="21">
        <f t="shared" si="10"/>
        <v>-799.2714814773251</v>
      </c>
      <c r="AB27" s="22">
        <f t="shared" si="11"/>
        <v>-817.83831592960053</v>
      </c>
      <c r="AC27" s="28">
        <f t="shared" si="13"/>
        <v>-817.83831592960053</v>
      </c>
    </row>
    <row r="28" spans="1:29" x14ac:dyDescent="0.25">
      <c r="A28" s="84"/>
      <c r="B28" s="65">
        <v>2343</v>
      </c>
      <c r="C28" s="8">
        <v>1.5169999999999999</v>
      </c>
      <c r="D28" s="8">
        <v>1.2669999999999999</v>
      </c>
      <c r="E28" s="8">
        <v>1.3460000000000001</v>
      </c>
      <c r="F28" s="8">
        <v>0.84640053000000004</v>
      </c>
      <c r="G28" s="8">
        <v>1.3360000000000001</v>
      </c>
      <c r="H28" s="8">
        <v>0.61499999999999999</v>
      </c>
      <c r="I28" s="8">
        <v>0.61699999999999999</v>
      </c>
      <c r="J28" s="8">
        <v>0.91500000000000004</v>
      </c>
      <c r="K28" s="8">
        <v>0.90400000000000003</v>
      </c>
      <c r="L28" s="8">
        <v>0.58299999999999996</v>
      </c>
      <c r="M28" s="8">
        <v>0.59099999999999997</v>
      </c>
      <c r="N28" s="8">
        <v>0.59899999999999998</v>
      </c>
      <c r="O28" s="46">
        <f t="shared" si="12"/>
        <v>0.58299999999999996</v>
      </c>
      <c r="P28" s="31">
        <v>2922</v>
      </c>
      <c r="Q28" s="20">
        <f t="shared" si="0"/>
        <v>1061.6797341176527</v>
      </c>
      <c r="R28" s="21">
        <f t="shared" si="1"/>
        <v>608.62653737883102</v>
      </c>
      <c r="S28" s="21">
        <f t="shared" si="2"/>
        <v>762.13932998522705</v>
      </c>
      <c r="T28" s="21">
        <f t="shared" si="3"/>
        <v>-411.24628472645009</v>
      </c>
      <c r="U28" s="21">
        <f t="shared" si="4"/>
        <v>739.21294136739516</v>
      </c>
      <c r="V28" s="21">
        <f t="shared" si="5"/>
        <v>-1225.8138234084647</v>
      </c>
      <c r="W28" s="21">
        <f t="shared" si="6"/>
        <v>-1213.5735013897356</v>
      </c>
      <c r="X28" s="21">
        <f t="shared" si="7"/>
        <v>-219.45512627567612</v>
      </c>
      <c r="Y28" s="21">
        <f t="shared" si="8"/>
        <v>-248.15169230197671</v>
      </c>
      <c r="Z28" s="21">
        <f t="shared" si="9"/>
        <v>-1359.4329659883219</v>
      </c>
      <c r="AA28" s="21">
        <f t="shared" si="10"/>
        <v>-1320.8427617299437</v>
      </c>
      <c r="AB28" s="22">
        <f t="shared" si="11"/>
        <v>-1284.7176499568643</v>
      </c>
      <c r="AC28" s="28">
        <f t="shared" si="13"/>
        <v>-1359.4329659883219</v>
      </c>
    </row>
    <row r="29" spans="1:29" x14ac:dyDescent="0.25">
      <c r="A29" s="84"/>
      <c r="B29" s="65">
        <v>2347</v>
      </c>
      <c r="C29" s="8">
        <v>2.1219999999999999</v>
      </c>
      <c r="D29" s="8">
        <v>1.821</v>
      </c>
      <c r="E29" s="8">
        <v>1.782</v>
      </c>
      <c r="F29" s="8">
        <v>1.2616632999999999</v>
      </c>
      <c r="G29" s="8">
        <v>1.8740000000000001</v>
      </c>
      <c r="H29" s="8">
        <v>0.85599999999999998</v>
      </c>
      <c r="I29" s="8">
        <v>1.0089999999999999</v>
      </c>
      <c r="J29" s="8">
        <v>1.0029999999999999</v>
      </c>
      <c r="K29" s="8">
        <v>0.98299999999999998</v>
      </c>
      <c r="L29" s="8">
        <v>0.77600000000000002</v>
      </c>
      <c r="M29" s="8">
        <v>0.73499999999999999</v>
      </c>
      <c r="N29" s="8">
        <v>0.746</v>
      </c>
      <c r="O29" s="46">
        <f t="shared" si="12"/>
        <v>0.73499999999999999</v>
      </c>
      <c r="P29" s="31">
        <v>2557</v>
      </c>
      <c r="Q29" s="20">
        <f t="shared" si="0"/>
        <v>1674.9758710970559</v>
      </c>
      <c r="R29" s="21">
        <f t="shared" si="1"/>
        <v>1339.225062795221</v>
      </c>
      <c r="S29" s="21">
        <f t="shared" si="2"/>
        <v>1291.1419762701778</v>
      </c>
      <c r="T29" s="21">
        <f t="shared" si="3"/>
        <v>528.22490676299526</v>
      </c>
      <c r="U29" s="21">
        <f t="shared" si="4"/>
        <v>1398.943665625698</v>
      </c>
      <c r="V29" s="21">
        <f t="shared" si="5"/>
        <v>-337.32916744103852</v>
      </c>
      <c r="W29" s="21">
        <f t="shared" si="6"/>
        <v>31.899424135560178</v>
      </c>
      <c r="X29" s="21">
        <f t="shared" si="7"/>
        <v>12.652971466417938</v>
      </c>
      <c r="Y29" s="21">
        <f t="shared" si="8"/>
        <v>-30.081309806458478</v>
      </c>
      <c r="Z29" s="21">
        <f t="shared" si="9"/>
        <v>-553.24715748562426</v>
      </c>
      <c r="AA29" s="21">
        <f t="shared" si="10"/>
        <v>-669.80654792342727</v>
      </c>
      <c r="AB29" s="22">
        <f t="shared" si="11"/>
        <v>-634.81363630477165</v>
      </c>
      <c r="AC29" s="28">
        <f t="shared" si="13"/>
        <v>-669.80654792342727</v>
      </c>
    </row>
    <row r="30" spans="1:29" x14ac:dyDescent="0.25">
      <c r="A30" s="84"/>
      <c r="B30" s="63">
        <v>2366</v>
      </c>
      <c r="C30" s="8">
        <v>1.044</v>
      </c>
      <c r="D30" s="8">
        <v>0.90800000000000003</v>
      </c>
      <c r="E30" s="8">
        <v>0.90800000000000003</v>
      </c>
      <c r="F30" s="8">
        <v>0.75693405999999996</v>
      </c>
      <c r="G30" s="8">
        <v>0.98</v>
      </c>
      <c r="H30" s="8">
        <v>0.627</v>
      </c>
      <c r="I30" s="8">
        <v>0.61099999999999999</v>
      </c>
      <c r="J30" s="8">
        <v>0.82199999999999995</v>
      </c>
      <c r="K30" s="8">
        <v>0.85199999999999998</v>
      </c>
      <c r="L30" s="8">
        <v>0.623</v>
      </c>
      <c r="M30" s="8">
        <v>0.60699999999999998</v>
      </c>
      <c r="N30" s="8">
        <v>0.60199999999999998</v>
      </c>
      <c r="O30" s="46">
        <f t="shared" si="12"/>
        <v>0.60199999999999998</v>
      </c>
      <c r="P30" s="31">
        <v>2557</v>
      </c>
      <c r="Q30" s="20">
        <f t="shared" si="0"/>
        <v>99.634350179168521</v>
      </c>
      <c r="R30" s="21">
        <f t="shared" si="1"/>
        <v>-206.34897066317063</v>
      </c>
      <c r="S30" s="21">
        <f t="shared" si="2"/>
        <v>-206.34897066317063</v>
      </c>
      <c r="T30" s="21">
        <f t="shared" si="3"/>
        <v>-606.49714374341704</v>
      </c>
      <c r="U30" s="21">
        <f t="shared" si="4"/>
        <v>-40.869848908581396</v>
      </c>
      <c r="V30" s="21">
        <f t="shared" si="5"/>
        <v>-1028.7737961917162</v>
      </c>
      <c r="W30" s="21">
        <f t="shared" si="6"/>
        <v>-1082.1852508195777</v>
      </c>
      <c r="X30" s="21">
        <f t="shared" si="7"/>
        <v>-429.34552510018233</v>
      </c>
      <c r="Y30" s="21">
        <f t="shared" si="8"/>
        <v>-347.7319123630956</v>
      </c>
      <c r="Z30" s="21">
        <f t="shared" si="9"/>
        <v>-1040.9881293850067</v>
      </c>
      <c r="AA30" s="21">
        <f t="shared" si="10"/>
        <v>-1094.7730338411327</v>
      </c>
      <c r="AB30" s="22">
        <f t="shared" si="11"/>
        <v>-1111.1435437074854</v>
      </c>
      <c r="AC30" s="28">
        <f t="shared" si="13"/>
        <v>-1111.1435437074854</v>
      </c>
    </row>
    <row r="31" spans="1:29" x14ac:dyDescent="0.25">
      <c r="A31" s="84"/>
      <c r="B31" s="65">
        <v>2369</v>
      </c>
      <c r="C31" s="8">
        <v>1.35</v>
      </c>
      <c r="D31" s="8">
        <v>1.0980000000000001</v>
      </c>
      <c r="E31" s="8">
        <v>1.282</v>
      </c>
      <c r="F31" s="8">
        <v>1.5088037999999999</v>
      </c>
      <c r="G31" s="8">
        <v>1.0720000000000001</v>
      </c>
      <c r="H31" s="8">
        <v>0.82599999999999996</v>
      </c>
      <c r="I31" s="8">
        <v>0.82899999999999996</v>
      </c>
      <c r="J31" s="8">
        <v>0.93300000000000005</v>
      </c>
      <c r="K31" s="8">
        <v>0.93600000000000005</v>
      </c>
      <c r="L31" s="8">
        <v>0.8</v>
      </c>
      <c r="M31" s="8">
        <v>0.78300000000000003</v>
      </c>
      <c r="N31" s="8">
        <v>0.78800000000000003</v>
      </c>
      <c r="O31" s="46">
        <f t="shared" si="12"/>
        <v>0.78300000000000003</v>
      </c>
      <c r="P31" s="31">
        <v>2907</v>
      </c>
      <c r="Q31" s="20">
        <f t="shared" si="0"/>
        <v>761.76053002996571</v>
      </c>
      <c r="R31" s="21">
        <f t="shared" si="1"/>
        <v>244.06200542322117</v>
      </c>
      <c r="S31" s="21">
        <f t="shared" si="2"/>
        <v>635.26097841279113</v>
      </c>
      <c r="T31" s="21">
        <f t="shared" si="3"/>
        <v>1050.5709200568699</v>
      </c>
      <c r="U31" s="21">
        <f t="shared" si="4"/>
        <v>179.5524820641518</v>
      </c>
      <c r="V31" s="21">
        <f t="shared" si="5"/>
        <v>-474.67800487929799</v>
      </c>
      <c r="W31" s="21">
        <f t="shared" si="6"/>
        <v>-461.52395938070975</v>
      </c>
      <c r="X31" s="21">
        <f t="shared" si="7"/>
        <v>-169.10812325784923</v>
      </c>
      <c r="Y31" s="21">
        <f t="shared" si="8"/>
        <v>-159.00221543665606</v>
      </c>
      <c r="Z31" s="21">
        <f t="shared" si="9"/>
        <v>-553.43481562883983</v>
      </c>
      <c r="AA31" s="21">
        <f t="shared" si="10"/>
        <v>-603.66911539511705</v>
      </c>
      <c r="AB31" s="22">
        <f t="shared" si="11"/>
        <v>-585.59657151572526</v>
      </c>
      <c r="AC31" s="28">
        <f t="shared" si="13"/>
        <v>-603.66911539511705</v>
      </c>
    </row>
    <row r="32" spans="1:29" x14ac:dyDescent="0.25">
      <c r="A32" s="84"/>
      <c r="B32" s="61">
        <v>2372</v>
      </c>
      <c r="C32" s="8">
        <v>0.89300000000000002</v>
      </c>
      <c r="D32" s="8">
        <v>0.82899999999999996</v>
      </c>
      <c r="E32" s="8">
        <v>0.72099999999999997</v>
      </c>
      <c r="F32" s="8">
        <v>0.71497354000000002</v>
      </c>
      <c r="G32" s="8">
        <v>0.85099999999999998</v>
      </c>
      <c r="H32" s="8">
        <v>0.58799999999999997</v>
      </c>
      <c r="I32" s="8">
        <v>0.53800000000000003</v>
      </c>
      <c r="J32" s="8">
        <v>0.83699999999999997</v>
      </c>
      <c r="K32" s="8">
        <v>0.84199999999999997</v>
      </c>
      <c r="L32" s="8">
        <v>0.58199999999999996</v>
      </c>
      <c r="M32" s="8">
        <v>0.53700000000000003</v>
      </c>
      <c r="N32" s="8">
        <v>0.53600000000000003</v>
      </c>
      <c r="O32" s="46">
        <f t="shared" si="12"/>
        <v>0.53600000000000003</v>
      </c>
      <c r="P32" s="31">
        <v>7671</v>
      </c>
      <c r="Q32" s="20">
        <f t="shared" si="0"/>
        <v>-750.03691773192043</v>
      </c>
      <c r="R32" s="21">
        <f t="shared" si="1"/>
        <v>-1241.5363922977037</v>
      </c>
      <c r="S32" s="21">
        <f t="shared" si="2"/>
        <v>-2171.5571686745197</v>
      </c>
      <c r="T32" s="21">
        <f t="shared" si="3"/>
        <v>-2223.4832868443018</v>
      </c>
      <c r="U32" s="21">
        <f t="shared" si="4"/>
        <v>-1071.0206891822529</v>
      </c>
      <c r="V32" s="21">
        <f t="shared" si="5"/>
        <v>-3530.2130633398838</v>
      </c>
      <c r="W32" s="21">
        <f t="shared" si="6"/>
        <v>-4118.338326726257</v>
      </c>
      <c r="X32" s="21">
        <f t="shared" si="7"/>
        <v>-1179.5460234674053</v>
      </c>
      <c r="Y32" s="21">
        <f t="shared" si="8"/>
        <v>-1137.8618922123778</v>
      </c>
      <c r="Z32" s="21">
        <f t="shared" si="9"/>
        <v>-3596.551569501411</v>
      </c>
      <c r="AA32" s="21">
        <f t="shared" si="10"/>
        <v>-4128.7345087974172</v>
      </c>
      <c r="AB32" s="22">
        <f t="shared" si="11"/>
        <v>-4139.1537965335219</v>
      </c>
      <c r="AC32" s="28">
        <f t="shared" si="13"/>
        <v>-4139.1537965335219</v>
      </c>
    </row>
    <row r="33" spans="1:34" x14ac:dyDescent="0.25">
      <c r="A33" s="84"/>
      <c r="B33" s="65">
        <v>2374</v>
      </c>
      <c r="C33" s="8">
        <v>1.954</v>
      </c>
      <c r="D33" s="8">
        <v>1.6379999999999999</v>
      </c>
      <c r="E33" s="8">
        <v>1.831</v>
      </c>
      <c r="F33" s="8">
        <v>1.7455476000000001</v>
      </c>
      <c r="G33" s="8">
        <v>1.6850000000000001</v>
      </c>
      <c r="H33" s="8">
        <v>1.095</v>
      </c>
      <c r="I33" s="8">
        <v>1.016</v>
      </c>
      <c r="J33" s="8">
        <v>1.3140000000000001</v>
      </c>
      <c r="K33" s="8">
        <v>1.3140000000000001</v>
      </c>
      <c r="L33" s="8">
        <v>1.056</v>
      </c>
      <c r="M33" s="8">
        <v>0.90600000000000003</v>
      </c>
      <c r="N33" s="8">
        <v>0.91900000000000004</v>
      </c>
      <c r="O33" s="46">
        <f t="shared" si="12"/>
        <v>0.90600000000000003</v>
      </c>
      <c r="P33" s="31">
        <v>1826</v>
      </c>
      <c r="Q33" s="20">
        <f t="shared" si="0"/>
        <v>1066.4564908658185</v>
      </c>
      <c r="R33" s="21">
        <f t="shared" si="1"/>
        <v>790.6743533939075</v>
      </c>
      <c r="S33" s="21">
        <f t="shared" si="2"/>
        <v>967.33783338979549</v>
      </c>
      <c r="T33" s="21">
        <f t="shared" si="3"/>
        <v>895.53455471497796</v>
      </c>
      <c r="U33" s="21">
        <f t="shared" si="4"/>
        <v>831.54285381726947</v>
      </c>
      <c r="V33" s="21">
        <f t="shared" si="5"/>
        <v>151.94036323125286</v>
      </c>
      <c r="W33" s="21">
        <f t="shared" si="6"/>
        <v>37.175821425732494</v>
      </c>
      <c r="X33" s="21">
        <f t="shared" si="7"/>
        <v>439.11027379717882</v>
      </c>
      <c r="Y33" s="21">
        <f t="shared" si="8"/>
        <v>441.11027379717882</v>
      </c>
      <c r="Z33" s="21">
        <f t="shared" si="9"/>
        <v>96.420629258341791</v>
      </c>
      <c r="AA33" s="21">
        <f t="shared" si="10"/>
        <v>-142.56782208427867</v>
      </c>
      <c r="AB33" s="22">
        <f t="shared" si="11"/>
        <v>-117.97175241792155</v>
      </c>
      <c r="AC33" s="28">
        <f t="shared" si="13"/>
        <v>-142.56782208427867</v>
      </c>
    </row>
    <row r="34" spans="1:34" x14ac:dyDescent="0.25">
      <c r="A34" s="84"/>
      <c r="B34" s="65">
        <v>2414</v>
      </c>
      <c r="C34" s="8">
        <v>1.9139999999999999</v>
      </c>
      <c r="D34" s="8">
        <v>1.645</v>
      </c>
      <c r="E34" s="8">
        <v>1.698</v>
      </c>
      <c r="F34" s="8">
        <v>1.2116955</v>
      </c>
      <c r="G34" s="8">
        <v>1.673</v>
      </c>
      <c r="H34" s="8">
        <v>0.90900000000000003</v>
      </c>
      <c r="I34" s="8">
        <v>0.88</v>
      </c>
      <c r="J34" s="8">
        <v>1.1519999999999999</v>
      </c>
      <c r="K34" s="8">
        <v>1.1619999999999999</v>
      </c>
      <c r="L34" s="8">
        <v>0.86599999999999999</v>
      </c>
      <c r="M34" s="8">
        <v>0.71</v>
      </c>
      <c r="N34" s="8">
        <v>0.72</v>
      </c>
      <c r="O34" s="46">
        <f t="shared" si="12"/>
        <v>0.71</v>
      </c>
      <c r="P34" s="31">
        <v>2922</v>
      </c>
      <c r="Q34" s="20">
        <f t="shared" si="0"/>
        <v>1651.6686590281797</v>
      </c>
      <c r="R34" s="21">
        <f t="shared" si="1"/>
        <v>1271.2735329593436</v>
      </c>
      <c r="S34" s="21">
        <f t="shared" si="2"/>
        <v>1351.7558364459653</v>
      </c>
      <c r="T34" s="21">
        <f t="shared" si="3"/>
        <v>499.35158482626298</v>
      </c>
      <c r="U34" s="21">
        <f t="shared" si="4"/>
        <v>1310.1102789842337</v>
      </c>
      <c r="V34" s="21">
        <f t="shared" si="5"/>
        <v>-234.15266645082218</v>
      </c>
      <c r="W34" s="21">
        <f t="shared" si="6"/>
        <v>-312.44326395441459</v>
      </c>
      <c r="X34" s="21">
        <f t="shared" si="7"/>
        <v>365.12828778555718</v>
      </c>
      <c r="Y34" s="21">
        <f t="shared" si="8"/>
        <v>389.06461234939871</v>
      </c>
      <c r="Z34" s="21">
        <f t="shared" si="9"/>
        <v>-355.14543905062635</v>
      </c>
      <c r="AA34" s="21">
        <f t="shared" si="10"/>
        <v>-855.2462100857241</v>
      </c>
      <c r="AB34" s="22">
        <f t="shared" si="11"/>
        <v>-817.74889085566724</v>
      </c>
      <c r="AC34" s="28">
        <f t="shared" si="13"/>
        <v>-855.2462100857241</v>
      </c>
    </row>
    <row r="35" spans="1:34" x14ac:dyDescent="0.25">
      <c r="A35" s="84"/>
      <c r="B35" s="65">
        <v>2415</v>
      </c>
      <c r="C35" s="8">
        <v>1.86</v>
      </c>
      <c r="D35" s="8">
        <v>1.5409999999999999</v>
      </c>
      <c r="E35" s="8">
        <v>1.613</v>
      </c>
      <c r="F35" s="8">
        <v>1.1266001999999999</v>
      </c>
      <c r="G35" s="8">
        <v>1.6830000000000001</v>
      </c>
      <c r="H35" s="8">
        <v>0.87</v>
      </c>
      <c r="I35" s="8">
        <v>0.81899999999999995</v>
      </c>
      <c r="J35" s="8">
        <v>1.222</v>
      </c>
      <c r="K35" s="8">
        <v>1.206</v>
      </c>
      <c r="L35" s="8">
        <v>0.85699999999999998</v>
      </c>
      <c r="M35" s="8">
        <v>0.80200000000000005</v>
      </c>
      <c r="N35" s="8">
        <v>0.80400000000000005</v>
      </c>
      <c r="O35" s="46">
        <f t="shared" si="12"/>
        <v>0.80200000000000005</v>
      </c>
      <c r="P35" s="31">
        <v>7671</v>
      </c>
      <c r="Q35" s="20">
        <f t="shared" si="0"/>
        <v>4138.867590191272</v>
      </c>
      <c r="R35" s="21">
        <f t="shared" si="1"/>
        <v>2889.2680832179885</v>
      </c>
      <c r="S35" s="21">
        <f t="shared" si="2"/>
        <v>3193.5264644814474</v>
      </c>
      <c r="T35" s="21">
        <f t="shared" si="3"/>
        <v>806.25263977090515</v>
      </c>
      <c r="U35" s="21">
        <f t="shared" si="4"/>
        <v>3472.5825073010897</v>
      </c>
      <c r="V35" s="21">
        <f t="shared" si="5"/>
        <v>-919.89562632515447</v>
      </c>
      <c r="W35" s="21">
        <f t="shared" si="6"/>
        <v>-1318.3983791916601</v>
      </c>
      <c r="X35" s="21">
        <f t="shared" si="7"/>
        <v>1341.8464410180661</v>
      </c>
      <c r="Y35" s="21">
        <f t="shared" si="8"/>
        <v>1256.0303963310005</v>
      </c>
      <c r="Z35" s="21">
        <f t="shared" si="9"/>
        <v>-1018.2082300542936</v>
      </c>
      <c r="AA35" s="21">
        <f t="shared" si="10"/>
        <v>-1456.156841784363</v>
      </c>
      <c r="AB35" s="22">
        <f t="shared" si="11"/>
        <v>-1437.5617001012602</v>
      </c>
      <c r="AC35" s="28">
        <f t="shared" si="13"/>
        <v>-1456.156841784363</v>
      </c>
    </row>
    <row r="36" spans="1:34" x14ac:dyDescent="0.25">
      <c r="A36" s="84"/>
      <c r="B36" s="63">
        <v>2457</v>
      </c>
      <c r="C36" s="8">
        <v>1.829</v>
      </c>
      <c r="D36" s="8">
        <v>1.7290000000000001</v>
      </c>
      <c r="E36" s="8">
        <v>1.393</v>
      </c>
      <c r="F36" s="8">
        <v>1.0681951999999999</v>
      </c>
      <c r="G36" s="8">
        <v>1.8080000000000001</v>
      </c>
      <c r="H36" s="8">
        <v>1.0529999999999999</v>
      </c>
      <c r="I36" s="8">
        <v>1.173</v>
      </c>
      <c r="J36" s="8">
        <v>1.2010000000000001</v>
      </c>
      <c r="K36" s="8">
        <v>1.198</v>
      </c>
      <c r="L36" s="8">
        <v>1.054</v>
      </c>
      <c r="M36" s="8">
        <v>1.1259999999999999</v>
      </c>
      <c r="N36" s="8">
        <v>1.111</v>
      </c>
      <c r="O36" s="46">
        <f t="shared" si="12"/>
        <v>1.0529999999999999</v>
      </c>
      <c r="P36" s="31">
        <v>7608</v>
      </c>
      <c r="Q36" s="20">
        <f t="shared" si="0"/>
        <v>3993.843742529159</v>
      </c>
      <c r="R36" s="21">
        <f t="shared" si="1"/>
        <v>3626.288617656006</v>
      </c>
      <c r="S36" s="21">
        <f t="shared" si="2"/>
        <v>2198.3601875070285</v>
      </c>
      <c r="T36" s="21">
        <f t="shared" si="3"/>
        <v>447.94786600864313</v>
      </c>
      <c r="U36" s="21">
        <f t="shared" si="4"/>
        <v>3917.5312521362662</v>
      </c>
      <c r="V36" s="21">
        <f t="shared" si="5"/>
        <v>349.27009595836262</v>
      </c>
      <c r="W36" s="21">
        <f t="shared" si="6"/>
        <v>1066.4385523498934</v>
      </c>
      <c r="X36" s="21">
        <f t="shared" si="7"/>
        <v>1216.3264006426189</v>
      </c>
      <c r="Y36" s="21">
        <f t="shared" si="8"/>
        <v>1201.7989434988997</v>
      </c>
      <c r="Z36" s="21">
        <f t="shared" si="9"/>
        <v>357.54273509724709</v>
      </c>
      <c r="AA36" s="21">
        <f t="shared" si="10"/>
        <v>798.20815008122156</v>
      </c>
      <c r="AB36" s="22">
        <f t="shared" si="11"/>
        <v>711.5851208442416</v>
      </c>
      <c r="AC36" s="28">
        <f t="shared" si="13"/>
        <v>349.27009595836262</v>
      </c>
    </row>
    <row r="37" spans="1:34" x14ac:dyDescent="0.25">
      <c r="A37" s="84"/>
      <c r="B37" s="65">
        <v>2608</v>
      </c>
      <c r="C37" s="8">
        <v>1.5529999999999999</v>
      </c>
      <c r="D37" s="8">
        <v>1.3120000000000001</v>
      </c>
      <c r="E37" s="8">
        <v>1.375</v>
      </c>
      <c r="F37" s="8">
        <v>1.5895554999999999</v>
      </c>
      <c r="G37" s="8">
        <v>1.3420000000000001</v>
      </c>
      <c r="H37" s="8">
        <v>0.85799999999999998</v>
      </c>
      <c r="I37" s="8">
        <v>0.89100000000000001</v>
      </c>
      <c r="J37" s="8">
        <v>1.1040000000000001</v>
      </c>
      <c r="K37" s="8">
        <v>1.099</v>
      </c>
      <c r="L37" s="8">
        <v>0.82299999999999995</v>
      </c>
      <c r="M37" s="8">
        <v>0.83599999999999997</v>
      </c>
      <c r="N37" s="8">
        <v>0.85</v>
      </c>
      <c r="O37" s="46">
        <f t="shared" si="12"/>
        <v>0.82299999999999995</v>
      </c>
      <c r="P37" s="31">
        <v>2779</v>
      </c>
      <c r="Q37" s="20">
        <f t="shared" si="0"/>
        <v>1066.5309509393282</v>
      </c>
      <c r="R37" s="21">
        <f t="shared" si="1"/>
        <v>663.47625515032746</v>
      </c>
      <c r="S37" s="21">
        <f t="shared" si="2"/>
        <v>776.68639640819242</v>
      </c>
      <c r="T37" s="21">
        <f t="shared" si="3"/>
        <v>1130.690318870073</v>
      </c>
      <c r="U37" s="21">
        <f t="shared" si="4"/>
        <v>714.04848299966557</v>
      </c>
      <c r="V37" s="21">
        <f t="shared" si="5"/>
        <v>-361.67765413689523</v>
      </c>
      <c r="W37" s="21">
        <f t="shared" si="6"/>
        <v>-266.57972096304985</v>
      </c>
      <c r="X37" s="21">
        <f t="shared" si="7"/>
        <v>244.82210991929509</v>
      </c>
      <c r="Y37" s="21">
        <f t="shared" si="8"/>
        <v>235.86517448976048</v>
      </c>
      <c r="Z37" s="21">
        <f t="shared" si="9"/>
        <v>-460.20771589020433</v>
      </c>
      <c r="AA37" s="21">
        <f t="shared" si="10"/>
        <v>-418.37750999394694</v>
      </c>
      <c r="AB37" s="22">
        <f t="shared" si="11"/>
        <v>-376.28961087996112</v>
      </c>
      <c r="AC37" s="28">
        <f t="shared" si="13"/>
        <v>-460.20771589020433</v>
      </c>
    </row>
    <row r="38" spans="1:34" x14ac:dyDescent="0.25">
      <c r="A38" s="84"/>
      <c r="B38" s="65">
        <v>2609</v>
      </c>
      <c r="C38" s="8">
        <v>2.4500000000000002</v>
      </c>
      <c r="D38" s="8">
        <v>2.194</v>
      </c>
      <c r="E38" s="8">
        <v>2.2440000000000002</v>
      </c>
      <c r="F38" s="8">
        <v>1.9677013000000001</v>
      </c>
      <c r="G38" s="8">
        <v>2.2669999999999999</v>
      </c>
      <c r="H38" s="8">
        <v>1.6930000000000001</v>
      </c>
      <c r="I38" s="8">
        <v>1.5289999999999999</v>
      </c>
      <c r="J38" s="8">
        <v>1.7729999999999999</v>
      </c>
      <c r="K38" s="8">
        <v>1.859</v>
      </c>
      <c r="L38" s="8">
        <v>1.6819999999999999</v>
      </c>
      <c r="M38" s="8">
        <v>1.4430000000000001</v>
      </c>
      <c r="N38" s="8">
        <v>1.44</v>
      </c>
      <c r="O38" s="46">
        <f t="shared" si="12"/>
        <v>1.44</v>
      </c>
      <c r="P38" s="31">
        <v>2526</v>
      </c>
      <c r="Q38" s="20">
        <f t="shared" si="0"/>
        <v>1970.0670582096184</v>
      </c>
      <c r="R38" s="21">
        <f t="shared" si="1"/>
        <v>1731.9274206018736</v>
      </c>
      <c r="S38" s="21">
        <f t="shared" si="2"/>
        <v>1781.3674512549937</v>
      </c>
      <c r="T38" s="21">
        <f t="shared" si="3"/>
        <v>1497.081739706731</v>
      </c>
      <c r="U38" s="21">
        <f t="shared" si="4"/>
        <v>1799.7410796791658</v>
      </c>
      <c r="V38" s="21">
        <f t="shared" si="5"/>
        <v>1163.1749523663409</v>
      </c>
      <c r="W38" s="21">
        <f t="shared" si="6"/>
        <v>943.62661630304103</v>
      </c>
      <c r="X38" s="21">
        <f t="shared" si="7"/>
        <v>1262.4765322558367</v>
      </c>
      <c r="Y38" s="21">
        <f t="shared" si="8"/>
        <v>1368.3994771276316</v>
      </c>
      <c r="Z38" s="21">
        <f t="shared" si="9"/>
        <v>1150.8729088654852</v>
      </c>
      <c r="AA38" s="21">
        <f t="shared" si="10"/>
        <v>818.61350468433272</v>
      </c>
      <c r="AB38" s="22">
        <f t="shared" si="11"/>
        <v>816.04731006520115</v>
      </c>
      <c r="AC38" s="28">
        <f t="shared" si="13"/>
        <v>816.04731006520115</v>
      </c>
    </row>
    <row r="39" spans="1:34" x14ac:dyDescent="0.25">
      <c r="A39" s="84"/>
      <c r="B39" s="65">
        <v>2612</v>
      </c>
      <c r="C39" s="8">
        <v>2.2120000000000002</v>
      </c>
      <c r="D39" s="8">
        <v>1.875</v>
      </c>
      <c r="E39" s="8">
        <v>1.901</v>
      </c>
      <c r="F39" s="8">
        <v>1.4340606</v>
      </c>
      <c r="G39" s="8">
        <v>1.923</v>
      </c>
      <c r="H39" s="8">
        <v>1.2270000000000001</v>
      </c>
      <c r="I39" s="8">
        <v>1.3380000000000001</v>
      </c>
      <c r="J39" s="8">
        <v>1.3049999999999999</v>
      </c>
      <c r="K39" s="8">
        <v>1.284</v>
      </c>
      <c r="L39" s="8">
        <v>1.151</v>
      </c>
      <c r="M39" s="8">
        <v>1.0169999999999999</v>
      </c>
      <c r="N39" s="8">
        <v>1.022</v>
      </c>
      <c r="O39" s="46">
        <f t="shared" si="12"/>
        <v>1.0169999999999999</v>
      </c>
      <c r="P39" s="31">
        <v>2294</v>
      </c>
      <c r="Q39" s="20">
        <f t="shared" si="0"/>
        <v>1585.8741426386473</v>
      </c>
      <c r="R39" s="21">
        <f t="shared" si="1"/>
        <v>1260.5298362284284</v>
      </c>
      <c r="S39" s="21">
        <f t="shared" si="2"/>
        <v>1287.9699521786533</v>
      </c>
      <c r="T39" s="21">
        <f t="shared" si="3"/>
        <v>730.33170823456965</v>
      </c>
      <c r="U39" s="21">
        <f t="shared" si="4"/>
        <v>1306.8969560861458</v>
      </c>
      <c r="V39" s="21">
        <f t="shared" si="5"/>
        <v>415.61885379149555</v>
      </c>
      <c r="W39" s="21">
        <f t="shared" si="6"/>
        <v>592.18064842511819</v>
      </c>
      <c r="X39" s="21">
        <f t="shared" si="7"/>
        <v>536.4210275616872</v>
      </c>
      <c r="Y39" s="21">
        <f t="shared" si="8"/>
        <v>506.09632888624463</v>
      </c>
      <c r="Z39" s="21">
        <f t="shared" si="9"/>
        <v>290.21358481348489</v>
      </c>
      <c r="AA39" s="21">
        <f t="shared" si="10"/>
        <v>47.588532009552011</v>
      </c>
      <c r="AB39" s="22">
        <f t="shared" si="11"/>
        <v>59.360709924407708</v>
      </c>
      <c r="AC39" s="28">
        <f t="shared" si="13"/>
        <v>47.588532009552011</v>
      </c>
    </row>
    <row r="40" spans="1:34" ht="15.75" thickBot="1" x14ac:dyDescent="0.3">
      <c r="A40" s="85"/>
      <c r="B40" s="64">
        <v>2617</v>
      </c>
      <c r="C40" s="8">
        <v>1.1950000000000001</v>
      </c>
      <c r="D40" s="8">
        <v>0.97799999999999998</v>
      </c>
      <c r="E40" s="8">
        <v>1.153</v>
      </c>
      <c r="F40" s="8">
        <v>0.79632979000000004</v>
      </c>
      <c r="G40" s="8">
        <v>1.08</v>
      </c>
      <c r="H40" s="8">
        <v>0.66400000000000003</v>
      </c>
      <c r="I40" s="8">
        <v>0.70199999999999996</v>
      </c>
      <c r="J40" s="8">
        <v>0.94699999999999995</v>
      </c>
      <c r="K40" s="8">
        <v>0.94299999999999995</v>
      </c>
      <c r="L40" s="8">
        <v>0.66200000000000003</v>
      </c>
      <c r="M40" s="8">
        <v>0.69899999999999995</v>
      </c>
      <c r="N40" s="8">
        <v>0.69699999999999995</v>
      </c>
      <c r="O40" s="48">
        <f t="shared" si="12"/>
        <v>0.66200000000000003</v>
      </c>
      <c r="P40" s="38">
        <v>2800</v>
      </c>
      <c r="Q40" s="23">
        <f t="shared" ref="Q40" si="14">$P40*LOG(C40^2)+2*C$41</f>
        <v>437.26026959127643</v>
      </c>
      <c r="R40" s="24">
        <f t="shared" ref="R40:AB40" si="15">$P40*LOG(D40^2)+2*D$41</f>
        <v>-46.102413189431935</v>
      </c>
      <c r="S40" s="24">
        <f t="shared" si="15"/>
        <v>354.24412085031457</v>
      </c>
      <c r="T40" s="24">
        <f t="shared" si="15"/>
        <v>-541.87940940443741</v>
      </c>
      <c r="U40" s="24">
        <f t="shared" si="15"/>
        <v>191.17303072691846</v>
      </c>
      <c r="V40" s="24">
        <f t="shared" si="15"/>
        <v>-987.85875553910182</v>
      </c>
      <c r="W40" s="24">
        <f t="shared" si="15"/>
        <v>-848.5121720730906</v>
      </c>
      <c r="X40" s="24">
        <f t="shared" si="15"/>
        <v>-126.44011758166906</v>
      </c>
      <c r="Y40" s="24">
        <f t="shared" si="15"/>
        <v>-134.73452067096116</v>
      </c>
      <c r="Z40" s="24">
        <f t="shared" si="15"/>
        <v>-993.1952591376803</v>
      </c>
      <c r="AA40" s="24">
        <f t="shared" si="15"/>
        <v>-856.92781582418434</v>
      </c>
      <c r="AB40" s="25">
        <f t="shared" si="15"/>
        <v>-861.89644265114737</v>
      </c>
      <c r="AC40" s="29">
        <f t="shared" si="13"/>
        <v>-993.1952591376803</v>
      </c>
    </row>
    <row r="41" spans="1:34" s="4" customFormat="1" x14ac:dyDescent="0.25">
      <c r="B41" s="7"/>
      <c r="C41" s="15">
        <v>2</v>
      </c>
      <c r="D41" s="14">
        <v>4</v>
      </c>
      <c r="E41" s="14">
        <v>4</v>
      </c>
      <c r="F41" s="14">
        <v>6</v>
      </c>
      <c r="G41" s="14">
        <v>2</v>
      </c>
      <c r="H41" s="14">
        <v>4</v>
      </c>
      <c r="I41" s="14">
        <v>6</v>
      </c>
      <c r="J41" s="14">
        <v>3</v>
      </c>
      <c r="K41" s="14">
        <v>4</v>
      </c>
      <c r="L41" s="14">
        <v>5</v>
      </c>
      <c r="M41" s="14">
        <v>7</v>
      </c>
      <c r="N41" s="13">
        <v>8</v>
      </c>
      <c r="O41" s="43"/>
      <c r="P41" s="9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26"/>
      <c r="AD41" s="42"/>
      <c r="AE41" s="42"/>
      <c r="AF41" s="42"/>
      <c r="AG41" s="42"/>
      <c r="AH41" s="42"/>
    </row>
    <row r="42" spans="1:34" s="4" customFormat="1" ht="16.5" customHeight="1" thickBot="1" x14ac:dyDescent="0.3">
      <c r="B42" s="7"/>
      <c r="C42" s="69" t="s">
        <v>13</v>
      </c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1"/>
      <c r="O42" s="44"/>
      <c r="P42" s="9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26"/>
      <c r="AD42" s="42"/>
      <c r="AE42" s="42"/>
      <c r="AF42" s="42"/>
      <c r="AG42" s="42"/>
      <c r="AH42" s="42"/>
    </row>
    <row r="43" spans="1:34" s="4" customFormat="1" x14ac:dyDescent="0.25">
      <c r="B43" s="7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9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D43" s="42"/>
      <c r="AE43" s="42"/>
      <c r="AF43" s="42"/>
      <c r="AG43" s="42"/>
      <c r="AH43" s="42"/>
    </row>
    <row r="44" spans="1:34" x14ac:dyDescent="0.25">
      <c r="B44" s="66" t="s">
        <v>25</v>
      </c>
    </row>
    <row r="45" spans="1:34" x14ac:dyDescent="0.25">
      <c r="B45" s="74" t="s">
        <v>21</v>
      </c>
      <c r="C45" s="74"/>
    </row>
    <row r="46" spans="1:34" x14ac:dyDescent="0.25">
      <c r="B46" s="75" t="s">
        <v>22</v>
      </c>
      <c r="C46" s="75"/>
    </row>
    <row r="47" spans="1:34" x14ac:dyDescent="0.25">
      <c r="B47" s="76" t="s">
        <v>23</v>
      </c>
      <c r="C47" s="76"/>
    </row>
    <row r="48" spans="1:34" x14ac:dyDescent="0.25">
      <c r="B48" s="68" t="s">
        <v>24</v>
      </c>
      <c r="C48" s="68"/>
    </row>
  </sheetData>
  <sortState ref="B2:N39">
    <sortCondition ref="B2:B39"/>
  </sortState>
  <mergeCells count="12">
    <mergeCell ref="A3:A40"/>
    <mergeCell ref="C1:N1"/>
    <mergeCell ref="C42:N42"/>
    <mergeCell ref="A1:B2"/>
    <mergeCell ref="P1:P2"/>
    <mergeCell ref="O1:O2"/>
    <mergeCell ref="B45:C45"/>
    <mergeCell ref="B46:C46"/>
    <mergeCell ref="B47:C47"/>
    <mergeCell ref="B48:C48"/>
    <mergeCell ref="AC1:AC2"/>
    <mergeCell ref="Q1:AB1"/>
  </mergeCells>
  <conditionalFormatting sqref="Q3:AB3">
    <cfRule type="cellIs" dxfId="42" priority="74" operator="equal">
      <formula>-2662.51</formula>
    </cfRule>
    <cfRule type="cellIs" dxfId="41" priority="75" operator="equal">
      <formula>$AC$3</formula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AB4">
    <cfRule type="cellIs" dxfId="40" priority="73" operator="equal">
      <formula>$AC$4</formula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AB5">
    <cfRule type="cellIs" dxfId="39" priority="71" operator="equal">
      <formula>$AC$4</formula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:AB6">
    <cfRule type="cellIs" dxfId="38" priority="69" operator="equal">
      <formula>$AC$4</formula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:AB7">
    <cfRule type="cellIs" dxfId="37" priority="67" operator="equal">
      <formula>$AC$4</formula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:AB8">
    <cfRule type="cellIs" dxfId="36" priority="65" operator="equal">
      <formula>$AC$4</formula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:AB9">
    <cfRule type="cellIs" dxfId="35" priority="63" operator="equal">
      <formula>$AC$4</formula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:AB10">
    <cfRule type="cellIs" dxfId="34" priority="61" operator="equal">
      <formula>$AC$4</formula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:AB11">
    <cfRule type="cellIs" dxfId="33" priority="59" operator="equal">
      <formula>$AC$4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:AB12">
    <cfRule type="cellIs" dxfId="32" priority="57" operator="equal">
      <formula>$AC$4</formula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:AB13">
    <cfRule type="cellIs" dxfId="31" priority="55" operator="equal">
      <formula>$AC$4</formula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:AB14">
    <cfRule type="cellIs" dxfId="30" priority="53" operator="equal">
      <formula>$AC$4</formula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AB15">
    <cfRule type="cellIs" dxfId="29" priority="51" operator="equal">
      <formula>$AC$4</formula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AB16">
    <cfRule type="cellIs" dxfId="28" priority="49" operator="equal">
      <formula>$AC$4</formula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:AB17">
    <cfRule type="cellIs" dxfId="27" priority="47" operator="equal">
      <formula>$AC$4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AB18">
    <cfRule type="cellIs" dxfId="26" priority="45" operator="equal">
      <formula>$AC$4</formula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AB19">
    <cfRule type="cellIs" dxfId="25" priority="43" operator="equal">
      <formula>$AC$4</formula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:AB20">
    <cfRule type="cellIs" dxfId="24" priority="41" operator="equal">
      <formula>$AC$4</formula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:AB23">
    <cfRule type="cellIs" dxfId="23" priority="39" operator="equal">
      <formula>$AC$4</formula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:AB22">
    <cfRule type="cellIs" dxfId="22" priority="37" operator="equal">
      <formula>$AC$4</formula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AB21">
    <cfRule type="cellIs" dxfId="21" priority="35" operator="equal">
      <formula>$AC$4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:AB24">
    <cfRule type="cellIs" dxfId="20" priority="33" operator="equal">
      <formula>$AC$4</formula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:AB25">
    <cfRule type="cellIs" dxfId="19" priority="31" operator="equal">
      <formula>$AC$4</formula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AB26">
    <cfRule type="cellIs" dxfId="18" priority="29" operator="equal">
      <formula>$AC$4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:AB27">
    <cfRule type="cellIs" dxfId="17" priority="27" operator="equal">
      <formula>$AC$4</formula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:AB28">
    <cfRule type="cellIs" dxfId="16" priority="25" operator="equal">
      <formula>$AC$4</formula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:AB29">
    <cfRule type="cellIs" dxfId="15" priority="23" operator="equal">
      <formula>$AC$4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:AB30">
    <cfRule type="cellIs" dxfId="14" priority="21" operator="equal">
      <formula>$AC$4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AB31">
    <cfRule type="cellIs" dxfId="13" priority="19" operator="equal">
      <formula>$AC$4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:AB32">
    <cfRule type="cellIs" dxfId="12" priority="17" operator="equal">
      <formula>$AC$4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AB33">
    <cfRule type="cellIs" dxfId="11" priority="15" operator="equal">
      <formula>$AC$4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:AB34">
    <cfRule type="cellIs" dxfId="10" priority="13" operator="equal">
      <formula>$AC$4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5:AB35">
    <cfRule type="cellIs" dxfId="9" priority="11" operator="equal">
      <formula>$AC$4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:AB36">
    <cfRule type="cellIs" dxfId="8" priority="9" operator="equal">
      <formula>$AC$4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:AB37">
    <cfRule type="cellIs" dxfId="7" priority="7" operator="equal">
      <formula>$AC$4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:AB38">
    <cfRule type="cellIs" dxfId="6" priority="5" operator="equal">
      <formula>$AC$4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:AB39">
    <cfRule type="cellIs" dxfId="5" priority="3" operator="equal">
      <formula>$AC$4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:AB40">
    <cfRule type="cellIs" dxfId="4" priority="1" operator="equal">
      <formula>$AC$4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"/>
  <sheetViews>
    <sheetView tabSelected="1" zoomScale="85" zoomScaleNormal="85" workbookViewId="0">
      <selection activeCell="AC27" sqref="AC27"/>
    </sheetView>
  </sheetViews>
  <sheetFormatPr defaultRowHeight="15" x14ac:dyDescent="0.25"/>
  <cols>
    <col min="1" max="1" width="6.28515625" style="4" customWidth="1"/>
    <col min="2" max="2" width="9.140625" style="7"/>
    <col min="3" max="14" width="9.140625" style="5"/>
    <col min="15" max="15" width="14" style="9" customWidth="1"/>
    <col min="16" max="27" width="9.140625" style="16"/>
    <col min="28" max="16384" width="9.140625" style="4"/>
  </cols>
  <sheetData>
    <row r="1" spans="1:27" ht="41.25" customHeight="1" x14ac:dyDescent="0.25">
      <c r="A1" s="86"/>
      <c r="B1" s="87"/>
      <c r="C1" s="80" t="s">
        <v>18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2"/>
      <c r="O1" s="72" t="s">
        <v>20</v>
      </c>
      <c r="P1" s="77" t="s">
        <v>19</v>
      </c>
      <c r="Q1" s="78"/>
      <c r="R1" s="78"/>
      <c r="S1" s="78"/>
      <c r="T1" s="78"/>
      <c r="U1" s="78"/>
      <c r="V1" s="78"/>
      <c r="W1" s="78"/>
      <c r="X1" s="78"/>
      <c r="Y1" s="78"/>
      <c r="Z1" s="78"/>
      <c r="AA1" s="79"/>
    </row>
    <row r="2" spans="1:27" ht="16.5" thickBot="1" x14ac:dyDescent="0.3">
      <c r="A2" s="88"/>
      <c r="B2" s="89"/>
      <c r="C2" s="10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6</v>
      </c>
      <c r="J2" s="11" t="s">
        <v>7</v>
      </c>
      <c r="K2" s="11" t="s">
        <v>8</v>
      </c>
      <c r="L2" s="11" t="s">
        <v>9</v>
      </c>
      <c r="M2" s="11" t="s">
        <v>10</v>
      </c>
      <c r="N2" s="12" t="s">
        <v>11</v>
      </c>
      <c r="O2" s="73"/>
      <c r="P2" s="34" t="s">
        <v>0</v>
      </c>
      <c r="Q2" s="35" t="s">
        <v>1</v>
      </c>
      <c r="R2" s="35" t="s">
        <v>2</v>
      </c>
      <c r="S2" s="35" t="s">
        <v>3</v>
      </c>
      <c r="T2" s="35" t="s">
        <v>4</v>
      </c>
      <c r="U2" s="35" t="s">
        <v>5</v>
      </c>
      <c r="V2" s="35" t="s">
        <v>6</v>
      </c>
      <c r="W2" s="35" t="s">
        <v>7</v>
      </c>
      <c r="X2" s="35" t="s">
        <v>8</v>
      </c>
      <c r="Y2" s="35" t="s">
        <v>9</v>
      </c>
      <c r="Z2" s="35" t="s">
        <v>10</v>
      </c>
      <c r="AA2" s="36" t="s">
        <v>11</v>
      </c>
    </row>
    <row r="3" spans="1:27" ht="15" customHeight="1" x14ac:dyDescent="0.25">
      <c r="A3" s="83" t="s">
        <v>12</v>
      </c>
      <c r="B3" s="60">
        <v>2009</v>
      </c>
      <c r="C3" s="8">
        <f>calibration!C3-calibration!$O3</f>
        <v>0.31099999999999994</v>
      </c>
      <c r="D3" s="8">
        <f>calibration!D3-calibration!$O3</f>
        <v>0.16099999999999992</v>
      </c>
      <c r="E3" s="8">
        <f>calibration!E3-calibration!$O3</f>
        <v>0.29399999999999993</v>
      </c>
      <c r="F3" s="8">
        <f>calibration!F3-calibration!$O3</f>
        <v>0.26490879000000001</v>
      </c>
      <c r="G3" s="8">
        <f>calibration!G3-calibration!$O3</f>
        <v>0.27600000000000002</v>
      </c>
      <c r="H3" s="8">
        <f>calibration!H3-calibration!$O3</f>
        <v>0.18399999999999994</v>
      </c>
      <c r="I3" s="8">
        <f>calibration!I3-calibration!$O3</f>
        <v>2.300000000000002E-2</v>
      </c>
      <c r="J3" s="8">
        <f>calibration!J3-calibration!$O3</f>
        <v>0.27500000000000002</v>
      </c>
      <c r="K3" s="8">
        <f>calibration!K3-calibration!$O3</f>
        <v>0.27400000000000002</v>
      </c>
      <c r="L3" s="8">
        <f>calibration!L3-calibration!$O3</f>
        <v>0.18199999999999994</v>
      </c>
      <c r="M3" s="8">
        <f>calibration!M3-calibration!$O3</f>
        <v>0</v>
      </c>
      <c r="N3" s="8">
        <f>calibration!N3-calibration!$O3</f>
        <v>1.0000000000000009E-3</v>
      </c>
      <c r="O3" s="30">
        <v>7671</v>
      </c>
      <c r="P3" s="49">
        <f>calibration!Q3-calibration!$AC3</f>
        <v>3057.110387222167</v>
      </c>
      <c r="Q3" s="50">
        <f>calibration!R3-calibration!$AC3</f>
        <v>1755.5930227437088</v>
      </c>
      <c r="R3" s="50">
        <f>calibration!S3-calibration!$AC3</f>
        <v>2925.3716233186738</v>
      </c>
      <c r="S3" s="50">
        <f>calibration!T3-calibration!$AC3</f>
        <v>2690.4747419844807</v>
      </c>
      <c r="T3" s="50">
        <f>calibration!U3-calibration!$AC3</f>
        <v>2774.5688343330717</v>
      </c>
      <c r="U3" s="50">
        <f>calibration!V3-calibration!$AC3</f>
        <v>1973.1393255764906</v>
      </c>
      <c r="V3" s="50">
        <f>calibration!W3-calibration!$AC3</f>
        <v>280.0066843974696</v>
      </c>
      <c r="W3" s="50">
        <f>calibration!X3-calibration!$AC3</f>
        <v>2768.317507035375</v>
      </c>
      <c r="X3" s="50">
        <f>calibration!Y3-calibration!$AC3</f>
        <v>2762.0559487030714</v>
      </c>
      <c r="Y3" s="50">
        <f>calibration!Z3-calibration!$AC3</f>
        <v>1956.5017023994374</v>
      </c>
      <c r="Z3" s="51">
        <f>calibration!AA3-calibration!$AC3</f>
        <v>0</v>
      </c>
      <c r="AA3" s="52">
        <f>calibration!AB3-calibration!$AC3</f>
        <v>14.512578215042595</v>
      </c>
    </row>
    <row r="4" spans="1:27" x14ac:dyDescent="0.25">
      <c r="A4" s="84"/>
      <c r="B4" s="61">
        <v>2011</v>
      </c>
      <c r="C4" s="8">
        <f>calibration!C4-calibration!$O4</f>
        <v>0.34600000000000009</v>
      </c>
      <c r="D4" s="8">
        <f>calibration!D4-calibration!$O4</f>
        <v>0.13</v>
      </c>
      <c r="E4" s="8">
        <f>calibration!E4-calibration!$O4</f>
        <v>0.29900000000000004</v>
      </c>
      <c r="F4" s="8">
        <f>calibration!F4-calibration!$O4</f>
        <v>0.41677724999999999</v>
      </c>
      <c r="G4" s="8">
        <f>calibration!G4-calibration!$O4</f>
        <v>0.32900000000000007</v>
      </c>
      <c r="H4" s="8">
        <f>calibration!H4-calibration!$O4</f>
        <v>0.29300000000000004</v>
      </c>
      <c r="I4" s="8">
        <f>calibration!I4-calibration!$O4</f>
        <v>2.0000000000000018E-2</v>
      </c>
      <c r="J4" s="8">
        <f>calibration!J4-calibration!$O4</f>
        <v>0.32800000000000007</v>
      </c>
      <c r="K4" s="8">
        <f>calibration!K4-calibration!$O4</f>
        <v>0.32800000000000007</v>
      </c>
      <c r="L4" s="8">
        <f>calibration!L4-calibration!$O4</f>
        <v>0.29200000000000004</v>
      </c>
      <c r="M4" s="8">
        <f>calibration!M4-calibration!$O4</f>
        <v>0</v>
      </c>
      <c r="N4" s="8">
        <f>calibration!N4-calibration!$O4</f>
        <v>0</v>
      </c>
      <c r="O4" s="31">
        <v>7671</v>
      </c>
      <c r="P4" s="53">
        <f>calibration!Q4-calibration!$AC4</f>
        <v>3111.5319389759129</v>
      </c>
      <c r="Q4" s="54">
        <f>calibration!R4-calibration!$AC4</f>
        <v>1343.6000154722806</v>
      </c>
      <c r="R4" s="54">
        <f>calibration!S4-calibration!$AC4</f>
        <v>2768.0783383251</v>
      </c>
      <c r="S4" s="54">
        <f>calibration!T4-calibration!$AC4</f>
        <v>3610.7899469998906</v>
      </c>
      <c r="T4" s="54">
        <f>calibration!U4-calibration!$AC4</f>
        <v>2987.9385633041625</v>
      </c>
      <c r="U4" s="54">
        <f>calibration!V4-calibration!$AC4</f>
        <v>2722.3893871291202</v>
      </c>
      <c r="V4" s="54">
        <f>calibration!W4-calibration!$AC4</f>
        <v>224.2677843904894</v>
      </c>
      <c r="W4" s="54">
        <f>calibration!X4-calibration!$AC4</f>
        <v>2982.5964733696565</v>
      </c>
      <c r="X4" s="54">
        <f>calibration!Y4-calibration!$AC4</f>
        <v>2984.5964733696565</v>
      </c>
      <c r="Y4" s="54">
        <f>calibration!Z4-calibration!$AC4</f>
        <v>2716.7440094212434</v>
      </c>
      <c r="Z4" s="55">
        <f>calibration!AA4-calibration!$AC4</f>
        <v>0</v>
      </c>
      <c r="AA4" s="56">
        <f>calibration!AB4-calibration!$AC4</f>
        <v>2</v>
      </c>
    </row>
    <row r="5" spans="1:27" x14ac:dyDescent="0.25">
      <c r="A5" s="84"/>
      <c r="B5" s="62">
        <v>2016</v>
      </c>
      <c r="C5" s="8">
        <f>calibration!C5-calibration!$O5</f>
        <v>1.698</v>
      </c>
      <c r="D5" s="8">
        <f>calibration!D5-calibration!$O5</f>
        <v>1.347</v>
      </c>
      <c r="E5" s="8">
        <f>calibration!E5-calibration!$O5</f>
        <v>1.2310000000000003</v>
      </c>
      <c r="F5" s="8">
        <f>calibration!F5-calibration!$O5</f>
        <v>0.12631169999999992</v>
      </c>
      <c r="G5" s="8">
        <f>calibration!G5-calibration!$O5</f>
        <v>1.5049999999999999</v>
      </c>
      <c r="H5" s="8">
        <f>calibration!H5-calibration!$O5</f>
        <v>0.18499999999999994</v>
      </c>
      <c r="I5" s="8">
        <f>calibration!I5-calibration!$O5</f>
        <v>0.24599999999999989</v>
      </c>
      <c r="J5" s="8">
        <f>calibration!J5-calibration!$O5</f>
        <v>0.1349999999999999</v>
      </c>
      <c r="K5" s="8">
        <f>calibration!K5-calibration!$O5</f>
        <v>0.1349999999999999</v>
      </c>
      <c r="L5" s="8">
        <f>calibration!L5-calibration!$O5</f>
        <v>0</v>
      </c>
      <c r="M5" s="8">
        <f>calibration!M5-calibration!$O5</f>
        <v>2.1000000000000019E-2</v>
      </c>
      <c r="N5" s="8">
        <f>calibration!N5-calibration!$O5</f>
        <v>1.100000000000001E-2</v>
      </c>
      <c r="O5" s="31">
        <v>7671</v>
      </c>
      <c r="P5" s="53">
        <f>calibration!Q5-calibration!$AC5</f>
        <v>7155.649295384821</v>
      </c>
      <c r="Q5" s="54">
        <f>calibration!R5-calibration!$AC5</f>
        <v>6184.4704136083255</v>
      </c>
      <c r="R5" s="54">
        <f>calibration!S5-calibration!$AC5</f>
        <v>5828.045319278177</v>
      </c>
      <c r="S5" s="54">
        <f>calibration!T5-calibration!$AC5</f>
        <v>895.66919784562174</v>
      </c>
      <c r="T5" s="54">
        <f>calibration!U5-calibration!$AC5</f>
        <v>6637.1736216287409</v>
      </c>
      <c r="U5" s="54">
        <f>calibration!V5-calibration!$AC5</f>
        <v>1269.3445263524272</v>
      </c>
      <c r="V5" s="54">
        <f>calibration!W5-calibration!$AC5</f>
        <v>1644.4488311582659</v>
      </c>
      <c r="W5" s="54">
        <f>calibration!X5-calibration!$AC5</f>
        <v>946.94886405982515</v>
      </c>
      <c r="X5" s="54">
        <f>calibration!Y5-calibration!$AC5</f>
        <v>948.94886405982515</v>
      </c>
      <c r="Y5" s="54">
        <f>calibration!Z5-calibration!$AC5</f>
        <v>0</v>
      </c>
      <c r="Z5" s="54">
        <f>calibration!AA5-calibration!$AC5</f>
        <v>161.13458707289715</v>
      </c>
      <c r="AA5" s="56">
        <f>calibration!AB5-calibration!$AC5</f>
        <v>88.770579205846275</v>
      </c>
    </row>
    <row r="6" spans="1:27" x14ac:dyDescent="0.25">
      <c r="A6" s="84"/>
      <c r="B6" s="61">
        <v>2019</v>
      </c>
      <c r="C6" s="8">
        <f>calibration!C6-calibration!$O6</f>
        <v>0.19099999999999995</v>
      </c>
      <c r="D6" s="8">
        <f>calibration!D6-calibration!$O6</f>
        <v>0.15000000000000002</v>
      </c>
      <c r="E6" s="8">
        <f>calibration!E6-calibration!$O6</f>
        <v>0.126</v>
      </c>
      <c r="F6" s="8">
        <f>calibration!F6-calibration!$O6</f>
        <v>0.15614357000000001</v>
      </c>
      <c r="G6" s="8">
        <f>calibration!G6-calibration!$O6</f>
        <v>0.18899999999999995</v>
      </c>
      <c r="H6" s="8">
        <f>calibration!H6-calibration!$O6</f>
        <v>8.5999999999999965E-2</v>
      </c>
      <c r="I6" s="8">
        <f>calibration!I6-calibration!$O6</f>
        <v>1.0000000000000009E-3</v>
      </c>
      <c r="J6" s="8">
        <f>calibration!J6-calibration!$O6</f>
        <v>0.18699999999999994</v>
      </c>
      <c r="K6" s="8">
        <f>calibration!K6-calibration!$O6</f>
        <v>0.18699999999999994</v>
      </c>
      <c r="L6" s="8">
        <f>calibration!L6-calibration!$O6</f>
        <v>7.999999999999996E-2</v>
      </c>
      <c r="M6" s="8">
        <f>calibration!M6-calibration!$O6</f>
        <v>2.0000000000000018E-3</v>
      </c>
      <c r="N6" s="8">
        <f>calibration!N6-calibration!$O6</f>
        <v>0</v>
      </c>
      <c r="O6" s="31">
        <v>7671</v>
      </c>
      <c r="P6" s="53">
        <f>calibration!Q6-calibration!$AC6</f>
        <v>2018.81472793288</v>
      </c>
      <c r="Q6" s="54">
        <f>calibration!R6-calibration!$AC6</f>
        <v>1636.0383797065069</v>
      </c>
      <c r="R6" s="54">
        <f>calibration!S6-calibration!$AC6</f>
        <v>1398.7570705173985</v>
      </c>
      <c r="S6" s="54">
        <f>calibration!T6-calibration!$AC6</f>
        <v>1699.4437230202948</v>
      </c>
      <c r="T6" s="54">
        <f>calibration!U6-calibration!$AC6</f>
        <v>2000.4594933457074</v>
      </c>
      <c r="U6" s="54">
        <f>calibration!V6-calibration!$AC6</f>
        <v>983.48587846006239</v>
      </c>
      <c r="V6" s="54">
        <f>calibration!W6-calibration!$AC6</f>
        <v>8.4192877361047067</v>
      </c>
      <c r="W6" s="54">
        <f>calibration!X6-calibration!$AC6</f>
        <v>1984.0535536262137</v>
      </c>
      <c r="X6" s="54">
        <f>calibration!Y6-calibration!$AC6</f>
        <v>1986.0535536262137</v>
      </c>
      <c r="Y6" s="54">
        <f>calibration!Z6-calibration!$AC6</f>
        <v>920.90108256013718</v>
      </c>
      <c r="Z6" s="54">
        <f>calibration!AA6-calibration!$AC6</f>
        <v>22.81546980726489</v>
      </c>
      <c r="AA6" s="56">
        <f>calibration!AB6-calibration!$AC6</f>
        <v>0</v>
      </c>
    </row>
    <row r="7" spans="1:27" x14ac:dyDescent="0.25">
      <c r="A7" s="84"/>
      <c r="B7" s="62">
        <v>2029</v>
      </c>
      <c r="C7" s="8">
        <f>calibration!C7-calibration!$O7</f>
        <v>1.8375351</v>
      </c>
      <c r="D7" s="8">
        <f>calibration!D7-calibration!$O7</f>
        <v>1.5005350999999998</v>
      </c>
      <c r="E7" s="8">
        <f>calibration!E7-calibration!$O7</f>
        <v>1.1195351</v>
      </c>
      <c r="F7" s="8">
        <f>calibration!F7-calibration!$O7</f>
        <v>0</v>
      </c>
      <c r="G7" s="8">
        <f>calibration!G7-calibration!$O7</f>
        <v>1.6875351000000001</v>
      </c>
      <c r="H7" s="8">
        <f>calibration!H7-calibration!$O7</f>
        <v>0.20353509999999986</v>
      </c>
      <c r="I7" s="8">
        <f>calibration!I7-calibration!$O7</f>
        <v>0.33953509999999998</v>
      </c>
      <c r="J7" s="8">
        <f>calibration!J7-calibration!$O7</f>
        <v>1.7535099999999915E-2</v>
      </c>
      <c r="K7" s="8">
        <f>calibration!K7-calibration!$O7</f>
        <v>5.3510000000001057E-4</v>
      </c>
      <c r="L7" s="8">
        <f>calibration!L7-calibration!$O7</f>
        <v>9.4535099999999872E-2</v>
      </c>
      <c r="M7" s="8">
        <f>calibration!M7-calibration!$O7</f>
        <v>0.13653509999999991</v>
      </c>
      <c r="N7" s="8">
        <f>calibration!N7-calibration!$O7</f>
        <v>8.9535099999999979E-2</v>
      </c>
      <c r="O7" s="31">
        <v>7671</v>
      </c>
      <c r="P7" s="53">
        <f>calibration!Q7-calibration!$AC7</f>
        <v>6735.0883319670238</v>
      </c>
      <c r="Q7" s="54">
        <f>calibration!R7-calibration!$AC7</f>
        <v>5912.0532218867502</v>
      </c>
      <c r="R7" s="54">
        <f>calibration!S7-calibration!$AC7</f>
        <v>4833.8078206707632</v>
      </c>
      <c r="S7" s="54">
        <f>calibration!T7-calibration!$AC7</f>
        <v>0.60357031887093626</v>
      </c>
      <c r="T7" s="54">
        <f>calibration!U7-calibration!$AC7</f>
        <v>6379.5837155351273</v>
      </c>
      <c r="U7" s="54">
        <f>calibration!V7-calibration!$AC7</f>
        <v>1177.6791048612588</v>
      </c>
      <c r="V7" s="54">
        <f>calibration!W7-calibration!$AC7</f>
        <v>1868.2516277755085</v>
      </c>
      <c r="W7" s="54">
        <f>calibration!X7-calibration!$AC7</f>
        <v>105.01229647922662</v>
      </c>
      <c r="X7" s="54">
        <f>calibration!Y7-calibration!$AC7</f>
        <v>0</v>
      </c>
      <c r="Y7" s="54">
        <f>calibration!Z7-calibration!$AC7</f>
        <v>573.28584088838591</v>
      </c>
      <c r="Z7" s="54">
        <f>calibration!AA7-calibration!$AC7</f>
        <v>817.52107274032619</v>
      </c>
      <c r="AA7" s="56">
        <f>calibration!AB7-calibration!$AC7</f>
        <v>550.10074849056764</v>
      </c>
    </row>
    <row r="8" spans="1:27" x14ac:dyDescent="0.25">
      <c r="A8" s="84"/>
      <c r="B8" s="62">
        <v>2030</v>
      </c>
      <c r="C8" s="8">
        <f>calibration!C8-calibration!$O8</f>
        <v>1.3519999999999999</v>
      </c>
      <c r="D8" s="8">
        <f>calibration!D8-calibration!$O8</f>
        <v>1.1019999999999999</v>
      </c>
      <c r="E8" s="8">
        <f>calibration!E8-calibration!$O8</f>
        <v>0.625</v>
      </c>
      <c r="F8" s="8">
        <f>calibration!F8-calibration!$O8</f>
        <v>8.2864000000000271E-3</v>
      </c>
      <c r="G8" s="8">
        <f>calibration!G8-calibration!$O8</f>
        <v>1.2730000000000001</v>
      </c>
      <c r="H8" s="8">
        <f>calibration!H8-calibration!$O8</f>
        <v>6.9999999999998952E-3</v>
      </c>
      <c r="I8" s="8">
        <f>calibration!I8-calibration!$O8</f>
        <v>0.27800000000000002</v>
      </c>
      <c r="J8" s="8">
        <f>calibration!J8-calibration!$O8</f>
        <v>8.9999999999999858E-2</v>
      </c>
      <c r="K8" s="8">
        <f>calibration!K8-calibration!$O8</f>
        <v>1.6000000000000014E-2</v>
      </c>
      <c r="L8" s="8">
        <f>calibration!L8-calibration!$O8</f>
        <v>0</v>
      </c>
      <c r="M8" s="8">
        <f>calibration!M8-calibration!$O8</f>
        <v>9.199999999999986E-2</v>
      </c>
      <c r="N8" s="8">
        <f>calibration!N8-calibration!$O8</f>
        <v>3.499999999999992E-2</v>
      </c>
      <c r="O8" s="31">
        <v>7671</v>
      </c>
      <c r="P8" s="53">
        <f>calibration!Q8-calibration!$AC8</f>
        <v>5486.321922840596</v>
      </c>
      <c r="Q8" s="54">
        <f>calibration!R8-calibration!$AC8</f>
        <v>4759.9653648114672</v>
      </c>
      <c r="R8" s="54">
        <f>calibration!S8-calibration!$AC8</f>
        <v>3095.6080265978162</v>
      </c>
      <c r="S8" s="54">
        <f>calibration!T8-calibration!$AC8</f>
        <v>54.079866518418328</v>
      </c>
      <c r="T8" s="54">
        <f>calibration!U8-calibration!$AC8</f>
        <v>5264.0624601085246</v>
      </c>
      <c r="U8" s="54">
        <f>calibration!V8-calibration!$AC8</f>
        <v>42.021511325870677</v>
      </c>
      <c r="V8" s="54">
        <f>calibration!W8-calibration!$AC8</f>
        <v>1559.0889044339463</v>
      </c>
      <c r="W8" s="54">
        <f>calibration!X8-calibration!$AC8</f>
        <v>540.95857070994816</v>
      </c>
      <c r="X8" s="54">
        <f>calibration!Y8-calibration!$AC8</f>
        <v>98.19656395273023</v>
      </c>
      <c r="Y8" s="54">
        <f>calibration!Z8-calibration!$AC8</f>
        <v>0</v>
      </c>
      <c r="Z8" s="54">
        <f>calibration!AA8-calibration!$AC8</f>
        <v>560.57661365596118</v>
      </c>
      <c r="AA8" s="56">
        <f>calibration!AB8-calibration!$AC8</f>
        <v>223.2554905357934</v>
      </c>
    </row>
    <row r="9" spans="1:27" x14ac:dyDescent="0.25">
      <c r="A9" s="84"/>
      <c r="B9" s="65">
        <v>2034</v>
      </c>
      <c r="C9" s="8">
        <f>calibration!C9-calibration!$O9</f>
        <v>0.82799999999999996</v>
      </c>
      <c r="D9" s="8">
        <f>calibration!D9-calibration!$O9</f>
        <v>0.49599999999999989</v>
      </c>
      <c r="E9" s="8">
        <f>calibration!E9-calibration!$O9</f>
        <v>0.74199999999999988</v>
      </c>
      <c r="F9" s="8">
        <f>calibration!F9-calibration!$O9</f>
        <v>0.75118049999999992</v>
      </c>
      <c r="G9" s="8">
        <f>calibration!G9-calibration!$O9</f>
        <v>0.6</v>
      </c>
      <c r="H9" s="8">
        <f>calibration!H9-calibration!$O9</f>
        <v>0.26500000000000001</v>
      </c>
      <c r="I9" s="8">
        <f>calibration!I9-calibration!$O9</f>
        <v>2.6000000000000023E-2</v>
      </c>
      <c r="J9" s="8">
        <f>calibration!J9-calibration!$O9</f>
        <v>0.45899999999999996</v>
      </c>
      <c r="K9" s="8">
        <f>calibration!K9-calibration!$O9</f>
        <v>0.44699999999999995</v>
      </c>
      <c r="L9" s="8">
        <f>calibration!L9-calibration!$O9</f>
        <v>0.24999999999999989</v>
      </c>
      <c r="M9" s="8">
        <f>calibration!M9-calibration!$O9</f>
        <v>3.0000000000000027E-3</v>
      </c>
      <c r="N9" s="8">
        <f>calibration!N9-calibration!$O9</f>
        <v>0</v>
      </c>
      <c r="O9" s="31">
        <v>8035</v>
      </c>
      <c r="P9" s="53">
        <f>calibration!Q9-calibration!$AC9</f>
        <v>5107.1682542055487</v>
      </c>
      <c r="Q9" s="54">
        <f>calibration!R9-calibration!$AC9</f>
        <v>3480.0521783107861</v>
      </c>
      <c r="R9" s="54">
        <f>calibration!S9-calibration!$AC9</f>
        <v>4723.840701777498</v>
      </c>
      <c r="S9" s="54">
        <f>calibration!T9-calibration!$AC9</f>
        <v>4770.2278087600016</v>
      </c>
      <c r="T9" s="54">
        <f>calibration!U9-calibration!$AC9</f>
        <v>4029.1424447061363</v>
      </c>
      <c r="U9" s="54">
        <f>calibration!V9-calibration!$AC9</f>
        <v>2067.8549380934824</v>
      </c>
      <c r="V9" s="54">
        <f>calibration!W9-calibration!$AC9</f>
        <v>229.25682688902771</v>
      </c>
      <c r="W9" s="54">
        <f>calibration!X9-calibration!$AC9</f>
        <v>3270.2081212807116</v>
      </c>
      <c r="X9" s="54">
        <f>calibration!Y9-calibration!$AC9</f>
        <v>3203.4478377537625</v>
      </c>
      <c r="Y9" s="54">
        <f>calibration!Z9-calibration!$AC9</f>
        <v>1967.4700360265181</v>
      </c>
      <c r="Z9" s="54">
        <f>calibration!AA9-calibration!$AC9</f>
        <v>25.315542987763138</v>
      </c>
      <c r="AA9" s="56">
        <f>calibration!AB9-calibration!$AC9</f>
        <v>0</v>
      </c>
    </row>
    <row r="10" spans="1:27" x14ac:dyDescent="0.25">
      <c r="A10" s="84"/>
      <c r="B10" s="65">
        <v>2044</v>
      </c>
      <c r="C10" s="8">
        <f>calibration!C10-calibration!$O10</f>
        <v>0.96399999999999997</v>
      </c>
      <c r="D10" s="8">
        <f>calibration!D10-calibration!$O10</f>
        <v>0.56800000000000006</v>
      </c>
      <c r="E10" s="8">
        <f>calibration!E10-calibration!$O10</f>
        <v>0.82399999999999984</v>
      </c>
      <c r="F10" s="8">
        <f>calibration!F10-calibration!$O10</f>
        <v>0.74109139999999996</v>
      </c>
      <c r="G10" s="8">
        <f>calibration!G10-calibration!$O10</f>
        <v>0.69899999999999984</v>
      </c>
      <c r="H10" s="8">
        <f>calibration!H10-calibration!$O10</f>
        <v>0.33799999999999986</v>
      </c>
      <c r="I10" s="8">
        <f>calibration!I10-calibration!$O10</f>
        <v>8.5999999999999965E-2</v>
      </c>
      <c r="J10" s="8">
        <f>calibration!J10-calibration!$O10</f>
        <v>0.502</v>
      </c>
      <c r="K10" s="8">
        <f>calibration!K10-calibration!$O10</f>
        <v>0.502</v>
      </c>
      <c r="L10" s="8">
        <f>calibration!L10-calibration!$O10</f>
        <v>0.29600000000000004</v>
      </c>
      <c r="M10" s="8">
        <f>calibration!M10-calibration!$O10</f>
        <v>0</v>
      </c>
      <c r="N10" s="8">
        <f>calibration!N10-calibration!$O10</f>
        <v>2.4999999999999911E-2</v>
      </c>
      <c r="O10" s="31">
        <v>7671</v>
      </c>
      <c r="P10" s="53">
        <f>calibration!Q10-calibration!$AC10</f>
        <v>5231.4136411491363</v>
      </c>
      <c r="Q10" s="54">
        <f>calibration!R10-calibration!$AC10</f>
        <v>3548.0002420707215</v>
      </c>
      <c r="R10" s="54">
        <f>calibration!S10-calibration!$AC10</f>
        <v>4686.3900153918194</v>
      </c>
      <c r="S10" s="54">
        <f>calibration!T10-calibration!$AC10</f>
        <v>4342.5618305742319</v>
      </c>
      <c r="T10" s="54">
        <f>calibration!U10-calibration!$AC10</f>
        <v>4150.772770550243</v>
      </c>
      <c r="U10" s="54">
        <f>calibration!V10-calibration!$AC10</f>
        <v>2327.3798558456747</v>
      </c>
      <c r="V10" s="54">
        <f>calibration!W10-calibration!$AC10</f>
        <v>673.50538446477879</v>
      </c>
      <c r="W10" s="54">
        <f>calibration!X10-calibration!$AC10</f>
        <v>3218.0037968940069</v>
      </c>
      <c r="X10" s="54">
        <f>calibration!Y10-calibration!$AC10</f>
        <v>3220.0037968940069</v>
      </c>
      <c r="Y10" s="54">
        <f>calibration!Z10-calibration!$AC10</f>
        <v>2080.1578116871851</v>
      </c>
      <c r="Z10" s="54">
        <f>calibration!AA10-calibration!$AC10</f>
        <v>0</v>
      </c>
      <c r="AA10" s="56">
        <f>calibration!AB10-calibration!$AC10</f>
        <v>205.52669552212933</v>
      </c>
    </row>
    <row r="11" spans="1:27" x14ac:dyDescent="0.25">
      <c r="A11" s="84"/>
      <c r="B11" s="61">
        <v>2056</v>
      </c>
      <c r="C11" s="8">
        <f>calibration!C11-calibration!$O11</f>
        <v>0.26700000000000002</v>
      </c>
      <c r="D11" s="8">
        <f>calibration!D11-calibration!$O11</f>
        <v>0.19100000000000006</v>
      </c>
      <c r="E11" s="8">
        <f>calibration!E11-calibration!$O11</f>
        <v>0.14400000000000002</v>
      </c>
      <c r="F11" s="8">
        <f>calibration!F11-calibration!$O11</f>
        <v>0.23676468000000006</v>
      </c>
      <c r="G11" s="8">
        <f>calibration!G11-calibration!$O11</f>
        <v>0.21999999999999997</v>
      </c>
      <c r="H11" s="8">
        <f>calibration!H11-calibration!$O11</f>
        <v>2.7000000000000024E-2</v>
      </c>
      <c r="I11" s="8">
        <f>calibration!I11-calibration!$O11</f>
        <v>8.0000000000000071E-3</v>
      </c>
      <c r="J11" s="8">
        <f>calibration!J11-calibration!$O11</f>
        <v>0.21800000000000008</v>
      </c>
      <c r="K11" s="8">
        <f>calibration!K11-calibration!$O11</f>
        <v>0.21200000000000008</v>
      </c>
      <c r="L11" s="8">
        <f>calibration!L11-calibration!$O11</f>
        <v>1.8000000000000016E-2</v>
      </c>
      <c r="M11" s="8">
        <f>calibration!M11-calibration!$O11</f>
        <v>5.0000000000000044E-3</v>
      </c>
      <c r="N11" s="8">
        <f>calibration!N11-calibration!$O11</f>
        <v>0</v>
      </c>
      <c r="O11" s="31">
        <v>7671</v>
      </c>
      <c r="P11" s="53">
        <f>calibration!Q11-calibration!$AC11</f>
        <v>2464.8701333842987</v>
      </c>
      <c r="Q11" s="54">
        <f>calibration!R11-calibration!$AC11</f>
        <v>1852.391928110138</v>
      </c>
      <c r="R11" s="54">
        <f>calibration!S11-calibration!$AC11</f>
        <v>1440.4810931390507</v>
      </c>
      <c r="S11" s="54">
        <f>calibration!T11-calibration!$AC11</f>
        <v>2234.4016542074041</v>
      </c>
      <c r="T11" s="54">
        <f>calibration!U11-calibration!$AC11</f>
        <v>2090.4040449096765</v>
      </c>
      <c r="U11" s="54">
        <f>calibration!V11-calibration!$AC11</f>
        <v>288.66819468769427</v>
      </c>
      <c r="V11" s="54">
        <f>calibration!W11-calibration!$AC11</f>
        <v>85.287043871512651</v>
      </c>
      <c r="W11" s="54">
        <f>calibration!X11-calibration!$AC11</f>
        <v>2075.9928397130393</v>
      </c>
      <c r="X11" s="54">
        <f>calibration!Y11-calibration!$AC11</f>
        <v>2028.515291009322</v>
      </c>
      <c r="Y11" s="54">
        <f>calibration!Z11-calibration!$AC11</f>
        <v>193.23914194674944</v>
      </c>
      <c r="Z11" s="54">
        <f>calibration!AA11-calibration!$AC11</f>
        <v>53.944459155682125</v>
      </c>
      <c r="AA11" s="56">
        <f>calibration!AB11-calibration!$AC11</f>
        <v>0</v>
      </c>
    </row>
    <row r="12" spans="1:27" x14ac:dyDescent="0.25">
      <c r="A12" s="84"/>
      <c r="B12" s="65">
        <v>2070</v>
      </c>
      <c r="C12" s="8">
        <f>calibration!C12-calibration!$O12</f>
        <v>0.67800000000000005</v>
      </c>
      <c r="D12" s="8">
        <f>calibration!D12-calibration!$O12</f>
        <v>0.43200000000000005</v>
      </c>
      <c r="E12" s="8">
        <f>calibration!E12-calibration!$O12</f>
        <v>0.503</v>
      </c>
      <c r="F12" s="8">
        <f>calibration!F12-calibration!$O12</f>
        <v>0.33753749999999993</v>
      </c>
      <c r="G12" s="8">
        <f>calibration!G12-calibration!$O12</f>
        <v>0.57599999999999996</v>
      </c>
      <c r="H12" s="8">
        <f>calibration!H12-calibration!$O12</f>
        <v>9.6999999999999975E-2</v>
      </c>
      <c r="I12" s="8">
        <f>calibration!I12-calibration!$O12</f>
        <v>0</v>
      </c>
      <c r="J12" s="8">
        <f>calibration!J12-calibration!$O12</f>
        <v>0.34500000000000008</v>
      </c>
      <c r="K12" s="8">
        <f>calibration!K12-calibration!$O12</f>
        <v>0.33199999999999996</v>
      </c>
      <c r="L12" s="8">
        <f>calibration!L12-calibration!$O12</f>
        <v>9.6999999999999975E-2</v>
      </c>
      <c r="M12" s="8">
        <f>calibration!M12-calibration!$O12</f>
        <v>2.0000000000000018E-3</v>
      </c>
      <c r="N12" s="8">
        <f>calibration!N12-calibration!$O12</f>
        <v>2.0000000000000018E-3</v>
      </c>
      <c r="O12" s="31">
        <v>7671</v>
      </c>
      <c r="P12" s="53">
        <f>calibration!Q12-calibration!$AC12</f>
        <v>3865.2088597315387</v>
      </c>
      <c r="Q12" s="54">
        <f>calibration!R12-calibration!$AC12</f>
        <v>2707.9142455785641</v>
      </c>
      <c r="R12" s="54">
        <f>calibration!S12-calibration!$AC12</f>
        <v>3064.3601812367456</v>
      </c>
      <c r="S12" s="54">
        <f>calibration!T12-calibration!$AC12</f>
        <v>2206.0364693587094</v>
      </c>
      <c r="T12" s="54">
        <f>calibration!U12-calibration!$AC12</f>
        <v>3407.9881780633555</v>
      </c>
      <c r="U12" s="54">
        <f>calibration!V12-calibration!$AC12</f>
        <v>708.07571039351797</v>
      </c>
      <c r="V12" s="54">
        <f>calibration!W12-calibration!$AC12</f>
        <v>0</v>
      </c>
      <c r="W12" s="54">
        <f>calibration!X12-calibration!$AC12</f>
        <v>2241.428034728016</v>
      </c>
      <c r="X12" s="54">
        <f>calibration!Y12-calibration!$AC12</f>
        <v>2171.1550714326909</v>
      </c>
      <c r="Y12" s="54">
        <f>calibration!Z12-calibration!$AC12</f>
        <v>710.07571039351797</v>
      </c>
      <c r="Z12" s="54">
        <f>calibration!AA12-calibration!$AC12</f>
        <v>17.477233303927619</v>
      </c>
      <c r="AA12" s="56">
        <f>calibration!AB12-calibration!$AC12</f>
        <v>19.477233303927619</v>
      </c>
    </row>
    <row r="13" spans="1:27" x14ac:dyDescent="0.25">
      <c r="A13" s="84"/>
      <c r="B13" s="62">
        <v>2085</v>
      </c>
      <c r="C13" s="8">
        <f>calibration!C13-calibration!$O13</f>
        <v>1.3620000000000001</v>
      </c>
      <c r="D13" s="8">
        <f>calibration!D13-calibration!$O13</f>
        <v>1.1379999999999999</v>
      </c>
      <c r="E13" s="8">
        <f>calibration!E13-calibration!$O13</f>
        <v>0.8</v>
      </c>
      <c r="F13" s="8">
        <f>calibration!F13-calibration!$O13</f>
        <v>0.12710690000000002</v>
      </c>
      <c r="G13" s="8">
        <f>calibration!G13-calibration!$O13</f>
        <v>1.2250000000000001</v>
      </c>
      <c r="H13" s="8">
        <f>calibration!H13-calibration!$O13</f>
        <v>0.16799999999999993</v>
      </c>
      <c r="I13" s="8">
        <f>calibration!I13-calibration!$O13</f>
        <v>0.16500000000000004</v>
      </c>
      <c r="J13" s="8">
        <f>calibration!J13-calibration!$O13</f>
        <v>0.16100000000000003</v>
      </c>
      <c r="K13" s="8">
        <f>calibration!K13-calibration!$O13</f>
        <v>0.15999999999999992</v>
      </c>
      <c r="L13" s="8">
        <f>calibration!L13-calibration!$O13</f>
        <v>7.7999999999999958E-2</v>
      </c>
      <c r="M13" s="8">
        <f>calibration!M13-calibration!$O13</f>
        <v>0</v>
      </c>
      <c r="N13" s="8">
        <f>calibration!N13-calibration!$O13</f>
        <v>6.0000000000000053E-3</v>
      </c>
      <c r="O13" s="31">
        <v>7671</v>
      </c>
      <c r="P13" s="53">
        <f>calibration!Q13-calibration!$AC13</f>
        <v>6225.8016415791017</v>
      </c>
      <c r="Q13" s="54">
        <f>calibration!R13-calibration!$AC13</f>
        <v>5528.120568998439</v>
      </c>
      <c r="R13" s="54">
        <f>calibration!S13-calibration!$AC13</f>
        <v>4306.0504587681362</v>
      </c>
      <c r="S13" s="54">
        <f>calibration!T13-calibration!$AC13</f>
        <v>897.88888200404347</v>
      </c>
      <c r="T13" s="54">
        <f>calibration!U13-calibration!$AC13</f>
        <v>5805.4903523784551</v>
      </c>
      <c r="U13" s="54">
        <f>calibration!V13-calibration!$AC13</f>
        <v>1159.3446689349901</v>
      </c>
      <c r="V13" s="54">
        <f>calibration!W13-calibration!$AC13</f>
        <v>1144.2257291556971</v>
      </c>
      <c r="W13" s="54">
        <f>calibration!X13-calibration!$AC13</f>
        <v>1112.6481701400801</v>
      </c>
      <c r="X13" s="54">
        <f>calibration!Y13-calibration!$AC13</f>
        <v>1108.2384092404068</v>
      </c>
      <c r="Y13" s="54">
        <f>calibration!Z13-calibration!$AC13</f>
        <v>562.4736279905253</v>
      </c>
      <c r="Z13" s="54">
        <f>calibration!AA13-calibration!$AC13</f>
        <v>0</v>
      </c>
      <c r="AA13" s="56">
        <f>calibration!AB13-calibration!$AC13</f>
        <v>47.326337664229641</v>
      </c>
    </row>
    <row r="14" spans="1:27" x14ac:dyDescent="0.25">
      <c r="A14" s="84"/>
      <c r="B14" s="62">
        <v>2091</v>
      </c>
      <c r="C14" s="8">
        <f>calibration!C14-calibration!$O14</f>
        <v>1.7349999999999999</v>
      </c>
      <c r="D14" s="8">
        <f>calibration!D14-calibration!$O14</f>
        <v>1.3479999999999999</v>
      </c>
      <c r="E14" s="8">
        <f>calibration!E14-calibration!$O14</f>
        <v>1.2509999999999999</v>
      </c>
      <c r="F14" s="8">
        <f>calibration!F14-calibration!$O14</f>
        <v>0.23110940000000002</v>
      </c>
      <c r="G14" s="8">
        <f>calibration!G14-calibration!$O14</f>
        <v>1.5339999999999998</v>
      </c>
      <c r="H14" s="8">
        <f>calibration!H14-calibration!$O14</f>
        <v>0.23399999999999999</v>
      </c>
      <c r="I14" s="8">
        <f>calibration!I14-calibration!$O14</f>
        <v>0.26400000000000001</v>
      </c>
      <c r="J14" s="8">
        <f>calibration!J14-calibration!$O14</f>
        <v>0.17199999999999993</v>
      </c>
      <c r="K14" s="8">
        <f>calibration!K14-calibration!$O14</f>
        <v>0.15599999999999992</v>
      </c>
      <c r="L14" s="8">
        <f>calibration!L14-calibration!$O14</f>
        <v>3.8999999999999924E-2</v>
      </c>
      <c r="M14" s="8">
        <f>calibration!M14-calibration!$O14</f>
        <v>3.3999999999999919E-2</v>
      </c>
      <c r="N14" s="8">
        <f>calibration!N14-calibration!$O14</f>
        <v>0</v>
      </c>
      <c r="O14" s="31">
        <v>7671</v>
      </c>
      <c r="P14" s="53">
        <f>calibration!Q14-calibration!$AC14</f>
        <v>7111.682223242894</v>
      </c>
      <c r="Q14" s="54">
        <f>calibration!R14-calibration!$AC14</f>
        <v>6060.3633139388894</v>
      </c>
      <c r="R14" s="54">
        <f>calibration!S14-calibration!$AC14</f>
        <v>5767.4061997260324</v>
      </c>
      <c r="S14" s="54">
        <f>calibration!T14-calibration!$AC14</f>
        <v>1508.3640884121087</v>
      </c>
      <c r="T14" s="54">
        <f>calibration!U14-calibration!$AC14</f>
        <v>6584.4538737425246</v>
      </c>
      <c r="U14" s="54">
        <f>calibration!V14-calibration!$AC14</f>
        <v>1521.2653585882672</v>
      </c>
      <c r="V14" s="54">
        <f>calibration!W14-calibration!$AC14</f>
        <v>1698.1888861242137</v>
      </c>
      <c r="W14" s="54">
        <f>calibration!X14-calibration!$AC14</f>
        <v>1147.0040062492335</v>
      </c>
      <c r="X14" s="54">
        <f>calibration!Y14-calibration!$AC14</f>
        <v>1049.4623462404365</v>
      </c>
      <c r="Y14" s="54">
        <f>calibration!Z14-calibration!$AC14</f>
        <v>274.51081660032253</v>
      </c>
      <c r="Z14" s="54">
        <f>calibration!AA14-calibration!$AC14</f>
        <v>243.20100454499317</v>
      </c>
      <c r="AA14" s="56">
        <f>calibration!AB14-calibration!$AC14</f>
        <v>0</v>
      </c>
    </row>
    <row r="15" spans="1:27" x14ac:dyDescent="0.25">
      <c r="A15" s="84"/>
      <c r="B15" s="65">
        <v>2112</v>
      </c>
      <c r="C15" s="8">
        <f>calibration!C15-calibration!$O15</f>
        <v>0.83899999999999997</v>
      </c>
      <c r="D15" s="8">
        <f>calibration!D15-calibration!$O15</f>
        <v>0.66799999999999993</v>
      </c>
      <c r="E15" s="8">
        <f>calibration!E15-calibration!$O15</f>
        <v>0.69300000000000006</v>
      </c>
      <c r="F15" s="8">
        <f>calibration!F15-calibration!$O15</f>
        <v>0.33342129999999992</v>
      </c>
      <c r="G15" s="8">
        <f>calibration!G15-calibration!$O15</f>
        <v>0.65900000000000003</v>
      </c>
      <c r="H15" s="8">
        <f>calibration!H15-calibration!$O15</f>
        <v>0.14900000000000002</v>
      </c>
      <c r="I15" s="8">
        <f>calibration!I15-calibration!$O15</f>
        <v>0.121</v>
      </c>
      <c r="J15" s="8">
        <f>calibration!J15-calibration!$O15</f>
        <v>0.37200000000000011</v>
      </c>
      <c r="K15" s="8">
        <f>calibration!K15-calibration!$O15</f>
        <v>0.35499999999999998</v>
      </c>
      <c r="L15" s="8">
        <f>calibration!L15-calibration!$O15</f>
        <v>0.122</v>
      </c>
      <c r="M15" s="8">
        <f>calibration!M15-calibration!$O15</f>
        <v>0</v>
      </c>
      <c r="N15" s="8">
        <f>calibration!N15-calibration!$O15</f>
        <v>7.0000000000000062E-3</v>
      </c>
      <c r="O15" s="31">
        <v>2039</v>
      </c>
      <c r="P15" s="53">
        <f>calibration!Q15-calibration!$AC15</f>
        <v>1327.208739652594</v>
      </c>
      <c r="Q15" s="54">
        <f>calibration!R15-calibration!$AC15</f>
        <v>1128.7514620508773</v>
      </c>
      <c r="R15" s="54">
        <f>calibration!S15-calibration!$AC15</f>
        <v>1159.8342692952788</v>
      </c>
      <c r="S15" s="54">
        <f>calibration!T15-calibration!$AC15</f>
        <v>653.79387048222736</v>
      </c>
      <c r="T15" s="54">
        <f>calibration!U15-calibration!$AC15</f>
        <v>1113.4267512975584</v>
      </c>
      <c r="U15" s="54">
        <f>calibration!V15-calibration!$AC15</f>
        <v>317.29781819139896</v>
      </c>
      <c r="V15" s="54">
        <f>calibration!W15-calibration!$AC15</f>
        <v>264.87725508541899</v>
      </c>
      <c r="W15" s="54">
        <f>calibration!X15-calibration!$AC15</f>
        <v>710.1001544290682</v>
      </c>
      <c r="X15" s="54">
        <f>calibration!Y15-calibration!$AC15</f>
        <v>684.91415854690104</v>
      </c>
      <c r="Y15" s="54">
        <f>calibration!Z15-calibration!$AC15</f>
        <v>264.9235324906461</v>
      </c>
      <c r="Z15" s="54">
        <f>calibration!AA15-calibration!$AC15</f>
        <v>0</v>
      </c>
      <c r="AA15" s="56">
        <f>calibration!AB15-calibration!$AC15</f>
        <v>18.585231946905196</v>
      </c>
    </row>
    <row r="16" spans="1:27" x14ac:dyDescent="0.25">
      <c r="A16" s="84"/>
      <c r="B16" s="65">
        <v>2126</v>
      </c>
      <c r="C16" s="8">
        <f>calibration!C16-calibration!$O16</f>
        <v>0.93499999999999994</v>
      </c>
      <c r="D16" s="8">
        <f>calibration!D16-calibration!$O16</f>
        <v>0.69000000000000006</v>
      </c>
      <c r="E16" s="8">
        <f>calibration!E16-calibration!$O16</f>
        <v>0.70400000000000007</v>
      </c>
      <c r="F16" s="8">
        <f>calibration!F16-calibration!$O16</f>
        <v>0.46789359999999991</v>
      </c>
      <c r="G16" s="8">
        <f>calibration!G16-calibration!$O16</f>
        <v>0.80100000000000005</v>
      </c>
      <c r="H16" s="8">
        <f>calibration!H16-calibration!$O16</f>
        <v>0.21099999999999997</v>
      </c>
      <c r="I16" s="8">
        <f>calibration!I16-calibration!$O16</f>
        <v>4.4000000000000039E-2</v>
      </c>
      <c r="J16" s="8">
        <f>calibration!J16-calibration!$O16</f>
        <v>0.43499999999999994</v>
      </c>
      <c r="K16" s="8">
        <f>calibration!K16-calibration!$O16</f>
        <v>0.42899999999999994</v>
      </c>
      <c r="L16" s="8">
        <f>calibration!L16-calibration!$O16</f>
        <v>0.19699999999999995</v>
      </c>
      <c r="M16" s="8">
        <f>calibration!M16-calibration!$O16</f>
        <v>0</v>
      </c>
      <c r="N16" s="8">
        <f>calibration!N16-calibration!$O16</f>
        <v>3.0000000000000027E-3</v>
      </c>
      <c r="O16" s="31">
        <v>2922</v>
      </c>
      <c r="P16" s="53">
        <f>calibration!Q16-calibration!$AC16</f>
        <v>2275.5918137242825</v>
      </c>
      <c r="Q16" s="54">
        <f>calibration!R16-calibration!$AC16</f>
        <v>1850.4732218498129</v>
      </c>
      <c r="R16" s="54">
        <f>calibration!S16-calibration!$AC16</f>
        <v>1877.0495584250243</v>
      </c>
      <c r="S16" s="54">
        <f>calibration!T16-calibration!$AC16</f>
        <v>1390.7308571408998</v>
      </c>
      <c r="T16" s="54">
        <f>calibration!U16-calibration!$AC16</f>
        <v>2049.916535915117</v>
      </c>
      <c r="U16" s="54">
        <f>calibration!V16-calibration!$AC16</f>
        <v>717.19258117249478</v>
      </c>
      <c r="V16" s="54">
        <f>calibration!W16-calibration!$AC16</f>
        <v>166.75209049052273</v>
      </c>
      <c r="W16" s="54">
        <f>calibration!X16-calibration!$AC16</f>
        <v>1308.2352971246546</v>
      </c>
      <c r="X16" s="54">
        <f>calibration!Y16-calibration!$AC16</f>
        <v>1296.029941278262</v>
      </c>
      <c r="Y16" s="54">
        <f>calibration!Z16-calibration!$AC16</f>
        <v>677.09180855077466</v>
      </c>
      <c r="Z16" s="54">
        <f>calibration!AA16-calibration!$AC16</f>
        <v>0</v>
      </c>
      <c r="AA16" s="56">
        <f>calibration!AB16-calibration!$AC16</f>
        <v>13.869157807317151</v>
      </c>
    </row>
    <row r="17" spans="1:27" x14ac:dyDescent="0.25">
      <c r="A17" s="84"/>
      <c r="B17" s="62">
        <v>2135</v>
      </c>
      <c r="C17" s="8">
        <f>calibration!C17-calibration!$O17</f>
        <v>1.2160000000000002</v>
      </c>
      <c r="D17" s="8">
        <f>calibration!D17-calibration!$O17</f>
        <v>0.9870000000000001</v>
      </c>
      <c r="E17" s="8">
        <f>calibration!E17-calibration!$O17</f>
        <v>0.58099999999999996</v>
      </c>
      <c r="F17" s="8">
        <f>calibration!F17-calibration!$O17</f>
        <v>7.2995799999999944E-2</v>
      </c>
      <c r="G17" s="8">
        <f>calibration!G17-calibration!$O17</f>
        <v>1.1280000000000001</v>
      </c>
      <c r="H17" s="8">
        <f>calibration!H17-calibration!$O17</f>
        <v>5.0000000000000044E-3</v>
      </c>
      <c r="I17" s="8">
        <f>calibration!I17-calibration!$O17</f>
        <v>0.20100000000000007</v>
      </c>
      <c r="J17" s="8">
        <f>calibration!J17-calibration!$O17</f>
        <v>0.14100000000000001</v>
      </c>
      <c r="K17" s="8">
        <f>calibration!K17-calibration!$O17</f>
        <v>0.10899999999999999</v>
      </c>
      <c r="L17" s="8">
        <f>calibration!L17-calibration!$O17</f>
        <v>0</v>
      </c>
      <c r="M17" s="8">
        <f>calibration!M17-calibration!$O17</f>
        <v>9.4000000000000083E-2</v>
      </c>
      <c r="N17" s="8">
        <f>calibration!N17-calibration!$O17</f>
        <v>6.0999999999999943E-2</v>
      </c>
      <c r="O17" s="31">
        <v>7671</v>
      </c>
      <c r="P17" s="53">
        <f>calibration!Q17-calibration!$AC17</f>
        <v>5446.3574488300173</v>
      </c>
      <c r="Q17" s="54">
        <f>calibration!R17-calibration!$AC17</f>
        <v>4709.4471709272684</v>
      </c>
      <c r="R17" s="54">
        <f>calibration!S17-calibration!$AC17</f>
        <v>3151.26282592493</v>
      </c>
      <c r="S17" s="54">
        <f>calibration!T17-calibration!$AC17</f>
        <v>490.29478501580604</v>
      </c>
      <c r="T17" s="54">
        <f>calibration!U17-calibration!$AC17</f>
        <v>5171.2999867212466</v>
      </c>
      <c r="U17" s="54">
        <f>calibration!V17-calibration!$AC17</f>
        <v>32.612784027406946</v>
      </c>
      <c r="V17" s="54">
        <f>calibration!W17-calibration!$AC17</f>
        <v>1268.6506579361417</v>
      </c>
      <c r="W17" s="54">
        <f>calibration!X17-calibration!$AC17</f>
        <v>909.09579037155686</v>
      </c>
      <c r="X17" s="54">
        <f>calibration!Y17-calibration!$AC17</f>
        <v>714.57069602001366</v>
      </c>
      <c r="Y17" s="54">
        <f>calibration!Z17-calibration!$AC17</f>
        <v>0</v>
      </c>
      <c r="Z17" s="54">
        <f>calibration!AA17-calibration!$AC17</f>
        <v>626.41539477463107</v>
      </c>
      <c r="AA17" s="56">
        <f>calibration!AB17-calibration!$AC17</f>
        <v>416.46767780431765</v>
      </c>
    </row>
    <row r="18" spans="1:27" x14ac:dyDescent="0.25">
      <c r="A18" s="84"/>
      <c r="B18" s="62">
        <v>2143</v>
      </c>
      <c r="C18" s="8">
        <f>calibration!C18-calibration!$O18</f>
        <v>1.8059999999999998</v>
      </c>
      <c r="D18" s="8">
        <f>calibration!D18-calibration!$O18</f>
        <v>1.4219999999999999</v>
      </c>
      <c r="E18" s="8">
        <f>calibration!E18-calibration!$O18</f>
        <v>1.2270000000000001</v>
      </c>
      <c r="F18" s="8">
        <f>calibration!F18-calibration!$O18</f>
        <v>4.101840000000001E-2</v>
      </c>
      <c r="G18" s="8">
        <f>calibration!G18-calibration!$O18</f>
        <v>1.6210000000000002</v>
      </c>
      <c r="H18" s="8">
        <f>calibration!H18-calibration!$O18</f>
        <v>0.16799999999999993</v>
      </c>
      <c r="I18" s="8">
        <f>calibration!I18-calibration!$O18</f>
        <v>0.28899999999999992</v>
      </c>
      <c r="J18" s="8">
        <f>calibration!J18-calibration!$O18</f>
        <v>4.6000000000000041E-2</v>
      </c>
      <c r="K18" s="8">
        <f>calibration!K18-calibration!$O18</f>
        <v>1.4000000000000012E-2</v>
      </c>
      <c r="L18" s="8">
        <f>calibration!L18-calibration!$O18</f>
        <v>0</v>
      </c>
      <c r="M18" s="8">
        <f>calibration!M18-calibration!$O18</f>
        <v>9.099999999999997E-2</v>
      </c>
      <c r="N18" s="8">
        <f>calibration!N18-calibration!$O18</f>
        <v>6.899999999999995E-2</v>
      </c>
      <c r="O18" s="31">
        <v>7671</v>
      </c>
      <c r="P18" s="53">
        <f>calibration!Q18-calibration!$AC18</f>
        <v>6381.4823797758008</v>
      </c>
      <c r="Q18" s="54">
        <f>calibration!R18-calibration!$AC18</f>
        <v>5449.1358025704685</v>
      </c>
      <c r="R18" s="54">
        <f>calibration!S18-calibration!$AC18</f>
        <v>4917.996922409694</v>
      </c>
      <c r="S18" s="54">
        <f>calibration!T18-calibration!$AC18</f>
        <v>241.02972749830815</v>
      </c>
      <c r="T18" s="54">
        <f>calibration!U18-calibration!$AC18</f>
        <v>5946.7627495632987</v>
      </c>
      <c r="U18" s="54">
        <f>calibration!V18-calibration!$AC18</f>
        <v>926.90418828813483</v>
      </c>
      <c r="V18" s="54">
        <f>calibration!W18-calibration!$AC18</f>
        <v>1527.8376964502868</v>
      </c>
      <c r="W18" s="54">
        <f>calibration!X18-calibration!$AC18</f>
        <v>263.48400968166595</v>
      </c>
      <c r="X18" s="54">
        <f>calibration!Y18-calibration!$AC18</f>
        <v>80.55082867594183</v>
      </c>
      <c r="Y18" s="54">
        <f>calibration!Z18-calibration!$AC18</f>
        <v>0</v>
      </c>
      <c r="Z18" s="54">
        <f>calibration!AA18-calibration!$AC18</f>
        <v>523.15687139011573</v>
      </c>
      <c r="AA18" s="56">
        <f>calibration!AB18-calibration!$AC18</f>
        <v>403.30408984822122</v>
      </c>
    </row>
    <row r="19" spans="1:27" x14ac:dyDescent="0.25">
      <c r="A19" s="84"/>
      <c r="B19" s="62">
        <v>2152</v>
      </c>
      <c r="C19" s="8">
        <f>calibration!C19-calibration!$O19</f>
        <v>1.3770000000000002</v>
      </c>
      <c r="D19" s="8">
        <f>calibration!D19-calibration!$O19</f>
        <v>1.0500000000000003</v>
      </c>
      <c r="E19" s="8">
        <f>calibration!E19-calibration!$O19</f>
        <v>0.75500000000000012</v>
      </c>
      <c r="F19" s="8">
        <f>calibration!F19-calibration!$O19</f>
        <v>6.9379400000000091E-2</v>
      </c>
      <c r="G19" s="8">
        <f>calibration!G19-calibration!$O19</f>
        <v>1.2520000000000002</v>
      </c>
      <c r="H19" s="8">
        <f>calibration!H19-calibration!$O19</f>
        <v>3.2000000000000028E-2</v>
      </c>
      <c r="I19" s="8">
        <f>calibration!I19-calibration!$O19</f>
        <v>0.17500000000000004</v>
      </c>
      <c r="J19" s="8">
        <f>calibration!J19-calibration!$O19</f>
        <v>9.6999999999999975E-2</v>
      </c>
      <c r="K19" s="8">
        <f>calibration!K19-calibration!$O19</f>
        <v>2.4000000000000021E-2</v>
      </c>
      <c r="L19" s="8">
        <f>calibration!L19-calibration!$O19</f>
        <v>0</v>
      </c>
      <c r="M19" s="8">
        <f>calibration!M19-calibration!$O19</f>
        <v>8.5000000000000187E-2</v>
      </c>
      <c r="N19" s="8">
        <f>calibration!N19-calibration!$O19</f>
        <v>3.0000000000000027E-2</v>
      </c>
      <c r="O19" s="31">
        <v>7671</v>
      </c>
      <c r="P19" s="53">
        <f>calibration!Q19-calibration!$AC19</f>
        <v>5214.4132004321154</v>
      </c>
      <c r="Q19" s="54">
        <f>calibration!R19-calibration!$AC19</f>
        <v>4298.2169992918434</v>
      </c>
      <c r="R19" s="54">
        <f>calibration!S19-calibration!$AC19</f>
        <v>3342.6543519756488</v>
      </c>
      <c r="S19" s="54">
        <f>calibration!T19-calibration!$AC19</f>
        <v>389.69649059271217</v>
      </c>
      <c r="T19" s="54">
        <f>calibration!U19-calibration!$AC19</f>
        <v>4877.4887490005058</v>
      </c>
      <c r="U19" s="54">
        <f>calibration!V19-calibration!$AC19</f>
        <v>179.62476350108147</v>
      </c>
      <c r="V19" s="54">
        <f>calibration!W19-calibration!$AC19</f>
        <v>939.7274341243027</v>
      </c>
      <c r="W19" s="54">
        <f>calibration!X19-calibration!$AC19</f>
        <v>531.97532330216166</v>
      </c>
      <c r="X19" s="54">
        <f>calibration!Y19-calibration!$AC19</f>
        <v>134.68060697389376</v>
      </c>
      <c r="Y19" s="54">
        <f>calibration!Z19-calibration!$AC19</f>
        <v>0</v>
      </c>
      <c r="Z19" s="54">
        <f>calibration!AA19-calibration!$AC19</f>
        <v>475.95933743698936</v>
      </c>
      <c r="AA19" s="56">
        <f>calibration!AB19-calibration!$AC19</f>
        <v>176.41711419514547</v>
      </c>
    </row>
    <row r="20" spans="1:27" x14ac:dyDescent="0.25">
      <c r="A20" s="84"/>
      <c r="B20" s="65">
        <v>2159</v>
      </c>
      <c r="C20" s="8">
        <f>calibration!C20-calibration!$O20</f>
        <v>0.54600000000000004</v>
      </c>
      <c r="D20" s="8">
        <f>calibration!D20-calibration!$O20</f>
        <v>0.33999999999999986</v>
      </c>
      <c r="E20" s="8">
        <f>calibration!E20-calibration!$O20</f>
        <v>0.44199999999999995</v>
      </c>
      <c r="F20" s="8">
        <f>calibration!F20-calibration!$O20</f>
        <v>0.43989239999999996</v>
      </c>
      <c r="G20" s="8">
        <f>calibration!G20-calibration!$O20</f>
        <v>0.46299999999999986</v>
      </c>
      <c r="H20" s="8">
        <f>calibration!H20-calibration!$O20</f>
        <v>0.10299999999999998</v>
      </c>
      <c r="I20" s="8">
        <f>calibration!I20-calibration!$O20</f>
        <v>1.7999999999999905E-2</v>
      </c>
      <c r="J20" s="8">
        <f>calibration!J20-calibration!$O20</f>
        <v>0.42799999999999994</v>
      </c>
      <c r="K20" s="8">
        <f>calibration!K20-calibration!$O20</f>
        <v>0.42399999999999993</v>
      </c>
      <c r="L20" s="8">
        <f>calibration!L20-calibration!$O20</f>
        <v>8.8999999999999968E-2</v>
      </c>
      <c r="M20" s="8">
        <f>calibration!M20-calibration!$O20</f>
        <v>0</v>
      </c>
      <c r="N20" s="8">
        <f>calibration!N20-calibration!$O20</f>
        <v>0</v>
      </c>
      <c r="O20" s="31">
        <v>1507</v>
      </c>
      <c r="P20" s="53">
        <f>calibration!Q20-calibration!$AC20</f>
        <v>755.57510736205018</v>
      </c>
      <c r="Q20" s="54">
        <f>calibration!R20-calibration!$AC20</f>
        <v>520.28571150471123</v>
      </c>
      <c r="R20" s="54">
        <f>calibration!S20-calibration!$AC20</f>
        <v>644.23193546436801</v>
      </c>
      <c r="S20" s="54">
        <f>calibration!T20-calibration!$AC20</f>
        <v>645.78609857999913</v>
      </c>
      <c r="T20" s="54">
        <f>calibration!U20-calibration!$AC20</f>
        <v>664.35568532830041</v>
      </c>
      <c r="U20" s="54">
        <f>calibration!V20-calibration!$AC20</f>
        <v>176.86044765190542</v>
      </c>
      <c r="V20" s="54">
        <f>calibration!W20-calibration!$AC20</f>
        <v>31.854393114590493</v>
      </c>
      <c r="W20" s="54">
        <f>calibration!X20-calibration!$AC20</f>
        <v>625.89884479843181</v>
      </c>
      <c r="X20" s="54">
        <f>calibration!Y20-calibration!$AC20</f>
        <v>623.1945681502898</v>
      </c>
      <c r="Y20" s="54">
        <f>calibration!Z20-calibration!$AC20</f>
        <v>155.45562237469488</v>
      </c>
      <c r="Z20" s="54">
        <f>calibration!AA20-calibration!$AC20</f>
        <v>0</v>
      </c>
      <c r="AA20" s="56">
        <f>calibration!AB20-calibration!$AC20</f>
        <v>2</v>
      </c>
    </row>
    <row r="21" spans="1:27" x14ac:dyDescent="0.25">
      <c r="A21" s="84"/>
      <c r="B21" s="63">
        <v>2161</v>
      </c>
      <c r="C21" s="8">
        <f>calibration!C21-calibration!$O21</f>
        <v>6.6000000000000003E-2</v>
      </c>
      <c r="D21" s="8">
        <f>calibration!D21-calibration!$O21</f>
        <v>3.0000000000000027E-2</v>
      </c>
      <c r="E21" s="8">
        <f>calibration!E21-calibration!$O21</f>
        <v>3.2000000000000028E-2</v>
      </c>
      <c r="F21" s="8">
        <f>calibration!F21-calibration!$O21</f>
        <v>4.887231000000003E-2</v>
      </c>
      <c r="G21" s="8">
        <f>calibration!G21-calibration!$O21</f>
        <v>6.5000000000000002E-2</v>
      </c>
      <c r="H21" s="8">
        <f>calibration!H21-calibration!$O21</f>
        <v>1.7000000000000015E-2</v>
      </c>
      <c r="I21" s="8">
        <f>calibration!I21-calibration!$O21</f>
        <v>3.0000000000000027E-3</v>
      </c>
      <c r="J21" s="8">
        <f>calibration!J21-calibration!$O21</f>
        <v>6.5000000000000002E-2</v>
      </c>
      <c r="K21" s="8">
        <f>calibration!K21-calibration!$O21</f>
        <v>6.4000000000000001E-2</v>
      </c>
      <c r="L21" s="8">
        <f>calibration!L21-calibration!$O21</f>
        <v>1.7000000000000015E-2</v>
      </c>
      <c r="M21" s="8">
        <f>calibration!M21-calibration!$O21</f>
        <v>0</v>
      </c>
      <c r="N21" s="8">
        <f>calibration!N21-calibration!$O21</f>
        <v>0</v>
      </c>
      <c r="O21" s="37">
        <v>2557</v>
      </c>
      <c r="P21" s="53">
        <f>calibration!Q21-calibration!$AC21</f>
        <v>428.99023841350072</v>
      </c>
      <c r="Q21" s="54">
        <f>calibration!R21-calibration!$AC21</f>
        <v>204.34465377957349</v>
      </c>
      <c r="R21" s="54">
        <f>calibration!S21-calibration!$AC21</f>
        <v>217.6839249914724</v>
      </c>
      <c r="S21" s="54">
        <f>calibration!T21-calibration!$AC21</f>
        <v>331.13697112280988</v>
      </c>
      <c r="T21" s="54">
        <f>calibration!U21-calibration!$AC21</f>
        <v>422.94674630231657</v>
      </c>
      <c r="U21" s="54">
        <f>calibration!V21-calibration!$AC21</f>
        <v>115.63004687155581</v>
      </c>
      <c r="V21" s="54">
        <f>calibration!W21-calibration!$AC21</f>
        <v>19.953872136594327</v>
      </c>
      <c r="W21" s="54">
        <f>calibration!X21-calibration!$AC21</f>
        <v>424.94674630231657</v>
      </c>
      <c r="X21" s="54">
        <f>calibration!Y21-calibration!$AC21</f>
        <v>420.88676442414771</v>
      </c>
      <c r="Y21" s="54">
        <f>calibration!Z21-calibration!$AC21</f>
        <v>117.63004687155581</v>
      </c>
      <c r="Z21" s="54">
        <f>calibration!AA21-calibration!$AC21</f>
        <v>0</v>
      </c>
      <c r="AA21" s="56">
        <f>calibration!AB21-calibration!$AC21</f>
        <v>2</v>
      </c>
    </row>
    <row r="22" spans="1:27" x14ac:dyDescent="0.25">
      <c r="A22" s="84"/>
      <c r="B22" s="65">
        <v>2179</v>
      </c>
      <c r="C22" s="8">
        <f>calibration!C22-calibration!$O22</f>
        <v>0.82800000000000007</v>
      </c>
      <c r="D22" s="8">
        <f>calibration!D22-calibration!$O22</f>
        <v>0.63200000000000012</v>
      </c>
      <c r="E22" s="8">
        <f>calibration!E22-calibration!$O22</f>
        <v>0.63400000000000012</v>
      </c>
      <c r="F22" s="8">
        <f>calibration!F22-calibration!$O22</f>
        <v>0.51709859999999996</v>
      </c>
      <c r="G22" s="8">
        <f>calibration!G22-calibration!$O22</f>
        <v>0.65999999999999992</v>
      </c>
      <c r="H22" s="8">
        <f>calibration!H22-calibration!$O22</f>
        <v>9.2000000000000082E-2</v>
      </c>
      <c r="I22" s="8">
        <f>calibration!I22-calibration!$O22</f>
        <v>3.9000000000000035E-2</v>
      </c>
      <c r="J22" s="8">
        <f>calibration!J22-calibration!$O22</f>
        <v>0.39400000000000013</v>
      </c>
      <c r="K22" s="8">
        <f>calibration!K22-calibration!$O22</f>
        <v>0.37000000000000011</v>
      </c>
      <c r="L22" s="8">
        <f>calibration!L22-calibration!$O22</f>
        <v>8.2000000000000073E-2</v>
      </c>
      <c r="M22" s="8">
        <f>calibration!M22-calibration!$O22</f>
        <v>6.0000000000000053E-3</v>
      </c>
      <c r="N22" s="8">
        <f>calibration!N22-calibration!$O22</f>
        <v>0</v>
      </c>
      <c r="O22" s="31">
        <v>2406</v>
      </c>
      <c r="P22" s="53">
        <f>calibration!Q22-calibration!$AC22</f>
        <v>1587.693869113893</v>
      </c>
      <c r="Q22" s="54">
        <f>calibration!R22-calibration!$AC22</f>
        <v>1308.7758671789661</v>
      </c>
      <c r="R22" s="54">
        <f>calibration!S22-calibration!$AC22</f>
        <v>1311.8650400207284</v>
      </c>
      <c r="S22" s="54">
        <f>calibration!T22-calibration!$AC22</f>
        <v>1127.1655929584581</v>
      </c>
      <c r="T22" s="54">
        <f>calibration!U22-calibration!$AC22</f>
        <v>1347.614190935486</v>
      </c>
      <c r="U22" s="54">
        <f>calibration!V22-calibration!$AC22</f>
        <v>243.2996398812719</v>
      </c>
      <c r="V22" s="54">
        <f>calibration!W22-calibration!$AC22</f>
        <v>106.23945278178792</v>
      </c>
      <c r="W22" s="54">
        <f>calibration!X22-calibration!$AC22</f>
        <v>902.12756548379741</v>
      </c>
      <c r="X22" s="54">
        <f>calibration!Y22-calibration!$AC22</f>
        <v>858.61233526301726</v>
      </c>
      <c r="Y22" s="54">
        <f>calibration!Z22-calibration!$AC22</f>
        <v>219.40308735613115</v>
      </c>
      <c r="Z22" s="54">
        <f>calibration!AA22-calibration!$AC22</f>
        <v>15.343045981587238</v>
      </c>
      <c r="AA22" s="56">
        <f>calibration!AB22-calibration!$AC22</f>
        <v>0</v>
      </c>
    </row>
    <row r="23" spans="1:27" x14ac:dyDescent="0.25">
      <c r="A23" s="84"/>
      <c r="B23" s="63">
        <v>2232</v>
      </c>
      <c r="C23" s="8">
        <f>calibration!C23-calibration!$O23</f>
        <v>0.68200000000000005</v>
      </c>
      <c r="D23" s="8">
        <f>calibration!D23-calibration!$O23</f>
        <v>0.49799999999999989</v>
      </c>
      <c r="E23" s="8">
        <f>calibration!E23-calibration!$O23</f>
        <v>0.5159999999999999</v>
      </c>
      <c r="F23" s="8">
        <f>calibration!F23-calibration!$O23</f>
        <v>0.18264178999999992</v>
      </c>
      <c r="G23" s="8">
        <f>calibration!G23-calibration!$O23</f>
        <v>0.56300000000000006</v>
      </c>
      <c r="H23" s="8">
        <f>calibration!H23-calibration!$O23</f>
        <v>2.8999999999999915E-2</v>
      </c>
      <c r="I23" s="8">
        <f>calibration!I23-calibration!$O23</f>
        <v>7.2999999999999954E-2</v>
      </c>
      <c r="J23" s="8">
        <f>calibration!J23-calibration!$O23</f>
        <v>0.23199999999999998</v>
      </c>
      <c r="K23" s="8">
        <f>calibration!K23-calibration!$O23</f>
        <v>0.19099999999999995</v>
      </c>
      <c r="L23" s="8">
        <f>calibration!L23-calibration!$O23</f>
        <v>2.300000000000002E-2</v>
      </c>
      <c r="M23" s="8">
        <f>calibration!M23-calibration!$O23</f>
        <v>9.000000000000008E-3</v>
      </c>
      <c r="N23" s="8">
        <f>calibration!N23-calibration!$O23</f>
        <v>0</v>
      </c>
      <c r="O23" s="37">
        <v>2922</v>
      </c>
      <c r="P23" s="53">
        <f>calibration!Q23-calibration!$AC23</f>
        <v>1789.1709432212151</v>
      </c>
      <c r="Q23" s="54">
        <f>calibration!R23-calibration!$AC23</f>
        <v>1418.8980617767625</v>
      </c>
      <c r="R23" s="54">
        <f>calibration!S23-calibration!$AC23</f>
        <v>1458.0456289425786</v>
      </c>
      <c r="S23" s="54">
        <f>calibration!T23-calibration!$AC23</f>
        <v>616.04289609444504</v>
      </c>
      <c r="T23" s="54">
        <f>calibration!U23-calibration!$AC23</f>
        <v>1553.5054556133719</v>
      </c>
      <c r="U23" s="54">
        <f>calibration!V23-calibration!$AC23</f>
        <v>101.13837352148448</v>
      </c>
      <c r="V23" s="54">
        <f>calibration!W23-calibration!$AC23</f>
        <v>262.25286849607107</v>
      </c>
      <c r="W23" s="54">
        <f>calibration!X23-calibration!$AC23</f>
        <v>754.51744966738261</v>
      </c>
      <c r="X23" s="54">
        <f>calibration!Y23-calibration!$AC23</f>
        <v>637.0935898276507</v>
      </c>
      <c r="Y23" s="54">
        <f>calibration!Z23-calibration!$AC23</f>
        <v>80.939833008195933</v>
      </c>
      <c r="Z23" s="54">
        <f>calibration!AA23-calibration!$AC23</f>
        <v>32.37547292847762</v>
      </c>
      <c r="AA23" s="56">
        <f>calibration!AB23-calibration!$AC23</f>
        <v>0</v>
      </c>
    </row>
    <row r="24" spans="1:27" x14ac:dyDescent="0.25">
      <c r="A24" s="84"/>
      <c r="B24" s="63">
        <v>2256</v>
      </c>
      <c r="C24" s="8">
        <f>calibration!C24-calibration!$O24</f>
        <v>0.54500000000000004</v>
      </c>
      <c r="D24" s="8">
        <f>calibration!D24-calibration!$O24</f>
        <v>0.4</v>
      </c>
      <c r="E24" s="8">
        <f>calibration!E24-calibration!$O24</f>
        <v>0.54599999999999993</v>
      </c>
      <c r="F24" s="8">
        <f>calibration!F24-calibration!$O24</f>
        <v>6.5232850000000009E-2</v>
      </c>
      <c r="G24" s="8">
        <f>calibration!G24-calibration!$O24</f>
        <v>0.48999999999999988</v>
      </c>
      <c r="H24" s="8">
        <f>calibration!H24-calibration!$O24</f>
        <v>0</v>
      </c>
      <c r="I24" s="8">
        <f>calibration!I24-calibration!$O24</f>
        <v>9.5999999999999974E-2</v>
      </c>
      <c r="J24" s="8">
        <f>calibration!J24-calibration!$O24</f>
        <v>0.39</v>
      </c>
      <c r="K24" s="8">
        <f>calibration!K24-calibration!$O24</f>
        <v>0.3849999999999999</v>
      </c>
      <c r="L24" s="8">
        <f>calibration!L24-calibration!$O24</f>
        <v>0</v>
      </c>
      <c r="M24" s="8">
        <f>calibration!M24-calibration!$O24</f>
        <v>2.7000000000000024E-2</v>
      </c>
      <c r="N24" s="8">
        <f>calibration!N24-calibration!$O24</f>
        <v>2.6000000000000023E-2</v>
      </c>
      <c r="O24" s="31">
        <v>2436</v>
      </c>
      <c r="P24" s="53">
        <f>calibration!Q24-calibration!$AC24</f>
        <v>1118.2677696444002</v>
      </c>
      <c r="Q24" s="54">
        <f>calibration!R24-calibration!$AC24</f>
        <v>876.84476464254021</v>
      </c>
      <c r="R24" s="54">
        <f>calibration!S24-calibration!$AC24</f>
        <v>1123.8652651644773</v>
      </c>
      <c r="S24" s="54">
        <f>calibration!T24-calibration!$AC24</f>
        <v>174.15357364393748</v>
      </c>
      <c r="T24" s="54">
        <f>calibration!U24-calibration!$AC24</f>
        <v>1028.4945290646674</v>
      </c>
      <c r="U24" s="54">
        <f>calibration!V24-calibration!$AC24</f>
        <v>0</v>
      </c>
      <c r="V24" s="54">
        <f>calibration!W24-calibration!$AC24</f>
        <v>249.89274054397595</v>
      </c>
      <c r="W24" s="54">
        <f>calibration!X24-calibration!$AC24</f>
        <v>856.82180459975098</v>
      </c>
      <c r="X24" s="54">
        <f>calibration!Y24-calibration!$AC24</f>
        <v>849.75242630843877</v>
      </c>
      <c r="Y24" s="54">
        <f>calibration!Z24-calibration!$AC24</f>
        <v>2</v>
      </c>
      <c r="Z24" s="54">
        <f>calibration!AA24-calibration!$AC24</f>
        <v>78.093829893667646</v>
      </c>
      <c r="AA24" s="56">
        <f>calibration!AB24-calibration!$AC24</f>
        <v>77.46703537152132</v>
      </c>
    </row>
    <row r="25" spans="1:27" x14ac:dyDescent="0.25">
      <c r="A25" s="84"/>
      <c r="B25" s="63">
        <v>2276</v>
      </c>
      <c r="C25" s="8">
        <f>calibration!C25-calibration!$O25</f>
        <v>0.25399999999999995</v>
      </c>
      <c r="D25" s="8">
        <f>calibration!D25-calibration!$O25</f>
        <v>0.17299999999999999</v>
      </c>
      <c r="E25" s="8">
        <f>calibration!E25-calibration!$O25</f>
        <v>0.14799999999999996</v>
      </c>
      <c r="F25" s="8">
        <f>calibration!F25-calibration!$O25</f>
        <v>0.21079366999999999</v>
      </c>
      <c r="G25" s="8">
        <f>calibration!G25-calibration!$O25</f>
        <v>0.25799999999999995</v>
      </c>
      <c r="H25" s="8">
        <f>calibration!H25-calibration!$O25</f>
        <v>0.14499999999999996</v>
      </c>
      <c r="I25" s="8">
        <f>calibration!I25-calibration!$O25</f>
        <v>2.1000000000000019E-2</v>
      </c>
      <c r="J25" s="8">
        <f>calibration!J25-calibration!$O25</f>
        <v>0.24799999999999994</v>
      </c>
      <c r="K25" s="8">
        <f>calibration!K25-calibration!$O25</f>
        <v>0.23000000000000004</v>
      </c>
      <c r="L25" s="8">
        <f>calibration!L25-calibration!$O25</f>
        <v>0.13299999999999995</v>
      </c>
      <c r="M25" s="8">
        <f>calibration!M25-calibration!$O25</f>
        <v>8.0000000000000071E-3</v>
      </c>
      <c r="N25" s="8">
        <f>calibration!N25-calibration!$O25</f>
        <v>0</v>
      </c>
      <c r="O25" s="31">
        <v>2862</v>
      </c>
      <c r="P25" s="53">
        <f>calibration!Q25-calibration!$AC25</f>
        <v>1114.6494929321557</v>
      </c>
      <c r="Q25" s="54">
        <f>calibration!R25-calibration!$AC25</f>
        <v>811.54506752832117</v>
      </c>
      <c r="R25" s="54">
        <f>calibration!S25-calibration!$AC25</f>
        <v>708.55181166345528</v>
      </c>
      <c r="S25" s="54">
        <f>calibration!T25-calibration!$AC25</f>
        <v>963.56770341415131</v>
      </c>
      <c r="T25" s="54">
        <f>calibration!U25-calibration!$AC25</f>
        <v>1128.8750059403037</v>
      </c>
      <c r="U25" s="54">
        <f>calibration!V25-calibration!$AC25</f>
        <v>695.90088555896637</v>
      </c>
      <c r="V25" s="54">
        <f>calibration!W25-calibration!$AC25</f>
        <v>111.13399179528778</v>
      </c>
      <c r="W25" s="54">
        <f>calibration!X25-calibration!$AC25</f>
        <v>1095.1574142690613</v>
      </c>
      <c r="X25" s="54">
        <f>calibration!Y25-calibration!$AC25</f>
        <v>1031.5432987171935</v>
      </c>
      <c r="Y25" s="54">
        <f>calibration!Z25-calibration!$AC25</f>
        <v>646.64336621361554</v>
      </c>
      <c r="Z25" s="54">
        <f>calibration!AA25-calibration!$AC25</f>
        <v>42.491596808595887</v>
      </c>
      <c r="AA25" s="56">
        <f>calibration!AB25-calibration!$AC25</f>
        <v>0</v>
      </c>
    </row>
    <row r="26" spans="1:27" x14ac:dyDescent="0.25">
      <c r="A26" s="84"/>
      <c r="B26" s="65">
        <v>2308</v>
      </c>
      <c r="C26" s="8">
        <f>calibration!C26-calibration!$O26</f>
        <v>0.67199999999999993</v>
      </c>
      <c r="D26" s="8">
        <f>calibration!D26-calibration!$O26</f>
        <v>0.45700000000000007</v>
      </c>
      <c r="E26" s="8">
        <f>calibration!E26-calibration!$O26</f>
        <v>0.60599999999999987</v>
      </c>
      <c r="F26" s="8">
        <f>calibration!F26-calibration!$O26</f>
        <v>0.72048719999999999</v>
      </c>
      <c r="G26" s="8">
        <f>calibration!G26-calibration!$O26</f>
        <v>0.3919999999999999</v>
      </c>
      <c r="H26" s="8">
        <f>calibration!H26-calibration!$O26</f>
        <v>0.18499999999999994</v>
      </c>
      <c r="I26" s="8">
        <f>calibration!I26-calibration!$O26</f>
        <v>6.7999999999999949E-2</v>
      </c>
      <c r="J26" s="8">
        <f>calibration!J26-calibration!$O26</f>
        <v>0.26899999999999991</v>
      </c>
      <c r="K26" s="8">
        <f>calibration!K26-calibration!$O26</f>
        <v>0.26800000000000002</v>
      </c>
      <c r="L26" s="8">
        <f>calibration!L26-calibration!$O26</f>
        <v>0.15700000000000003</v>
      </c>
      <c r="M26" s="8">
        <f>calibration!M26-calibration!$O26</f>
        <v>7.0000000000000062E-3</v>
      </c>
      <c r="N26" s="8">
        <f>calibration!N26-calibration!$O26</f>
        <v>0</v>
      </c>
      <c r="O26" s="31">
        <v>2191</v>
      </c>
      <c r="P26" s="53">
        <f>calibration!Q26-calibration!$AC26</f>
        <v>1172.841991784843</v>
      </c>
      <c r="Q26" s="54">
        <f>calibration!R26-calibration!$AC26</f>
        <v>871.4120141754729</v>
      </c>
      <c r="R26" s="54">
        <f>calibration!S26-calibration!$AC26</f>
        <v>1088.1857529002614</v>
      </c>
      <c r="S26" s="54">
        <f>calibration!T26-calibration!$AC26</f>
        <v>1243.4390166516316</v>
      </c>
      <c r="T26" s="54">
        <f>calibration!U26-calibration!$AC26</f>
        <v>764.51785216286316</v>
      </c>
      <c r="U26" s="54">
        <f>calibration!V26-calibration!$AC26</f>
        <v>397.97779617089316</v>
      </c>
      <c r="V26" s="54">
        <f>calibration!W26-calibration!$AC26</f>
        <v>155.46433682818406</v>
      </c>
      <c r="W26" s="54">
        <f>calibration!X26-calibration!$AC26</f>
        <v>555.13376510786998</v>
      </c>
      <c r="X26" s="54">
        <f>calibration!Y26-calibration!$AC26</f>
        <v>555.31524760714444</v>
      </c>
      <c r="Y26" s="54">
        <f>calibration!Z26-calibration!$AC26</f>
        <v>343.82388483455611</v>
      </c>
      <c r="Z26" s="54">
        <f>calibration!AA26-calibration!$AC26</f>
        <v>15.046241848879731</v>
      </c>
      <c r="AA26" s="56">
        <f>calibration!AB26-calibration!$AC26</f>
        <v>0</v>
      </c>
    </row>
    <row r="27" spans="1:27" x14ac:dyDescent="0.25">
      <c r="A27" s="84"/>
      <c r="B27" s="65">
        <v>2327</v>
      </c>
      <c r="C27" s="8">
        <f>calibration!C27-calibration!$O27</f>
        <v>0.34199999999999997</v>
      </c>
      <c r="D27" s="8">
        <f>calibration!D27-calibration!$O27</f>
        <v>0.26200000000000001</v>
      </c>
      <c r="E27" s="8">
        <f>calibration!E27-calibration!$O27</f>
        <v>0.18499999999999994</v>
      </c>
      <c r="F27" s="8">
        <f>calibration!F27-calibration!$O27</f>
        <v>0.34308415999999997</v>
      </c>
      <c r="G27" s="8">
        <f>calibration!G27-calibration!$O27</f>
        <v>0.30599999999999994</v>
      </c>
      <c r="H27" s="8">
        <f>calibration!H27-calibration!$O27</f>
        <v>0.128</v>
      </c>
      <c r="I27" s="8">
        <f>calibration!I27-calibration!$O27</f>
        <v>1.100000000000001E-2</v>
      </c>
      <c r="J27" s="8">
        <f>calibration!J27-calibration!$O27</f>
        <v>0.30500000000000005</v>
      </c>
      <c r="K27" s="8">
        <f>calibration!K27-calibration!$O27</f>
        <v>0.30100000000000005</v>
      </c>
      <c r="L27" s="8">
        <f>calibration!L27-calibration!$O27</f>
        <v>0.10899999999999999</v>
      </c>
      <c r="M27" s="8">
        <f>calibration!M27-calibration!$O27</f>
        <v>3.0000000000000027E-3</v>
      </c>
      <c r="N27" s="8">
        <f>calibration!N27-calibration!$O27</f>
        <v>0</v>
      </c>
      <c r="O27" s="31">
        <v>2197</v>
      </c>
      <c r="P27" s="53">
        <f>calibration!Q27-calibration!$AC27</f>
        <v>813.37721455183691</v>
      </c>
      <c r="Q27" s="54">
        <f>calibration!R27-calibration!$AC27</f>
        <v>653.8262156164626</v>
      </c>
      <c r="R27" s="54">
        <f>calibration!S27-calibration!$AC27</f>
        <v>481.95287443063381</v>
      </c>
      <c r="S27" s="54">
        <f>calibration!T27-calibration!$AC27</f>
        <v>823.50015197219159</v>
      </c>
      <c r="T27" s="54">
        <f>calibration!U27-calibration!$AC27</f>
        <v>741.50842986480939</v>
      </c>
      <c r="U27" s="54">
        <f>calibration!V27-calibration!$AC27</f>
        <v>343.94408250899755</v>
      </c>
      <c r="V27" s="54">
        <f>calibration!W27-calibration!$AC27</f>
        <v>28.92817305623214</v>
      </c>
      <c r="W27" s="54">
        <f>calibration!X27-calibration!$AC27</f>
        <v>741.47292038809815</v>
      </c>
      <c r="X27" s="54">
        <f>calibration!Y27-calibration!$AC27</f>
        <v>735.30910064932118</v>
      </c>
      <c r="Y27" s="54">
        <f>calibration!Z27-calibration!$AC27</f>
        <v>297.63036388836838</v>
      </c>
      <c r="Z27" s="54">
        <f>calibration!AA27-calibration!$AC27</f>
        <v>7.036906960141323</v>
      </c>
      <c r="AA27" s="56">
        <f>calibration!AB27-calibration!$AC27</f>
        <v>0</v>
      </c>
    </row>
    <row r="28" spans="1:27" x14ac:dyDescent="0.25">
      <c r="A28" s="84"/>
      <c r="B28" s="65">
        <v>2343</v>
      </c>
      <c r="C28" s="8">
        <f>calibration!C28-calibration!$O28</f>
        <v>0.86799999999999999</v>
      </c>
      <c r="D28" s="8">
        <f>calibration!D28-calibration!$O28</f>
        <v>0.63600000000000001</v>
      </c>
      <c r="E28" s="8">
        <f>calibration!E28-calibration!$O28</f>
        <v>0.67499999999999993</v>
      </c>
      <c r="F28" s="8">
        <f>calibration!F28-calibration!$O28</f>
        <v>0.20095465000000001</v>
      </c>
      <c r="G28" s="8">
        <f>calibration!G28-calibration!$O28</f>
        <v>0.71200000000000008</v>
      </c>
      <c r="H28" s="8">
        <f>calibration!H28-calibration!$O28</f>
        <v>4.2000000000000037E-2</v>
      </c>
      <c r="I28" s="8">
        <f>calibration!I28-calibration!$O28</f>
        <v>3.9000000000000035E-2</v>
      </c>
      <c r="J28" s="8">
        <f>calibration!J28-calibration!$O28</f>
        <v>0.29100000000000004</v>
      </c>
      <c r="K28" s="8">
        <f>calibration!K28-calibration!$O28</f>
        <v>0.26800000000000002</v>
      </c>
      <c r="L28" s="8">
        <f>calibration!L28-calibration!$O28</f>
        <v>0</v>
      </c>
      <c r="M28" s="8">
        <f>calibration!M28-calibration!$O28</f>
        <v>8.0000000000000071E-3</v>
      </c>
      <c r="N28" s="8">
        <f>calibration!N28-calibration!$O28</f>
        <v>1.0000000000000009E-2</v>
      </c>
      <c r="O28" s="31">
        <v>2922</v>
      </c>
      <c r="P28" s="53">
        <f>calibration!Q28-calibration!$AC28</f>
        <v>2206.4462603064972</v>
      </c>
      <c r="Q28" s="54">
        <f>calibration!R28-calibration!$AC28</f>
        <v>1781.5067235629522</v>
      </c>
      <c r="R28" s="54">
        <f>calibration!S28-calibration!$AC28</f>
        <v>1858.8731367666892</v>
      </c>
      <c r="S28" s="54">
        <f>calibration!T28-calibration!$AC28</f>
        <v>710.5586153642455</v>
      </c>
      <c r="T28" s="54">
        <f>calibration!U28-calibration!$AC28</f>
        <v>1926.1541992633095</v>
      </c>
      <c r="U28" s="54">
        <f>calibration!V28-calibration!$AC28</f>
        <v>163.32465316715388</v>
      </c>
      <c r="V28" s="54">
        <f>calibration!W28-calibration!$AC28</f>
        <v>155.86631789340868</v>
      </c>
      <c r="W28" s="54">
        <f>calibration!X28-calibration!$AC28</f>
        <v>967.48613162023821</v>
      </c>
      <c r="X28" s="54">
        <f>calibration!Y28-calibration!$AC28</f>
        <v>904.87346686997762</v>
      </c>
      <c r="Y28" s="54">
        <f>calibration!Z28-calibration!$AC28</f>
        <v>0</v>
      </c>
      <c r="Z28" s="54">
        <f>calibration!AA28-calibration!$AC28</f>
        <v>36.331863378172329</v>
      </c>
      <c r="AA28" s="56">
        <f>calibration!AB28-calibration!$AC28</f>
        <v>46.350880956760193</v>
      </c>
    </row>
    <row r="29" spans="1:27" x14ac:dyDescent="0.25">
      <c r="A29" s="84"/>
      <c r="B29" s="65">
        <v>2347</v>
      </c>
      <c r="C29" s="8">
        <f>calibration!C29-calibration!$O29</f>
        <v>1.1779999999999999</v>
      </c>
      <c r="D29" s="8">
        <f>calibration!D29-calibration!$O29</f>
        <v>0.91800000000000004</v>
      </c>
      <c r="E29" s="8">
        <f>calibration!E29-calibration!$O29</f>
        <v>0.8570000000000001</v>
      </c>
      <c r="F29" s="8">
        <f>calibration!F29-calibration!$O29</f>
        <v>0.29490510000000014</v>
      </c>
      <c r="G29" s="8">
        <f>calibration!G29-calibration!$O29</f>
        <v>0.97099999999999997</v>
      </c>
      <c r="H29" s="8">
        <f>calibration!H29-calibration!$O29</f>
        <v>9.000000000000008E-2</v>
      </c>
      <c r="I29" s="8">
        <f>calibration!I29-calibration!$O29</f>
        <v>0.20299999999999996</v>
      </c>
      <c r="J29" s="8">
        <f>calibration!J29-calibration!$O29</f>
        <v>0.19200000000000006</v>
      </c>
      <c r="K29" s="8">
        <f>calibration!K29-calibration!$O29</f>
        <v>0.16499999999999992</v>
      </c>
      <c r="L29" s="8">
        <f>calibration!L29-calibration!$O29</f>
        <v>2.5000000000000022E-2</v>
      </c>
      <c r="M29" s="8">
        <f>calibration!M29-calibration!$O29</f>
        <v>1.0000000000000009E-3</v>
      </c>
      <c r="N29" s="8">
        <f>calibration!N29-calibration!$O29</f>
        <v>0</v>
      </c>
      <c r="O29" s="31">
        <v>2557</v>
      </c>
      <c r="P29" s="53">
        <f>calibration!Q29-calibration!$AC29</f>
        <v>1937.694647758382</v>
      </c>
      <c r="Q29" s="54">
        <f>calibration!R29-calibration!$AC29</f>
        <v>1635.0284408941743</v>
      </c>
      <c r="R29" s="54">
        <f>calibration!S29-calibration!$AC29</f>
        <v>1556.5039475097285</v>
      </c>
      <c r="S29" s="54">
        <f>calibration!T29-calibration!$AC29</f>
        <v>665.67581068098298</v>
      </c>
      <c r="T29" s="54">
        <f>calibration!U29-calibration!$AC29</f>
        <v>1697.0709196458536</v>
      </c>
      <c r="U29" s="54">
        <f>calibration!V29-calibration!$AC29</f>
        <v>218.57043910802668</v>
      </c>
      <c r="V29" s="54">
        <f>calibration!W29-calibration!$AC29</f>
        <v>477.77311944164785</v>
      </c>
      <c r="W29" s="54">
        <f>calibration!X29-calibration!$AC29</f>
        <v>448.17965586701666</v>
      </c>
      <c r="X29" s="54">
        <f>calibration!Y29-calibration!$AC29</f>
        <v>391.18306019118393</v>
      </c>
      <c r="Y29" s="54">
        <f>calibration!Z29-calibration!$AC29</f>
        <v>59.289298012347899</v>
      </c>
      <c r="Z29" s="54">
        <f>calibration!AA29-calibration!$AC29</f>
        <v>0.64875640273902491</v>
      </c>
      <c r="AA29" s="56">
        <f>calibration!AB29-calibration!$AC29</f>
        <v>0</v>
      </c>
    </row>
    <row r="30" spans="1:27" x14ac:dyDescent="0.25">
      <c r="A30" s="84"/>
      <c r="B30" s="63">
        <v>2366</v>
      </c>
      <c r="C30" s="8">
        <f>calibration!C30-calibration!$O30</f>
        <v>0.33900000000000008</v>
      </c>
      <c r="D30" s="8">
        <f>calibration!D30-calibration!$O30</f>
        <v>0.17200000000000004</v>
      </c>
      <c r="E30" s="8">
        <f>calibration!E30-calibration!$O30</f>
        <v>0.255</v>
      </c>
      <c r="F30" s="8">
        <f>calibration!F30-calibration!$O30</f>
        <v>0.13968030000000009</v>
      </c>
      <c r="G30" s="8">
        <f>calibration!G30-calibration!$O30</f>
        <v>0.28100000000000003</v>
      </c>
      <c r="H30" s="8">
        <f>calibration!H30-calibration!$O30</f>
        <v>5.9000000000000052E-2</v>
      </c>
      <c r="I30" s="8">
        <f>calibration!I30-calibration!$O30</f>
        <v>8.0000000000000071E-3</v>
      </c>
      <c r="J30" s="8">
        <f>calibration!J30-calibration!$O30</f>
        <v>0.19500000000000006</v>
      </c>
      <c r="K30" s="8">
        <f>calibration!K30-calibration!$O30</f>
        <v>0.17900000000000005</v>
      </c>
      <c r="L30" s="8">
        <f>calibration!L30-calibration!$O30</f>
        <v>5.8000000000000052E-2</v>
      </c>
      <c r="M30" s="8">
        <f>calibration!M30-calibration!$O30</f>
        <v>7.0000000000000062E-3</v>
      </c>
      <c r="N30" s="8">
        <f>calibration!N30-calibration!$O30</f>
        <v>0</v>
      </c>
      <c r="O30" s="31">
        <v>2557</v>
      </c>
      <c r="P30" s="53">
        <f>calibration!Q30-calibration!$AC30</f>
        <v>864.10655329247061</v>
      </c>
      <c r="Q30" s="54">
        <f>calibration!R30-calibration!$AC30</f>
        <v>479.34489842879128</v>
      </c>
      <c r="R30" s="54">
        <f>calibration!S30-calibration!$AC30</f>
        <v>681.05971721848346</v>
      </c>
      <c r="S30" s="54">
        <f>calibration!T30-calibration!$AC30</f>
        <v>399.56032805456096</v>
      </c>
      <c r="T30" s="54">
        <f>calibration!U30-calibration!$AC30</f>
        <v>736.65620466096834</v>
      </c>
      <c r="U30" s="54">
        <f>calibration!V30-calibration!$AC30</f>
        <v>171.47876704247471</v>
      </c>
      <c r="V30" s="54">
        <f>calibration!W30-calibration!$AC30</f>
        <v>21.202902844709911</v>
      </c>
      <c r="W30" s="54">
        <f>calibration!X30-calibration!$AC30</f>
        <v>535.10121753061617</v>
      </c>
      <c r="X30" s="54">
        <f>calibration!Y30-calibration!$AC30</f>
        <v>497.08244149447006</v>
      </c>
      <c r="Y30" s="54">
        <f>calibration!Z30-calibration!$AC30</f>
        <v>170.55449804799446</v>
      </c>
      <c r="Z30" s="54">
        <f>calibration!AA30-calibration!$AC30</f>
        <v>20.068135943986249</v>
      </c>
      <c r="AA30" s="56">
        <f>calibration!AB30-calibration!$AC30</f>
        <v>0</v>
      </c>
    </row>
    <row r="31" spans="1:27" x14ac:dyDescent="0.25">
      <c r="A31" s="84"/>
      <c r="B31" s="65">
        <v>2369</v>
      </c>
      <c r="C31" s="8">
        <f>calibration!C31-calibration!$O31</f>
        <v>0.61899999999999999</v>
      </c>
      <c r="D31" s="8">
        <f>calibration!D31-calibration!$O31</f>
        <v>0.34799999999999998</v>
      </c>
      <c r="E31" s="8">
        <f>calibration!E31-calibration!$O31</f>
        <v>0.54499999999999993</v>
      </c>
      <c r="F31" s="8">
        <f>calibration!F31-calibration!$O31</f>
        <v>0.68894989999999989</v>
      </c>
      <c r="G31" s="8">
        <f>calibration!G31-calibration!$O31</f>
        <v>0.32099999999999995</v>
      </c>
      <c r="H31" s="8">
        <f>calibration!H31-calibration!$O31</f>
        <v>8.3999999999999964E-2</v>
      </c>
      <c r="I31" s="8">
        <f>calibration!I31-calibration!$O31</f>
        <v>6.899999999999995E-2</v>
      </c>
      <c r="J31" s="8">
        <f>calibration!J31-calibration!$O31</f>
        <v>0.15600000000000003</v>
      </c>
      <c r="K31" s="8">
        <f>calibration!K31-calibration!$O31</f>
        <v>0.14800000000000002</v>
      </c>
      <c r="L31" s="8">
        <f>calibration!L31-calibration!$O31</f>
        <v>2.9000000000000026E-2</v>
      </c>
      <c r="M31" s="8">
        <f>calibration!M31-calibration!$O31</f>
        <v>0</v>
      </c>
      <c r="N31" s="8">
        <f>calibration!N31-calibration!$O31</f>
        <v>8.0000000000000071E-3</v>
      </c>
      <c r="O31" s="31">
        <v>2907</v>
      </c>
      <c r="P31" s="53">
        <f>calibration!Q31-calibration!$AC31</f>
        <v>1704.2591038807177</v>
      </c>
      <c r="Q31" s="54">
        <f>calibration!R31-calibration!$AC31</f>
        <v>1094.5715845153873</v>
      </c>
      <c r="R31" s="54">
        <f>calibration!S31-calibration!$AC31</f>
        <v>1554.9313490362779</v>
      </c>
      <c r="S31" s="54">
        <f>calibration!T31-calibration!$AC31</f>
        <v>1849.1059864009367</v>
      </c>
      <c r="T31" s="54">
        <f>calibration!U31-calibration!$AC31</f>
        <v>1020.3924101849298</v>
      </c>
      <c r="U31" s="54">
        <f>calibration!V31-calibration!$AC31</f>
        <v>306.7689694810332</v>
      </c>
      <c r="V31" s="54">
        <f>calibration!W31-calibration!$AC31</f>
        <v>257.68387231745953</v>
      </c>
      <c r="W31" s="54">
        <f>calibration!X31-calibration!$AC31</f>
        <v>545.10765146682138</v>
      </c>
      <c r="X31" s="54">
        <f>calibration!Y31-calibration!$AC31</f>
        <v>521.50552471917104</v>
      </c>
      <c r="Y31" s="54">
        <f>calibration!Z31-calibration!$AC31</f>
        <v>108.41250879840322</v>
      </c>
      <c r="Z31" s="54">
        <f>calibration!AA31-calibration!$AC31</f>
        <v>0</v>
      </c>
      <c r="AA31" s="56">
        <f>calibration!AB31-calibration!$AC31</f>
        <v>33.513521291719599</v>
      </c>
    </row>
    <row r="32" spans="1:27" x14ac:dyDescent="0.25">
      <c r="A32" s="84"/>
      <c r="B32" s="61">
        <v>2372</v>
      </c>
      <c r="C32" s="8">
        <f>calibration!C32-calibration!$O32</f>
        <v>0.36499999999999999</v>
      </c>
      <c r="D32" s="8">
        <f>calibration!D32-calibration!$O32</f>
        <v>0.30499999999999994</v>
      </c>
      <c r="E32" s="8">
        <f>calibration!E32-calibration!$O32</f>
        <v>0.17699999999999994</v>
      </c>
      <c r="F32" s="8">
        <f>calibration!F32-calibration!$O32</f>
        <v>0.17531502999999993</v>
      </c>
      <c r="G32" s="8">
        <f>calibration!G32-calibration!$O32</f>
        <v>0.33099999999999996</v>
      </c>
      <c r="H32" s="8">
        <f>calibration!H32-calibration!$O32</f>
        <v>5.799999999999994E-2</v>
      </c>
      <c r="I32" s="8">
        <f>calibration!I32-calibration!$O32</f>
        <v>1.0000000000000009E-3</v>
      </c>
      <c r="J32" s="8">
        <f>calibration!J32-calibration!$O32</f>
        <v>0.30999999999999994</v>
      </c>
      <c r="K32" s="8">
        <f>calibration!K32-calibration!$O32</f>
        <v>0.30999999999999994</v>
      </c>
      <c r="L32" s="8">
        <f>calibration!L32-calibration!$O32</f>
        <v>5.1999999999999935E-2</v>
      </c>
      <c r="M32" s="8">
        <f>calibration!M32-calibration!$O32</f>
        <v>0</v>
      </c>
      <c r="N32" s="8">
        <f>calibration!N32-calibration!$O32</f>
        <v>0</v>
      </c>
      <c r="O32" s="31">
        <v>7671</v>
      </c>
      <c r="P32" s="53">
        <f>calibration!Q32-calibration!$AC32</f>
        <v>3501.6604485270682</v>
      </c>
      <c r="Q32" s="54">
        <f>calibration!R32-calibration!$AC32</f>
        <v>3041.1556200891655</v>
      </c>
      <c r="R32" s="54">
        <f>calibration!S32-calibration!$AC32</f>
        <v>1926.6253096474734</v>
      </c>
      <c r="S32" s="54">
        <f>calibration!T32-calibration!$AC32</f>
        <v>1914.6362058202762</v>
      </c>
      <c r="T32" s="54">
        <f>calibration!U32-calibration!$AC32</f>
        <v>3242.4284831390414</v>
      </c>
      <c r="U32" s="54">
        <f>calibration!V32-calibration!$AC32</f>
        <v>690.94261359176744</v>
      </c>
      <c r="V32" s="54">
        <f>calibration!W32-calibration!$AC32</f>
        <v>10.655171784224876</v>
      </c>
      <c r="W32" s="54">
        <f>calibration!X32-calibration!$AC32</f>
        <v>3079.125421662724</v>
      </c>
      <c r="X32" s="54">
        <f>calibration!Y32-calibration!$AC32</f>
        <v>3081.125421662724</v>
      </c>
      <c r="Y32" s="54">
        <f>calibration!Z32-calibration!$AC32</f>
        <v>624.13361024109099</v>
      </c>
      <c r="Z32" s="54">
        <f>calibration!AA32-calibration!$AC32</f>
        <v>0</v>
      </c>
      <c r="AA32" s="56">
        <f>calibration!AB32-calibration!$AC32</f>
        <v>2</v>
      </c>
    </row>
    <row r="33" spans="1:27" x14ac:dyDescent="0.25">
      <c r="A33" s="84"/>
      <c r="B33" s="65">
        <v>2374</v>
      </c>
      <c r="C33" s="8">
        <f>calibration!C33-calibration!$O33</f>
        <v>0.96400000000000008</v>
      </c>
      <c r="D33" s="8">
        <f>calibration!D33-calibration!$O33</f>
        <v>0.6150000000000001</v>
      </c>
      <c r="E33" s="8">
        <f>calibration!E33-calibration!$O33</f>
        <v>0.88600000000000001</v>
      </c>
      <c r="F33" s="8">
        <f>calibration!F33-calibration!$O33</f>
        <v>0.46612669999999989</v>
      </c>
      <c r="G33" s="8">
        <f>calibration!G33-calibration!$O33</f>
        <v>0.67699999999999994</v>
      </c>
      <c r="H33" s="8">
        <f>calibration!H33-calibration!$O33</f>
        <v>0.24099999999999999</v>
      </c>
      <c r="I33" s="8">
        <f>calibration!I33-calibration!$O33</f>
        <v>0.13200000000000001</v>
      </c>
      <c r="J33" s="8">
        <f>calibration!J33-calibration!$O33</f>
        <v>0.36799999999999999</v>
      </c>
      <c r="K33" s="8">
        <f>calibration!K33-calibration!$O33</f>
        <v>0.36799999999999999</v>
      </c>
      <c r="L33" s="8">
        <f>calibration!L33-calibration!$O33</f>
        <v>0.18200000000000005</v>
      </c>
      <c r="M33" s="8">
        <f>calibration!M33-calibration!$O33</f>
        <v>0</v>
      </c>
      <c r="N33" s="8">
        <f>calibration!N33-calibration!$O33</f>
        <v>1.2000000000000011E-2</v>
      </c>
      <c r="O33" s="31">
        <v>1826</v>
      </c>
      <c r="P33" s="53">
        <f>calibration!Q33-calibration!$AC33</f>
        <v>1165.1957415546649</v>
      </c>
      <c r="Q33" s="54">
        <f>calibration!R33-calibration!$AC33</f>
        <v>836.02444572270633</v>
      </c>
      <c r="R33" s="54">
        <f>calibration!S33-calibration!$AC33</f>
        <v>1100.5708449771785</v>
      </c>
      <c r="S33" s="54">
        <f>calibration!T33-calibration!$AC33</f>
        <v>673.42166785874656</v>
      </c>
      <c r="T33" s="54">
        <f>calibration!U33-calibration!$AC33</f>
        <v>896.55742447206455</v>
      </c>
      <c r="U33" s="54">
        <f>calibration!V33-calibration!$AC33</f>
        <v>378.68550391244787</v>
      </c>
      <c r="V33" s="54">
        <f>calibration!W33-calibration!$AC33</f>
        <v>220.1396849651241</v>
      </c>
      <c r="W33" s="54">
        <f>calibration!X33-calibration!$AC33</f>
        <v>547.18991847506015</v>
      </c>
      <c r="X33" s="54">
        <f>calibration!Y33-calibration!$AC33</f>
        <v>549.18991847506015</v>
      </c>
      <c r="Y33" s="54">
        <f>calibration!Z33-calibration!$AC33</f>
        <v>294.77504785785447</v>
      </c>
      <c r="Z33" s="54">
        <f>calibration!AA33-calibration!$AC33</f>
        <v>0</v>
      </c>
      <c r="AA33" s="56">
        <f>calibration!AB33-calibration!$AC33</f>
        <v>23.530332178134927</v>
      </c>
    </row>
    <row r="34" spans="1:27" x14ac:dyDescent="0.25">
      <c r="A34" s="84"/>
      <c r="B34" s="65">
        <v>2414</v>
      </c>
      <c r="C34" s="8">
        <f>calibration!C34-calibration!$O34</f>
        <v>1.1619999999999999</v>
      </c>
      <c r="D34" s="8">
        <f>calibration!D34-calibration!$O34</f>
        <v>0.88600000000000001</v>
      </c>
      <c r="E34" s="8">
        <f>calibration!E34-calibration!$O34</f>
        <v>0.96200000000000008</v>
      </c>
      <c r="F34" s="8">
        <f>calibration!F34-calibration!$O34</f>
        <v>0.27409420000000007</v>
      </c>
      <c r="G34" s="8">
        <f>calibration!G34-calibration!$O34</f>
        <v>0.92899999999999994</v>
      </c>
      <c r="H34" s="8">
        <f>calibration!H34-calibration!$O34</f>
        <v>0.19499999999999995</v>
      </c>
      <c r="I34" s="8">
        <f>calibration!I34-calibration!$O34</f>
        <v>0.17099999999999993</v>
      </c>
      <c r="J34" s="8">
        <f>calibration!J34-calibration!$O34</f>
        <v>0.27100000000000002</v>
      </c>
      <c r="K34" s="8">
        <f>calibration!K34-calibration!$O34</f>
        <v>0.2400000000000001</v>
      </c>
      <c r="L34" s="8">
        <f>calibration!L34-calibration!$O34</f>
        <v>5.8000000000000052E-2</v>
      </c>
      <c r="M34" s="8">
        <f>calibration!M34-calibration!$O34</f>
        <v>1.0000000000000009E-3</v>
      </c>
      <c r="N34" s="8">
        <f>calibration!N34-calibration!$O34</f>
        <v>0</v>
      </c>
      <c r="O34" s="31">
        <v>2922</v>
      </c>
      <c r="P34" s="53">
        <f>calibration!Q34-calibration!$AC34</f>
        <v>2206.3930809906315</v>
      </c>
      <c r="Q34" s="54">
        <f>calibration!R34-calibration!$AC34</f>
        <v>1832.2746252470954</v>
      </c>
      <c r="R34" s="54">
        <f>calibration!S34-calibration!$AC34</f>
        <v>1942.1376129669898</v>
      </c>
      <c r="S34" s="54">
        <f>calibration!T34-calibration!$AC34</f>
        <v>718.72040140427998</v>
      </c>
      <c r="T34" s="54">
        <f>calibration!U34-calibration!$AC34</f>
        <v>1891.0169574297754</v>
      </c>
      <c r="U34" s="54">
        <f>calibration!V34-calibration!$AC34</f>
        <v>526.41695353950297</v>
      </c>
      <c r="V34" s="54">
        <f>calibration!W34-calibration!$AC34</f>
        <v>470.40193372833249</v>
      </c>
      <c r="W34" s="54">
        <f>calibration!X34-calibration!$AC34</f>
        <v>705.61057585748335</v>
      </c>
      <c r="X34" s="54">
        <f>calibration!Y34-calibration!$AC34</f>
        <v>635.25760678186373</v>
      </c>
      <c r="Y34" s="54">
        <f>calibration!Z34-calibration!$AC34</f>
        <v>165.03447998987974</v>
      </c>
      <c r="Z34" s="54">
        <f>calibration!AA34-calibration!$AC34</f>
        <v>1.0486693782759744</v>
      </c>
      <c r="AA34" s="56">
        <f>calibration!AB34-calibration!$AC34</f>
        <v>0</v>
      </c>
    </row>
    <row r="35" spans="1:27" x14ac:dyDescent="0.25">
      <c r="A35" s="84"/>
      <c r="B35" s="65">
        <v>2415</v>
      </c>
      <c r="C35" s="8">
        <f>calibration!C35-calibration!$O35</f>
        <v>1.046</v>
      </c>
      <c r="D35" s="8">
        <f>calibration!D35-calibration!$O35</f>
        <v>0.71</v>
      </c>
      <c r="E35" s="8">
        <f>calibration!E35-calibration!$O35</f>
        <v>0.81800000000000006</v>
      </c>
      <c r="F35" s="8">
        <f>calibration!F35-calibration!$O35</f>
        <v>0.41679480000000013</v>
      </c>
      <c r="G35" s="8">
        <f>calibration!G35-calibration!$O35</f>
        <v>0.86899999999999999</v>
      </c>
      <c r="H35" s="8">
        <f>calibration!H35-calibration!$O35</f>
        <v>8.3000000000000074E-2</v>
      </c>
      <c r="I35" s="8">
        <f>calibration!I35-calibration!$O35</f>
        <v>1.5000000000000013E-2</v>
      </c>
      <c r="J35" s="8">
        <f>calibration!J35-calibration!$O35</f>
        <v>0.47799999999999998</v>
      </c>
      <c r="K35" s="8">
        <f>calibration!K35-calibration!$O35</f>
        <v>0.45700000000000007</v>
      </c>
      <c r="L35" s="8">
        <f>calibration!L35-calibration!$O35</f>
        <v>7.5000000000000067E-2</v>
      </c>
      <c r="M35" s="8">
        <f>calibration!M35-calibration!$O35</f>
        <v>0</v>
      </c>
      <c r="N35" s="8">
        <f>calibration!N35-calibration!$O35</f>
        <v>3.0000000000000027E-3</v>
      </c>
      <c r="O35" s="31">
        <v>7671</v>
      </c>
      <c r="P35" s="53">
        <f>calibration!Q35-calibration!$AC35</f>
        <v>6012.331452481958</v>
      </c>
      <c r="Q35" s="54">
        <f>calibration!R35-calibration!$AC35</f>
        <v>4603.0375454962241</v>
      </c>
      <c r="R35" s="54">
        <f>calibration!S35-calibration!$AC35</f>
        <v>5090.7878692269514</v>
      </c>
      <c r="S35" s="54">
        <f>calibration!T35-calibration!$AC35</f>
        <v>3068.4712690627662</v>
      </c>
      <c r="T35" s="54">
        <f>calibration!U35-calibration!$AC35</f>
        <v>5305.2646861233006</v>
      </c>
      <c r="U35" s="54">
        <f>calibration!V35-calibration!$AC35</f>
        <v>728.6844254709174</v>
      </c>
      <c r="V35" s="54">
        <f>calibration!W35-calibration!$AC35</f>
        <v>136.91286902270804</v>
      </c>
      <c r="W35" s="54">
        <f>calibration!X35-calibration!$AC35</f>
        <v>3414.2934193075566</v>
      </c>
      <c r="X35" s="54">
        <f>calibration!Y35-calibration!$AC35</f>
        <v>3297.6621678683014</v>
      </c>
      <c r="Y35" s="54">
        <f>calibration!Z35-calibration!$AC35</f>
        <v>663.29628147611879</v>
      </c>
      <c r="Z35" s="54">
        <f>calibration!AA35-calibration!$AC35</f>
        <v>0</v>
      </c>
      <c r="AA35" s="56">
        <f>calibration!AB35-calibration!$AC35</f>
        <v>30.015230935528052</v>
      </c>
    </row>
    <row r="36" spans="1:27" x14ac:dyDescent="0.25">
      <c r="A36" s="84"/>
      <c r="B36" s="63">
        <v>2457</v>
      </c>
      <c r="C36" s="8">
        <f>calibration!C36-calibration!$O36</f>
        <v>0.85277519999999996</v>
      </c>
      <c r="D36" s="8">
        <f>calibration!D36-calibration!$O36</f>
        <v>0.71977519999999995</v>
      </c>
      <c r="E36" s="8">
        <f>calibration!E36-calibration!$O36</f>
        <v>0.39077519999999999</v>
      </c>
      <c r="F36" s="8">
        <f>calibration!F36-calibration!$O36</f>
        <v>0</v>
      </c>
      <c r="G36" s="8">
        <f>calibration!G36-calibration!$O36</f>
        <v>0.82477519999999993</v>
      </c>
      <c r="H36" s="8">
        <f>calibration!H36-calibration!$O36</f>
        <v>5.7751999999999803E-3</v>
      </c>
      <c r="I36" s="8">
        <f>calibration!I36-calibration!$O36</f>
        <v>0.1437752000000001</v>
      </c>
      <c r="J36" s="8">
        <f>calibration!J36-calibration!$O36</f>
        <v>8.2775199999999938E-2</v>
      </c>
      <c r="K36" s="8">
        <f>calibration!K36-calibration!$O36</f>
        <v>3.4775200000000117E-2</v>
      </c>
      <c r="L36" s="8">
        <f>calibration!L36-calibration!$O36</f>
        <v>3.7751999999999786E-3</v>
      </c>
      <c r="M36" s="8">
        <f>calibration!M36-calibration!$O36</f>
        <v>7.3775200000000041E-2</v>
      </c>
      <c r="N36" s="8">
        <f>calibration!N36-calibration!$O36</f>
        <v>5.4775199999999913E-2</v>
      </c>
      <c r="O36" s="31">
        <v>7608</v>
      </c>
      <c r="P36" s="53">
        <f>calibration!Q36-calibration!$AC36</f>
        <v>3834.6558100059765</v>
      </c>
      <c r="Q36" s="54">
        <f>calibration!R36-calibration!$AC36</f>
        <v>3367.8308205979047</v>
      </c>
      <c r="R36" s="54">
        <f>calibration!S36-calibration!$AC36</f>
        <v>2034.8194033184054</v>
      </c>
      <c r="S36" s="54">
        <f>calibration!T36-calibration!$AC36</f>
        <v>0</v>
      </c>
      <c r="T36" s="54">
        <f>calibration!U36-calibration!$AC36</f>
        <v>3738.2841564717974</v>
      </c>
      <c r="U36" s="54">
        <f>calibration!V36-calibration!$AC36</f>
        <v>31.202909152942766</v>
      </c>
      <c r="V36" s="54">
        <f>calibration!W36-calibration!$AC36</f>
        <v>825.01289200347412</v>
      </c>
      <c r="W36" s="54">
        <f>calibration!X36-calibration!$AC36</f>
        <v>481.47471479172611</v>
      </c>
      <c r="X36" s="54">
        <f>calibration!Y36-calibration!$AC36</f>
        <v>205.1925513932224</v>
      </c>
      <c r="Y36" s="54">
        <f>calibration!Z36-calibration!$AC36</f>
        <v>21.033062551972421</v>
      </c>
      <c r="Z36" s="54">
        <f>calibration!AA36-calibration!$AC36</f>
        <v>438.18163835161545</v>
      </c>
      <c r="AA36" s="56">
        <f>calibration!AB36-calibration!$AC36</f>
        <v>330.57085653788613</v>
      </c>
    </row>
    <row r="37" spans="1:27" x14ac:dyDescent="0.25">
      <c r="A37" s="84"/>
      <c r="B37" s="65">
        <v>2608</v>
      </c>
      <c r="C37" s="8">
        <f>calibration!C37-calibration!$O37</f>
        <v>0.48400000000000021</v>
      </c>
      <c r="D37" s="8">
        <f>calibration!D37-calibration!$O37</f>
        <v>0.31700000000000017</v>
      </c>
      <c r="E37" s="8">
        <f>calibration!E37-calibration!$O37</f>
        <v>0.33700000000000019</v>
      </c>
      <c r="F37" s="8">
        <f>calibration!F37-calibration!$O37</f>
        <v>0.53122640000000021</v>
      </c>
      <c r="G37" s="8">
        <f>calibration!G37-calibration!$O37</f>
        <v>0.3580000000000001</v>
      </c>
      <c r="H37" s="8">
        <f>calibration!H37-calibration!$O37</f>
        <v>0.129</v>
      </c>
      <c r="I37" s="8">
        <f>calibration!I37-calibration!$O37</f>
        <v>2.7000000000000135E-2</v>
      </c>
      <c r="J37" s="8">
        <f>calibration!J37-calibration!$O37</f>
        <v>0.21900000000000008</v>
      </c>
      <c r="K37" s="8">
        <f>calibration!K37-calibration!$O37</f>
        <v>0.20700000000000007</v>
      </c>
      <c r="L37" s="8">
        <f>calibration!L37-calibration!$O37</f>
        <v>0.1050000000000002</v>
      </c>
      <c r="M37" s="8">
        <f>calibration!M37-calibration!$O37</f>
        <v>0</v>
      </c>
      <c r="N37" s="8">
        <f>calibration!N37-calibration!$O37</f>
        <v>3.0000000000001137E-3</v>
      </c>
      <c r="O37" s="31">
        <v>2779</v>
      </c>
      <c r="P37" s="53">
        <f>calibration!Q37-calibration!$AC37</f>
        <v>662.28460686761912</v>
      </c>
      <c r="Q37" s="54">
        <f>calibration!R37-calibration!$AC37</f>
        <v>454.82257096502133</v>
      </c>
      <c r="R37" s="54">
        <f>calibration!S37-calibration!$AC37</f>
        <v>481.14571875175591</v>
      </c>
      <c r="S37" s="54">
        <f>calibration!T37-calibration!$AC37</f>
        <v>726.87150768031245</v>
      </c>
      <c r="T37" s="54">
        <f>calibration!U37-calibration!$AC37</f>
        <v>504.47951492755476</v>
      </c>
      <c r="U37" s="54">
        <f>calibration!V37-calibration!$AC37</f>
        <v>192.25412134089731</v>
      </c>
      <c r="V37" s="54">
        <f>calibration!W37-calibration!$AC37</f>
        <v>40.863892364120488</v>
      </c>
      <c r="W37" s="54">
        <f>calibration!X37-calibration!$AC37</f>
        <v>319.51926212081901</v>
      </c>
      <c r="X37" s="54">
        <f>calibration!Y37-calibration!$AC37</f>
        <v>304.67866778481959</v>
      </c>
      <c r="Y37" s="54">
        <f>calibration!Z37-calibration!$AC37</f>
        <v>158.58142188837803</v>
      </c>
      <c r="Z37" s="54">
        <f>calibration!AA37-calibration!$AC37</f>
        <v>0</v>
      </c>
      <c r="AA37" s="56">
        <f>calibration!AB37-calibration!$AC37</f>
        <v>6.8004166907123818</v>
      </c>
    </row>
    <row r="38" spans="1:27" x14ac:dyDescent="0.25">
      <c r="A38" s="84"/>
      <c r="B38" s="65">
        <v>2609</v>
      </c>
      <c r="C38" s="8">
        <f>calibration!C38-calibration!$O38</f>
        <v>1.0720000000000001</v>
      </c>
      <c r="D38" s="8">
        <f>calibration!D38-calibration!$O38</f>
        <v>0.79</v>
      </c>
      <c r="E38" s="8">
        <f>calibration!E38-calibration!$O38</f>
        <v>0.92799999999999994</v>
      </c>
      <c r="F38" s="8">
        <f>calibration!F38-calibration!$O38</f>
        <v>0.40161289999999994</v>
      </c>
      <c r="G38" s="8">
        <f>calibration!G38-calibration!$O38</f>
        <v>0.86399999999999988</v>
      </c>
      <c r="H38" s="8">
        <f>calibration!H38-calibration!$O38</f>
        <v>0.14999999999999991</v>
      </c>
      <c r="I38" s="8">
        <f>calibration!I38-calibration!$O38</f>
        <v>6.899999999999995E-2</v>
      </c>
      <c r="J38" s="8">
        <f>calibration!J38-calibration!$O38</f>
        <v>0.375</v>
      </c>
      <c r="K38" s="8">
        <f>calibration!K38-calibration!$O38</f>
        <v>0.32699999999999996</v>
      </c>
      <c r="L38" s="8">
        <f>calibration!L38-calibration!$O38</f>
        <v>0.13500000000000001</v>
      </c>
      <c r="M38" s="8">
        <f>calibration!M38-calibration!$O38</f>
        <v>2.0000000000000018E-3</v>
      </c>
      <c r="N38" s="8">
        <f>calibration!N38-calibration!$O38</f>
        <v>0</v>
      </c>
      <c r="O38" s="31">
        <v>2526</v>
      </c>
      <c r="P38" s="53">
        <f>calibration!Q38-calibration!$AC38</f>
        <v>1290.8738745317323</v>
      </c>
      <c r="Q38" s="54">
        <f>calibration!R38-calibration!$AC38</f>
        <v>1019.892341413798</v>
      </c>
      <c r="R38" s="54">
        <f>calibration!S38-calibration!$AC38</f>
        <v>1158.7647700827156</v>
      </c>
      <c r="S38" s="54">
        <f>calibration!T38-calibration!$AC38</f>
        <v>578.03223389424579</v>
      </c>
      <c r="T38" s="54">
        <f>calibration!U38-calibration!$AC38</f>
        <v>1091.4512848484437</v>
      </c>
      <c r="U38" s="54">
        <f>calibration!V38-calibration!$AC38</f>
        <v>227.80894471158945</v>
      </c>
      <c r="V38" s="54">
        <f>calibration!W38-calibration!$AC38</f>
        <v>107.62734930393083</v>
      </c>
      <c r="W38" s="54">
        <f>calibration!X38-calibration!$AC38</f>
        <v>537.8913559730106</v>
      </c>
      <c r="X38" s="54">
        <f>calibration!Y38-calibration!$AC38</f>
        <v>476.93744090022119</v>
      </c>
      <c r="Y38" s="54">
        <f>calibration!Z38-calibration!$AC38</f>
        <v>207.33634412610286</v>
      </c>
      <c r="Z38" s="54">
        <f>calibration!AA38-calibration!$AC38</f>
        <v>1.3167893279095324</v>
      </c>
      <c r="AA38" s="56">
        <f>calibration!AB38-calibration!$AC38</f>
        <v>0</v>
      </c>
    </row>
    <row r="39" spans="1:27" x14ac:dyDescent="0.25">
      <c r="A39" s="84"/>
      <c r="B39" s="65">
        <v>2612</v>
      </c>
      <c r="C39" s="8">
        <f>calibration!C39-calibration!$O39</f>
        <v>1.2230000000000001</v>
      </c>
      <c r="D39" s="8">
        <f>calibration!D39-calibration!$O39</f>
        <v>0.93500000000000005</v>
      </c>
      <c r="E39" s="8">
        <f>calibration!E39-calibration!$O39</f>
        <v>0.89400000000000013</v>
      </c>
      <c r="F39" s="8">
        <f>calibration!F39-calibration!$O39</f>
        <v>0.33135209999999993</v>
      </c>
      <c r="G39" s="8">
        <f>calibration!G39-calibration!$O39</f>
        <v>0.97599999999999998</v>
      </c>
      <c r="H39" s="8">
        <f>calibration!H39-calibration!$O39</f>
        <v>0.21999999999999997</v>
      </c>
      <c r="I39" s="8">
        <f>calibration!I39-calibration!$O39</f>
        <v>0.38100000000000001</v>
      </c>
      <c r="J39" s="8">
        <f>calibration!J39-calibration!$O39</f>
        <v>0.3680000000000001</v>
      </c>
      <c r="K39" s="8">
        <f>calibration!K39-calibration!$O39</f>
        <v>0.35699999999999998</v>
      </c>
      <c r="L39" s="8">
        <f>calibration!L39-calibration!$O39</f>
        <v>0.15500000000000003</v>
      </c>
      <c r="M39" s="8">
        <f>calibration!M39-calibration!$O39</f>
        <v>4.6999999999999931E-2</v>
      </c>
      <c r="N39" s="8">
        <f>calibration!N39-calibration!$O39</f>
        <v>0</v>
      </c>
      <c r="O39" s="31">
        <v>2294</v>
      </c>
      <c r="P39" s="53">
        <f>calibration!Q39-calibration!$AC39</f>
        <v>1627.247238022715</v>
      </c>
      <c r="Q39" s="54">
        <f>calibration!R39-calibration!$AC39</f>
        <v>1349.0620612135376</v>
      </c>
      <c r="R39" s="54">
        <f>calibration!S39-calibration!$AC39</f>
        <v>1305.4318713506987</v>
      </c>
      <c r="S39" s="54">
        <f>calibration!T39-calibration!$AC39</f>
        <v>587.87963290190748</v>
      </c>
      <c r="T39" s="54">
        <f>calibration!U39-calibration!$AC39</f>
        <v>1387.7573275467958</v>
      </c>
      <c r="U39" s="54">
        <f>calibration!V39-calibration!$AC39</f>
        <v>403.9096369372063</v>
      </c>
      <c r="V39" s="54">
        <f>calibration!W39-calibration!$AC39</f>
        <v>663.16433167873549</v>
      </c>
      <c r="W39" s="54">
        <f>calibration!X39-calibration!$AC39</f>
        <v>637.72473277508334</v>
      </c>
      <c r="X39" s="54">
        <f>calibration!Y39-calibration!$AC39</f>
        <v>623.1263983123016</v>
      </c>
      <c r="Y39" s="54">
        <f>calibration!Z39-calibration!$AC39</f>
        <v>292.81485831528005</v>
      </c>
      <c r="Z39" s="54">
        <f>calibration!AA39-calibration!$AC39</f>
        <v>93.432935686495284</v>
      </c>
      <c r="AA39" s="56">
        <f>calibration!AB39-calibration!$AC39</f>
        <v>0</v>
      </c>
    </row>
    <row r="40" spans="1:27" ht="15.75" thickBot="1" x14ac:dyDescent="0.3">
      <c r="A40" s="85"/>
      <c r="B40" s="64">
        <v>2617</v>
      </c>
      <c r="C40" s="8">
        <f>calibration!C40-calibration!$O40</f>
        <v>0.52100000000000002</v>
      </c>
      <c r="D40" s="8">
        <f>calibration!D40-calibration!$O40</f>
        <v>0.31599999999999995</v>
      </c>
      <c r="E40" s="8">
        <f>calibration!E40-calibration!$O40</f>
        <v>0.48499999999999999</v>
      </c>
      <c r="F40" s="8">
        <f>calibration!F40-calibration!$O40</f>
        <v>0.1067210999999999</v>
      </c>
      <c r="G40" s="8">
        <f>calibration!G40-calibration!$O40</f>
        <v>0.41600000000000004</v>
      </c>
      <c r="H40" s="8">
        <f>calibration!H40-calibration!$O40</f>
        <v>5.0000000000000044E-3</v>
      </c>
      <c r="I40" s="8">
        <f>calibration!I40-calibration!$O40</f>
        <v>5.8999999999999941E-2</v>
      </c>
      <c r="J40" s="8">
        <f>calibration!J40-calibration!$O40</f>
        <v>0.28999999999999992</v>
      </c>
      <c r="K40" s="8">
        <f>calibration!K40-calibration!$O40</f>
        <v>0.28999999999999992</v>
      </c>
      <c r="L40" s="8">
        <f>calibration!L40-calibration!$O40</f>
        <v>0</v>
      </c>
      <c r="M40" s="8">
        <f>calibration!M40-calibration!$O40</f>
        <v>5.3999999999999937E-2</v>
      </c>
      <c r="N40" s="8">
        <f>calibration!N40-calibration!$O40</f>
        <v>5.3999999999999937E-2</v>
      </c>
      <c r="O40" s="38">
        <v>2800</v>
      </c>
      <c r="P40" s="57">
        <f>calibration!Q40-calibration!$AC40</f>
        <v>1380.5011396979978</v>
      </c>
      <c r="Q40" s="58">
        <f>calibration!R40-calibration!$AC40</f>
        <v>928.47746696939964</v>
      </c>
      <c r="R40" s="58">
        <f>calibration!S40-calibration!$AC40</f>
        <v>1310.3601168237562</v>
      </c>
      <c r="S40" s="58">
        <f>calibration!T40-calibration!$AC40</f>
        <v>357.51956407027353</v>
      </c>
      <c r="T40" s="58">
        <f>calibration!U40-calibration!$AC40</f>
        <v>1157.6107175299524</v>
      </c>
      <c r="U40" s="58">
        <f>calibration!V40-calibration!$AC40</f>
        <v>15.869654961027777</v>
      </c>
      <c r="V40" s="58">
        <f>calibration!W40-calibration!$AC40</f>
        <v>204.93164635513335</v>
      </c>
      <c r="W40" s="58">
        <f>calibration!X40-calibration!$AC40</f>
        <v>862.01571527144949</v>
      </c>
      <c r="X40" s="58">
        <f>calibration!Y40-calibration!$AC40</f>
        <v>864.01571527144949</v>
      </c>
      <c r="Y40" s="58">
        <f>calibration!Z40-calibration!$AC40</f>
        <v>0</v>
      </c>
      <c r="Z40" s="58">
        <f>calibration!AA40-calibration!$AC40</f>
        <v>190.37576827143948</v>
      </c>
      <c r="AA40" s="59">
        <f>calibration!AB40-calibration!$AC40</f>
        <v>192.37576827143948</v>
      </c>
    </row>
    <row r="41" spans="1:27" x14ac:dyDescent="0.25">
      <c r="C41" s="15">
        <v>2</v>
      </c>
      <c r="D41" s="14">
        <v>4</v>
      </c>
      <c r="E41" s="14">
        <v>4</v>
      </c>
      <c r="F41" s="14">
        <v>6</v>
      </c>
      <c r="G41" s="14">
        <v>2</v>
      </c>
      <c r="H41" s="14">
        <v>4</v>
      </c>
      <c r="I41" s="14">
        <v>6</v>
      </c>
      <c r="J41" s="14">
        <v>3</v>
      </c>
      <c r="K41" s="14">
        <v>4</v>
      </c>
      <c r="L41" s="14">
        <v>5</v>
      </c>
      <c r="M41" s="14">
        <v>7</v>
      </c>
      <c r="N41" s="13">
        <v>8</v>
      </c>
    </row>
    <row r="42" spans="1:27" ht="16.5" thickBot="1" x14ac:dyDescent="0.3">
      <c r="C42" s="69" t="s">
        <v>13</v>
      </c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1"/>
    </row>
    <row r="44" spans="1:27" x14ac:dyDescent="0.25">
      <c r="B44" s="66" t="s">
        <v>25</v>
      </c>
      <c r="D44" s="8"/>
    </row>
    <row r="45" spans="1:27" x14ac:dyDescent="0.25">
      <c r="B45" s="74" t="s">
        <v>21</v>
      </c>
      <c r="C45" s="74"/>
    </row>
    <row r="46" spans="1:27" x14ac:dyDescent="0.25">
      <c r="B46" s="75" t="s">
        <v>22</v>
      </c>
      <c r="C46" s="75"/>
    </row>
    <row r="47" spans="1:27" x14ac:dyDescent="0.25">
      <c r="B47" s="76" t="s">
        <v>23</v>
      </c>
      <c r="C47" s="76"/>
    </row>
    <row r="48" spans="1:27" x14ac:dyDescent="0.25">
      <c r="B48" s="68" t="s">
        <v>24</v>
      </c>
      <c r="C48" s="68"/>
    </row>
  </sheetData>
  <mergeCells count="10">
    <mergeCell ref="A1:B2"/>
    <mergeCell ref="C1:N1"/>
    <mergeCell ref="O1:O2"/>
    <mergeCell ref="P1:AA1"/>
    <mergeCell ref="A3:A40"/>
    <mergeCell ref="B45:C45"/>
    <mergeCell ref="B46:C46"/>
    <mergeCell ref="B47:C47"/>
    <mergeCell ref="B48:C48"/>
    <mergeCell ref="C42:N42"/>
  </mergeCells>
  <conditionalFormatting sqref="C3:N40">
    <cfRule type="cellIs" dxfId="3" priority="2" operator="equal">
      <formula>0</formula>
    </cfRule>
  </conditionalFormatting>
  <conditionalFormatting sqref="P3:AA40">
    <cfRule type="cellIs" dxfId="2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zoomScale="85" zoomScaleNormal="85" workbookViewId="0">
      <selection activeCell="I46" sqref="I46"/>
    </sheetView>
  </sheetViews>
  <sheetFormatPr defaultRowHeight="15" x14ac:dyDescent="0.25"/>
  <cols>
    <col min="1" max="1" width="6.28515625" style="4" customWidth="1"/>
    <col min="2" max="2" width="9.140625" style="7"/>
    <col min="3" max="9" width="9.140625" style="5"/>
    <col min="10" max="10" width="9" style="5" customWidth="1"/>
    <col min="11" max="14" width="9.140625" style="5"/>
    <col min="15" max="15" width="14" style="9" customWidth="1"/>
    <col min="16" max="16" width="9.140625" style="9"/>
    <col min="17" max="27" width="9.140625" style="4"/>
    <col min="28" max="32" width="9.140625" style="42"/>
    <col min="33" max="16384" width="9.140625" style="4"/>
  </cols>
  <sheetData>
    <row r="1" spans="1:27" ht="41.25" customHeight="1" x14ac:dyDescent="0.25">
      <c r="A1" s="86"/>
      <c r="B1" s="87"/>
      <c r="C1" s="80" t="s">
        <v>18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2"/>
      <c r="O1" s="72" t="s">
        <v>20</v>
      </c>
      <c r="P1" s="77" t="s">
        <v>19</v>
      </c>
      <c r="Q1" s="78"/>
      <c r="R1" s="78"/>
      <c r="S1" s="78"/>
      <c r="T1" s="78"/>
      <c r="U1" s="78"/>
      <c r="V1" s="78"/>
      <c r="W1" s="78"/>
      <c r="X1" s="78"/>
      <c r="Y1" s="78"/>
      <c r="Z1" s="78"/>
      <c r="AA1" s="79"/>
    </row>
    <row r="2" spans="1:27" ht="16.5" thickBot="1" x14ac:dyDescent="0.3">
      <c r="A2" s="88"/>
      <c r="B2" s="89"/>
      <c r="C2" s="10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6</v>
      </c>
      <c r="J2" s="11" t="s">
        <v>7</v>
      </c>
      <c r="K2" s="11" t="s">
        <v>8</v>
      </c>
      <c r="L2" s="11" t="s">
        <v>9</v>
      </c>
      <c r="M2" s="11" t="s">
        <v>10</v>
      </c>
      <c r="N2" s="12" t="s">
        <v>11</v>
      </c>
      <c r="O2" s="73"/>
      <c r="P2" s="34" t="s">
        <v>0</v>
      </c>
      <c r="Q2" s="35" t="s">
        <v>1</v>
      </c>
      <c r="R2" s="35" t="s">
        <v>2</v>
      </c>
      <c r="S2" s="35" t="s">
        <v>3</v>
      </c>
      <c r="T2" s="35" t="s">
        <v>4</v>
      </c>
      <c r="U2" s="35" t="s">
        <v>5</v>
      </c>
      <c r="V2" s="35" t="s">
        <v>6</v>
      </c>
      <c r="W2" s="35" t="s">
        <v>7</v>
      </c>
      <c r="X2" s="35" t="s">
        <v>8</v>
      </c>
      <c r="Y2" s="35" t="s">
        <v>9</v>
      </c>
      <c r="Z2" s="35" t="s">
        <v>10</v>
      </c>
      <c r="AA2" s="36" t="s">
        <v>11</v>
      </c>
    </row>
    <row r="3" spans="1:27" x14ac:dyDescent="0.25">
      <c r="A3" s="83" t="s">
        <v>12</v>
      </c>
      <c r="B3" s="60">
        <v>2009</v>
      </c>
      <c r="C3" s="8">
        <f>validation!C3-validation!$O3</f>
        <v>0.32199999999999995</v>
      </c>
      <c r="D3" s="8">
        <f>validation!D3-validation!$O3</f>
        <v>0.16199999999999992</v>
      </c>
      <c r="E3" s="8">
        <f>validation!E3-validation!$O3</f>
        <v>0.31399999999999995</v>
      </c>
      <c r="F3" s="8">
        <f>validation!F3-validation!$O3</f>
        <v>0.30131984000000001</v>
      </c>
      <c r="G3" s="8">
        <f>validation!G3-validation!$O3</f>
        <v>0.28899999999999992</v>
      </c>
      <c r="H3" s="8">
        <f>validation!H3-validation!$O3</f>
        <v>0.24199999999999999</v>
      </c>
      <c r="I3" s="8">
        <f>validation!I3-validation!$O3</f>
        <v>3.2000000000000028E-2</v>
      </c>
      <c r="J3" s="8">
        <f>validation!J3-validation!$O3</f>
        <v>0.28799999999999992</v>
      </c>
      <c r="K3" s="8">
        <f>validation!K3-validation!$O3</f>
        <v>0.28699999999999992</v>
      </c>
      <c r="L3" s="8">
        <f>validation!L3-validation!$O3</f>
        <v>0.24</v>
      </c>
      <c r="M3" s="8">
        <f>validation!M3-validation!$O3</f>
        <v>0</v>
      </c>
      <c r="N3" s="8">
        <f>validation!N3-validation!$O3</f>
        <v>2.0000000000000018E-3</v>
      </c>
      <c r="O3" s="30">
        <v>7671</v>
      </c>
      <c r="P3" s="17">
        <f>validation!Q3-validation!$AC3</f>
        <v>3167.2833251318316</v>
      </c>
      <c r="Q3" s="18">
        <f>validation!R3-validation!$AC3</f>
        <v>1779.9408439159047</v>
      </c>
      <c r="R3" s="18">
        <f>validation!S3-validation!$AC3</f>
        <v>3108.2017089406781</v>
      </c>
      <c r="S3" s="18">
        <f>validation!T3-validation!$AC3</f>
        <v>3010.9762354394347</v>
      </c>
      <c r="T3" s="18">
        <f>validation!U3-validation!$AC3</f>
        <v>2903.1319570108471</v>
      </c>
      <c r="U3" s="18">
        <f>validation!V3-validation!$AC3</f>
        <v>2511.8634466426652</v>
      </c>
      <c r="V3" s="18">
        <f>validation!W3-validation!$AC3</f>
        <v>390.77349800261709</v>
      </c>
      <c r="W3" s="18">
        <f>validation!X3-validation!$AC3</f>
        <v>2896.9615746978307</v>
      </c>
      <c r="X3" s="18">
        <f>validation!Y3-validation!$AC3</f>
        <v>2890.7811612192354</v>
      </c>
      <c r="Y3" s="18">
        <f>validation!Z3-validation!$AC3</f>
        <v>2496.512015114376</v>
      </c>
      <c r="Z3" s="40">
        <f>validation!AA3-validation!$AC3</f>
        <v>0</v>
      </c>
      <c r="AA3" s="19">
        <f>validation!AB3-validation!$AC3</f>
        <v>27.23846177292944</v>
      </c>
    </row>
    <row r="4" spans="1:27" ht="15" customHeight="1" x14ac:dyDescent="0.25">
      <c r="A4" s="84"/>
      <c r="B4" s="61">
        <v>2011</v>
      </c>
      <c r="C4" s="8">
        <f>validation!C4-validation!$O4</f>
        <v>0.30699999999999994</v>
      </c>
      <c r="D4" s="8">
        <f>validation!D4-validation!$O4</f>
        <v>0.10699999999999998</v>
      </c>
      <c r="E4" s="8">
        <f>validation!E4-validation!$O4</f>
        <v>0.2649999999999999</v>
      </c>
      <c r="F4" s="8">
        <f>validation!F4-validation!$O4</f>
        <v>0.37191229999999997</v>
      </c>
      <c r="G4" s="8">
        <f>validation!G4-validation!$O4</f>
        <v>0.30200000000000005</v>
      </c>
      <c r="H4" s="8">
        <f>validation!H4-validation!$O4</f>
        <v>0.30099999999999993</v>
      </c>
      <c r="I4" s="8">
        <f>validation!I4-validation!$O4</f>
        <v>7.0000000000000062E-3</v>
      </c>
      <c r="J4" s="8">
        <f>validation!J4-validation!$O4</f>
        <v>0.30000000000000004</v>
      </c>
      <c r="K4" s="8">
        <f>validation!K4-validation!$O4</f>
        <v>0.29899999999999993</v>
      </c>
      <c r="L4" s="8">
        <f>validation!L4-validation!$O4</f>
        <v>0.29800000000000004</v>
      </c>
      <c r="M4" s="8">
        <f>validation!M4-validation!$O4</f>
        <v>0</v>
      </c>
      <c r="N4" s="8">
        <f>validation!N4-validation!$O4</f>
        <v>0</v>
      </c>
      <c r="O4" s="31">
        <v>7671</v>
      </c>
      <c r="P4" s="20">
        <f>validation!Q4-validation!$AC4</f>
        <v>2281.3409212638348</v>
      </c>
      <c r="Q4" s="21">
        <f>validation!R4-validation!$AC4</f>
        <v>884.82581772305798</v>
      </c>
      <c r="R4" s="21">
        <f>validation!S4-validation!$AC4</f>
        <v>2014.6617962808557</v>
      </c>
      <c r="S4" s="21">
        <f>validation!T4-validation!$AC4</f>
        <v>2687.1828364780918</v>
      </c>
      <c r="T4" s="21">
        <f>validation!U4-validation!$AC4</f>
        <v>2249.6879118944235</v>
      </c>
      <c r="U4" s="21">
        <f>validation!V4-validation!$AC4</f>
        <v>2247.3392254289984</v>
      </c>
      <c r="V4" s="21">
        <f>validation!W4-validation!$AC4</f>
        <v>60.063817458439644</v>
      </c>
      <c r="W4" s="21">
        <f>validation!X4-validation!$AC4</f>
        <v>2238.9844839445677</v>
      </c>
      <c r="X4" s="21">
        <f>validation!Y4-validation!$AC4</f>
        <v>2234.623675880232</v>
      </c>
      <c r="Y4" s="21">
        <f>validation!Z4-validation!$AC4</f>
        <v>2230.256789641955</v>
      </c>
      <c r="Z4" s="41">
        <f>validation!AA4-validation!$AC4</f>
        <v>0</v>
      </c>
      <c r="AA4" s="22">
        <f>validation!AB4-validation!$AC4</f>
        <v>2</v>
      </c>
    </row>
    <row r="5" spans="1:27" x14ac:dyDescent="0.25">
      <c r="A5" s="84"/>
      <c r="B5" s="62">
        <v>2016</v>
      </c>
      <c r="C5" s="8">
        <f>validation!C5-validation!$O5</f>
        <v>1.6419999999999999</v>
      </c>
      <c r="D5" s="8">
        <f>validation!D5-validation!$O5</f>
        <v>1.3069999999999999</v>
      </c>
      <c r="E5" s="8">
        <f>validation!E5-validation!$O5</f>
        <v>1.194</v>
      </c>
      <c r="F5" s="8">
        <f>validation!F5-validation!$O5</f>
        <v>4.2600370000000054E-2</v>
      </c>
      <c r="G5" s="8">
        <f>validation!G5-validation!$O5</f>
        <v>1.4500000000000002</v>
      </c>
      <c r="H5" s="8">
        <f>validation!H5-validation!$O5</f>
        <v>0.20500000000000007</v>
      </c>
      <c r="I5" s="8">
        <f>validation!I5-validation!$O5</f>
        <v>0.22100000000000009</v>
      </c>
      <c r="J5" s="8">
        <f>validation!J5-validation!$O5</f>
        <v>5.9000000000000052E-2</v>
      </c>
      <c r="K5" s="8">
        <f>validation!K5-validation!$O5</f>
        <v>5.8000000000000052E-2</v>
      </c>
      <c r="L5" s="8">
        <f>validation!L5-validation!$O5</f>
        <v>2.0000000000000018E-3</v>
      </c>
      <c r="M5" s="8">
        <f>validation!M5-validation!$O5</f>
        <v>2.0000000000000018E-3</v>
      </c>
      <c r="N5" s="8">
        <f>validation!N5-validation!$O5</f>
        <v>0</v>
      </c>
      <c r="O5" s="31">
        <v>7671</v>
      </c>
      <c r="P5" s="20">
        <f>validation!Q5-validation!$AC5</f>
        <v>6720.5050724016428</v>
      </c>
      <c r="Q5" s="21">
        <f>validation!R5-validation!$AC5</f>
        <v>5798.5668071276996</v>
      </c>
      <c r="R5" s="21">
        <f>validation!S5-validation!$AC5</f>
        <v>5454.7731863604395</v>
      </c>
      <c r="S5" s="21">
        <f>validation!T5-validation!$AC5</f>
        <v>291.31922785183906</v>
      </c>
      <c r="T5" s="21">
        <f>validation!U5-validation!$AC5</f>
        <v>6205.6530664197517</v>
      </c>
      <c r="U5" s="21">
        <f>validation!V5-validation!$AC5</f>
        <v>1306.4662466551858</v>
      </c>
      <c r="V5" s="21">
        <f>validation!W5-validation!$AC5</f>
        <v>1402.9283853026236</v>
      </c>
      <c r="W5" s="21">
        <f>validation!X5-validation!$AC5</f>
        <v>395.60619043644408</v>
      </c>
      <c r="X5" s="21">
        <f>validation!Y5-validation!$AC5</f>
        <v>390.93323450427096</v>
      </c>
      <c r="Y5" s="21">
        <f>validation!Z5-validation!$AC5</f>
        <v>8.1614207217477315</v>
      </c>
      <c r="Z5" s="21">
        <f>validation!AA5-validation!$AC5</f>
        <v>12.161420721747731</v>
      </c>
      <c r="AA5" s="22">
        <f>validation!AB5-validation!$AC5</f>
        <v>0</v>
      </c>
    </row>
    <row r="6" spans="1:27" x14ac:dyDescent="0.25">
      <c r="A6" s="84"/>
      <c r="B6" s="61">
        <v>2019</v>
      </c>
      <c r="C6" s="8">
        <f>validation!C6-validation!$O6</f>
        <v>0.17500000000000004</v>
      </c>
      <c r="D6" s="8">
        <f>validation!D6-validation!$O6</f>
        <v>0.17500000000000004</v>
      </c>
      <c r="E6" s="8">
        <f>validation!E6-validation!$O6</f>
        <v>7.6000000000000068E-2</v>
      </c>
      <c r="F6" s="8">
        <f>validation!F6-validation!$O6</f>
        <v>3.4965580000000052E-2</v>
      </c>
      <c r="G6" s="8">
        <f>validation!G6-validation!$O6</f>
        <v>0.16700000000000004</v>
      </c>
      <c r="H6" s="8">
        <f>validation!H6-validation!$O6</f>
        <v>1.0000000000000009E-2</v>
      </c>
      <c r="I6" s="8">
        <f>validation!I6-validation!$O6</f>
        <v>2.0000000000000018E-3</v>
      </c>
      <c r="J6" s="8">
        <f>validation!J6-validation!$O6</f>
        <v>0.16900000000000004</v>
      </c>
      <c r="K6" s="8">
        <f>validation!K6-validation!$O6</f>
        <v>0.16900000000000004</v>
      </c>
      <c r="L6" s="8">
        <f>validation!L6-validation!$O6</f>
        <v>4.0000000000000036E-3</v>
      </c>
      <c r="M6" s="8">
        <f>validation!M6-validation!$O6</f>
        <v>0</v>
      </c>
      <c r="N6" s="8">
        <f>validation!N6-validation!$O6</f>
        <v>4.0000000000000036E-3</v>
      </c>
      <c r="O6" s="31">
        <v>7671</v>
      </c>
      <c r="P6" s="20">
        <f>validation!Q6-validation!$AC6</f>
        <v>1436.0639760690576</v>
      </c>
      <c r="Q6" s="21">
        <f>validation!R6-validation!$AC6</f>
        <v>1440.0639760690576</v>
      </c>
      <c r="R6" s="21">
        <f>validation!S6-validation!$AC6</f>
        <v>660.85067398948786</v>
      </c>
      <c r="S6" s="21">
        <f>validation!T6-validation!$AC6</f>
        <v>313.10833409038173</v>
      </c>
      <c r="T6" s="21">
        <f>validation!U6-validation!$AC6</f>
        <v>1376.3731316916155</v>
      </c>
      <c r="U6" s="21">
        <f>validation!V6-validation!$AC6</f>
        <v>85.651320484444568</v>
      </c>
      <c r="V6" s="21">
        <f>validation!W6-validation!$AC6</f>
        <v>16.431397483224373</v>
      </c>
      <c r="W6" s="21">
        <f>validation!X6-validation!$AC6</f>
        <v>1393.3460502203302</v>
      </c>
      <c r="X6" s="21">
        <f>validation!Y6-validation!$AC6</f>
        <v>1395.3460502203302</v>
      </c>
      <c r="Y6" s="21">
        <f>validation!Z6-validation!$AC6</f>
        <v>32.811949667434874</v>
      </c>
      <c r="Z6" s="21">
        <f>validation!AA6-validation!$AC6</f>
        <v>0</v>
      </c>
      <c r="AA6" s="22">
        <f>validation!AB6-validation!$AC6</f>
        <v>38.811949667434874</v>
      </c>
    </row>
    <row r="7" spans="1:27" x14ac:dyDescent="0.25">
      <c r="A7" s="84"/>
      <c r="B7" s="62">
        <v>2029</v>
      </c>
      <c r="C7" s="8">
        <f>validation!C7-validation!$O7</f>
        <v>1.8829999999999998</v>
      </c>
      <c r="D7" s="8">
        <f>validation!D7-validation!$O7</f>
        <v>1.554</v>
      </c>
      <c r="E7" s="8">
        <f>validation!E7-validation!$O7</f>
        <v>1.1529999999999998</v>
      </c>
      <c r="F7" s="8">
        <f>validation!F7-validation!$O7</f>
        <v>1.2687600000000021E-2</v>
      </c>
      <c r="G7" s="8">
        <f>validation!G7-validation!$O7</f>
        <v>1.736</v>
      </c>
      <c r="H7" s="8">
        <f>validation!H7-validation!$O7</f>
        <v>0.246</v>
      </c>
      <c r="I7" s="8">
        <f>validation!I7-validation!$O7</f>
        <v>0.37400000000000011</v>
      </c>
      <c r="J7" s="8">
        <f>validation!J7-validation!$O7</f>
        <v>4.0000000000000036E-3</v>
      </c>
      <c r="K7" s="8">
        <f>validation!K7-validation!$O7</f>
        <v>0</v>
      </c>
      <c r="L7" s="8">
        <f>validation!L7-validation!$O7</f>
        <v>0.1120000000000001</v>
      </c>
      <c r="M7" s="8">
        <f>validation!M7-validation!$O7</f>
        <v>0.129</v>
      </c>
      <c r="N7" s="8">
        <f>validation!N7-validation!$O7</f>
        <v>9.4000000000000083E-2</v>
      </c>
      <c r="O7" s="31">
        <v>7671</v>
      </c>
      <c r="P7" s="20">
        <f>validation!Q7-validation!$AC7</f>
        <v>6571.2835863551063</v>
      </c>
      <c r="Q7" s="21">
        <f>validation!R7-validation!$AC7</f>
        <v>5801.8668377248478</v>
      </c>
      <c r="R7" s="21">
        <f>validation!S7-validation!$AC7</f>
        <v>4718.8653659141037</v>
      </c>
      <c r="S7" s="21">
        <f>validation!T7-validation!$AC7</f>
        <v>79.121654748333754</v>
      </c>
      <c r="T7" s="21">
        <f>validation!U7-validation!$AC7</f>
        <v>6236.7577917130548</v>
      </c>
      <c r="U7" s="21">
        <f>validation!V7-validation!$AC7</f>
        <v>1324.0539499045326</v>
      </c>
      <c r="V7" s="21">
        <f>validation!W7-validation!$AC7</f>
        <v>1925.2743825993934</v>
      </c>
      <c r="W7" s="21">
        <f>validation!X7-validation!$AC7</f>
        <v>21.77503304533866</v>
      </c>
      <c r="X7" s="21">
        <f>validation!Y7-validation!$AC7</f>
        <v>0</v>
      </c>
      <c r="Y7" s="21">
        <f>validation!Z7-validation!$AC7</f>
        <v>637.58786055430858</v>
      </c>
      <c r="Z7" s="21">
        <f>validation!AA7-validation!$AC7</f>
        <v>732.97298086660169</v>
      </c>
      <c r="AA7" s="22">
        <f>validation!AB7-validation!$AC7</f>
        <v>545.44121937701618</v>
      </c>
    </row>
    <row r="8" spans="1:27" x14ac:dyDescent="0.25">
      <c r="A8" s="84"/>
      <c r="B8" s="62">
        <v>2030</v>
      </c>
      <c r="C8" s="8">
        <f>validation!C8-validation!$O8</f>
        <v>1.2529999999999999</v>
      </c>
      <c r="D8" s="8">
        <f>validation!D8-validation!$O8</f>
        <v>1.0130000000000001</v>
      </c>
      <c r="E8" s="8">
        <f>validation!E8-validation!$O8</f>
        <v>0.56800000000000006</v>
      </c>
      <c r="F8" s="8">
        <f>validation!F8-validation!$O8</f>
        <v>1.272669999999998E-2</v>
      </c>
      <c r="G8" s="8">
        <f>validation!G8-validation!$O8</f>
        <v>1.175</v>
      </c>
      <c r="H8" s="8">
        <f>validation!H8-validation!$O8</f>
        <v>9.000000000000119E-3</v>
      </c>
      <c r="I8" s="8">
        <f>validation!I8-validation!$O8</f>
        <v>0.28000000000000003</v>
      </c>
      <c r="J8" s="8">
        <f>validation!J8-validation!$O8</f>
        <v>8.4999999999999964E-2</v>
      </c>
      <c r="K8" s="8">
        <f>validation!K8-validation!$O8</f>
        <v>2.8000000000000025E-2</v>
      </c>
      <c r="L8" s="8">
        <f>validation!L8-validation!$O8</f>
        <v>0</v>
      </c>
      <c r="M8" s="8">
        <f>validation!M8-validation!$O8</f>
        <v>0.1160000000000001</v>
      </c>
      <c r="N8" s="8">
        <f>validation!N8-validation!$O8</f>
        <v>3.8999999999999924E-2</v>
      </c>
      <c r="O8" s="31">
        <v>7671</v>
      </c>
      <c r="P8" s="20">
        <f>validation!Q8-validation!$AC8</f>
        <v>5050.7197277199075</v>
      </c>
      <c r="Q8" s="21">
        <f>validation!R8-validation!$AC8</f>
        <v>4338.8677954600143</v>
      </c>
      <c r="R8" s="21">
        <f>validation!S8-validation!$AC8</f>
        <v>2765.7111824070057</v>
      </c>
      <c r="S8" s="21">
        <f>validation!T8-validation!$AC8</f>
        <v>78.43865658109587</v>
      </c>
      <c r="T8" s="21">
        <f>validation!U8-validation!$AC8</f>
        <v>4826.3956564409518</v>
      </c>
      <c r="U8" s="21">
        <f>validation!V8-validation!$AC8</f>
        <v>52.146134071321626</v>
      </c>
      <c r="V8" s="21">
        <f>validation!W8-validation!$AC8</f>
        <v>1509.3003753796388</v>
      </c>
      <c r="W8" s="21">
        <f>validation!X8-validation!$AC8</f>
        <v>490.64032052086634</v>
      </c>
      <c r="X8" s="21">
        <f>validation!Y8-validation!$AC8</f>
        <v>165.02977290893079</v>
      </c>
      <c r="Y8" s="21">
        <f>validation!Z8-validation!$AC8</f>
        <v>0</v>
      </c>
      <c r="Z8" s="21">
        <f>validation!AA8-validation!$AC8</f>
        <v>670.27533973981178</v>
      </c>
      <c r="AA8" s="22">
        <f>validation!AB8-validation!$AC8</f>
        <v>237.51985432719562</v>
      </c>
    </row>
    <row r="9" spans="1:27" x14ac:dyDescent="0.25">
      <c r="A9" s="84"/>
      <c r="B9" s="65">
        <v>2034</v>
      </c>
      <c r="C9" s="8">
        <f>validation!C9-validation!$O9</f>
        <v>0.77600000000000013</v>
      </c>
      <c r="D9" s="8">
        <f>validation!D9-validation!$O9</f>
        <v>0.42699999999999994</v>
      </c>
      <c r="E9" s="8">
        <f>validation!E9-validation!$O9</f>
        <v>0.73899999999999999</v>
      </c>
      <c r="F9" s="8">
        <f>validation!F9-validation!$O9</f>
        <v>0.62462840000000008</v>
      </c>
      <c r="G9" s="8">
        <f>validation!G9-validation!$O9</f>
        <v>0.51800000000000013</v>
      </c>
      <c r="H9" s="8">
        <f>validation!H9-validation!$O9</f>
        <v>0.28300000000000003</v>
      </c>
      <c r="I9" s="8">
        <f>validation!I9-validation!$O9</f>
        <v>3.5000000000000031E-2</v>
      </c>
      <c r="J9" s="8">
        <f>validation!J9-validation!$O9</f>
        <v>0.3650000000000001</v>
      </c>
      <c r="K9" s="8">
        <f>validation!K9-validation!$O9</f>
        <v>0.34700000000000009</v>
      </c>
      <c r="L9" s="8">
        <f>validation!L9-validation!$O9</f>
        <v>0.25800000000000012</v>
      </c>
      <c r="M9" s="8">
        <f>validation!M9-validation!$O9</f>
        <v>6.0000000000000053E-3</v>
      </c>
      <c r="N9" s="8">
        <f>validation!N9-validation!$O9</f>
        <v>0</v>
      </c>
      <c r="O9" s="31">
        <v>8035</v>
      </c>
      <c r="P9" s="20">
        <f>validation!Q9-validation!$AC9</f>
        <v>4145.3426286540307</v>
      </c>
      <c r="Q9" s="21">
        <f>validation!R9-validation!$AC9</f>
        <v>2575.8340052099647</v>
      </c>
      <c r="R9" s="21">
        <f>validation!S9-validation!$AC9</f>
        <v>3998.3708510993806</v>
      </c>
      <c r="S9" s="21">
        <f>validation!T9-validation!$AC9</f>
        <v>3513.9128681754628</v>
      </c>
      <c r="T9" s="21">
        <f>validation!U9-validation!$AC9</f>
        <v>3017.5127374735043</v>
      </c>
      <c r="U9" s="21">
        <f>validation!V9-validation!$AC9</f>
        <v>1806.7139117395429</v>
      </c>
      <c r="V9" s="21">
        <f>validation!W9-validation!$AC9</f>
        <v>247.72118626527879</v>
      </c>
      <c r="W9" s="21">
        <f>validation!X9-validation!$AC9</f>
        <v>2253.0177295880117</v>
      </c>
      <c r="X9" s="21">
        <f>validation!Y9-validation!$AC9</f>
        <v>2159.0467583129621</v>
      </c>
      <c r="Y9" s="21">
        <f>validation!Z9-validation!$AC9</f>
        <v>1666.1034670509448</v>
      </c>
      <c r="Z9" s="21">
        <f>validation!AA9-validation!$AC9</f>
        <v>41.802103974658792</v>
      </c>
      <c r="AA9" s="22">
        <f>validation!AB9-validation!$AC9</f>
        <v>0</v>
      </c>
    </row>
    <row r="10" spans="1:27" x14ac:dyDescent="0.25">
      <c r="A10" s="84"/>
      <c r="B10" s="65">
        <v>2044</v>
      </c>
      <c r="C10" s="8">
        <f>validation!C10-validation!$O10</f>
        <v>1.034</v>
      </c>
      <c r="D10" s="8">
        <f>validation!D10-validation!$O10</f>
        <v>0.65300000000000002</v>
      </c>
      <c r="E10" s="8">
        <f>validation!E10-validation!$O10</f>
        <v>0.873</v>
      </c>
      <c r="F10" s="8">
        <f>validation!F10-validation!$O10</f>
        <v>0.73616159999999997</v>
      </c>
      <c r="G10" s="8">
        <f>validation!G10-validation!$O10</f>
        <v>0.7609999999999999</v>
      </c>
      <c r="H10" s="8">
        <f>validation!H10-validation!$O10</f>
        <v>0.37399999999999989</v>
      </c>
      <c r="I10" s="8">
        <f>validation!I10-validation!$O10</f>
        <v>0.122</v>
      </c>
      <c r="J10" s="8">
        <f>validation!J10-validation!$O10</f>
        <v>0.53899999999999992</v>
      </c>
      <c r="K10" s="8">
        <f>validation!K10-validation!$O10</f>
        <v>0.53899999999999992</v>
      </c>
      <c r="L10" s="8">
        <f>validation!L10-validation!$O10</f>
        <v>0.31600000000000006</v>
      </c>
      <c r="M10" s="8">
        <f>validation!M10-validation!$O10</f>
        <v>0</v>
      </c>
      <c r="N10" s="8">
        <f>validation!N10-validation!$O10</f>
        <v>3.400000000000003E-2</v>
      </c>
      <c r="O10" s="31">
        <v>7671</v>
      </c>
      <c r="P10" s="20">
        <f>validation!Q10-validation!$AC10</f>
        <v>5652.7390370357407</v>
      </c>
      <c r="Q10" s="21">
        <f>validation!R10-validation!$AC10</f>
        <v>4078.0030270228999</v>
      </c>
      <c r="R10" s="21">
        <f>validation!S10-validation!$AC10</f>
        <v>5034.5926511208418</v>
      </c>
      <c r="S10" s="21">
        <f>validation!T10-validation!$AC10</f>
        <v>4459.9227351103864</v>
      </c>
      <c r="T10" s="21">
        <f>validation!U10-validation!$AC10</f>
        <v>4560.7631180249591</v>
      </c>
      <c r="U10" s="21">
        <f>validation!V10-validation!$AC10</f>
        <v>2626.1857819496317</v>
      </c>
      <c r="V10" s="21">
        <f>validation!W10-validation!$AC10</f>
        <v>975.59559161610491</v>
      </c>
      <c r="W10" s="21">
        <f>validation!X10-validation!$AC10</f>
        <v>3520.4358741584088</v>
      </c>
      <c r="X10" s="21">
        <f>validation!Y10-validation!$AC10</f>
        <v>3522.4358741584088</v>
      </c>
      <c r="Y10" s="21">
        <f>validation!Z10-validation!$AC10</f>
        <v>2282.1358908954116</v>
      </c>
      <c r="Z10" s="21">
        <f>validation!AA10-validation!$AC10</f>
        <v>0</v>
      </c>
      <c r="AA10" s="22">
        <f>validation!AB10-validation!$AC10</f>
        <v>289.16758962283711</v>
      </c>
    </row>
    <row r="11" spans="1:27" x14ac:dyDescent="0.25">
      <c r="A11" s="84"/>
      <c r="B11" s="61">
        <v>2056</v>
      </c>
      <c r="C11" s="8">
        <f>validation!C11-validation!$O11</f>
        <v>0.32099999999999995</v>
      </c>
      <c r="D11" s="8">
        <f>validation!D11-validation!$O11</f>
        <v>0.249</v>
      </c>
      <c r="E11" s="8">
        <f>validation!E11-validation!$O11</f>
        <v>0.16500000000000004</v>
      </c>
      <c r="F11" s="8">
        <f>validation!F11-validation!$O11</f>
        <v>0.20555038000000003</v>
      </c>
      <c r="G11" s="8">
        <f>validation!G11-validation!$O11</f>
        <v>0.27</v>
      </c>
      <c r="H11" s="8">
        <f>validation!H11-validation!$O11</f>
        <v>4.1000000000000036E-2</v>
      </c>
      <c r="I11" s="8">
        <f>validation!I11-validation!$O11</f>
        <v>1.100000000000001E-2</v>
      </c>
      <c r="J11" s="8">
        <f>validation!J11-validation!$O11</f>
        <v>0.26100000000000001</v>
      </c>
      <c r="K11" s="8">
        <f>validation!K11-validation!$O11</f>
        <v>0.254</v>
      </c>
      <c r="L11" s="8">
        <f>validation!L11-validation!$O11</f>
        <v>3.2000000000000028E-2</v>
      </c>
      <c r="M11" s="8">
        <f>validation!M11-validation!$O11</f>
        <v>7.0000000000000062E-3</v>
      </c>
      <c r="N11" s="8">
        <f>validation!N11-validation!$O11</f>
        <v>0</v>
      </c>
      <c r="O11" s="31">
        <v>7671</v>
      </c>
      <c r="P11" s="20">
        <f>validation!Q11-validation!$AC11</f>
        <v>2515.0071056355032</v>
      </c>
      <c r="Q11" s="21">
        <f>validation!R11-validation!$AC11</f>
        <v>2029.7638520438684</v>
      </c>
      <c r="R11" s="21">
        <f>validation!S11-validation!$AC11</f>
        <v>1409.5073954967279</v>
      </c>
      <c r="S11" s="21">
        <f>validation!T11-validation!$AC11</f>
        <v>1720.1456377023319</v>
      </c>
      <c r="T11" s="21">
        <f>validation!U11-validation!$AC11</f>
        <v>2172.2081193612553</v>
      </c>
      <c r="U11" s="21">
        <f>validation!V11-validation!$AC11</f>
        <v>373.37524462832425</v>
      </c>
      <c r="V11" s="21">
        <f>validation!W11-validation!$AC11</f>
        <v>100.48169236678632</v>
      </c>
      <c r="W11" s="21">
        <f>validation!X11-validation!$AC11</f>
        <v>2111.8399952670902</v>
      </c>
      <c r="X11" s="21">
        <f>validation!Y11-validation!$AC11</f>
        <v>2064.9245982362586</v>
      </c>
      <c r="Y11" s="21">
        <f>validation!Z11-validation!$AC11</f>
        <v>293.5086673153728</v>
      </c>
      <c r="Z11" s="21">
        <f>validation!AA11-validation!$AC11</f>
        <v>64.677642348895006</v>
      </c>
      <c r="AA11" s="22">
        <f>validation!AB11-validation!$AC11</f>
        <v>0</v>
      </c>
    </row>
    <row r="12" spans="1:27" x14ac:dyDescent="0.25">
      <c r="A12" s="84"/>
      <c r="B12" s="65">
        <v>2070</v>
      </c>
      <c r="C12" s="8">
        <f>validation!C12-validation!$O12</f>
        <v>0.68799999999999994</v>
      </c>
      <c r="D12" s="8">
        <f>validation!D12-validation!$O12</f>
        <v>0.43100000000000005</v>
      </c>
      <c r="E12" s="8">
        <f>validation!E12-validation!$O12</f>
        <v>0.54900000000000015</v>
      </c>
      <c r="F12" s="8">
        <f>validation!F12-validation!$O12</f>
        <v>0.31010590000000016</v>
      </c>
      <c r="G12" s="8">
        <f>validation!G12-validation!$O12</f>
        <v>0.57899999999999996</v>
      </c>
      <c r="H12" s="8">
        <f>validation!H12-validation!$O12</f>
        <v>0.12800000000000011</v>
      </c>
      <c r="I12" s="8">
        <f>validation!I12-validation!$O12</f>
        <v>4.0000000000000036E-3</v>
      </c>
      <c r="J12" s="8">
        <f>validation!J12-validation!$O12</f>
        <v>0.3580000000000001</v>
      </c>
      <c r="K12" s="8">
        <f>validation!K12-validation!$O12</f>
        <v>0.31400000000000006</v>
      </c>
      <c r="L12" s="8">
        <f>validation!L12-validation!$O12</f>
        <v>0.123</v>
      </c>
      <c r="M12" s="8">
        <f>validation!M12-validation!$O12</f>
        <v>0</v>
      </c>
      <c r="N12" s="8">
        <f>validation!N12-validation!$O12</f>
        <v>0</v>
      </c>
      <c r="O12" s="31">
        <v>7671</v>
      </c>
      <c r="P12" s="20">
        <f>validation!Q12-validation!$AC12</f>
        <v>3643.4932761171963</v>
      </c>
      <c r="Q12" s="21">
        <f>validation!R12-validation!$AC12</f>
        <v>2504.2524316379727</v>
      </c>
      <c r="R12" s="21">
        <f>validation!S12-validation!$AC12</f>
        <v>3053.6050552075189</v>
      </c>
      <c r="S12" s="21">
        <f>validation!T12-validation!$AC12</f>
        <v>1894.1202221562667</v>
      </c>
      <c r="T12" s="21">
        <f>validation!U12-validation!$AC12</f>
        <v>3182.3374513527765</v>
      </c>
      <c r="U12" s="21">
        <f>validation!V12-validation!$AC12</f>
        <v>842.91696659816205</v>
      </c>
      <c r="V12" s="21">
        <f>validation!W12-validation!$AC12</f>
        <v>26.232864027979986</v>
      </c>
      <c r="W12" s="21">
        <f>validation!X12-validation!$AC12</f>
        <v>2138.2299604431655</v>
      </c>
      <c r="X12" s="21">
        <f>validation!Y12-validation!$AC12</f>
        <v>1910.8100970445385</v>
      </c>
      <c r="Y12" s="21">
        <f>validation!Z12-validation!$AC12</f>
        <v>813.70873183198978</v>
      </c>
      <c r="Z12" s="21">
        <f>validation!AA12-validation!$AC12</f>
        <v>0</v>
      </c>
      <c r="AA12" s="22">
        <f>validation!AB12-validation!$AC12</f>
        <v>2</v>
      </c>
    </row>
    <row r="13" spans="1:27" x14ac:dyDescent="0.25">
      <c r="A13" s="84"/>
      <c r="B13" s="62">
        <v>2085</v>
      </c>
      <c r="C13" s="8">
        <f>validation!C13-validation!$O13</f>
        <v>1.2529999999999999</v>
      </c>
      <c r="D13" s="8">
        <f>validation!D13-validation!$O13</f>
        <v>1.022</v>
      </c>
      <c r="E13" s="8">
        <f>validation!E13-validation!$O13</f>
        <v>0.73699999999999988</v>
      </c>
      <c r="F13" s="8">
        <f>validation!F13-validation!$O13</f>
        <v>9.1804499999999845E-2</v>
      </c>
      <c r="G13" s="8">
        <f>validation!G13-validation!$O13</f>
        <v>1.1129999999999998</v>
      </c>
      <c r="H13" s="8">
        <f>validation!H13-validation!$O13</f>
        <v>0.19499999999999984</v>
      </c>
      <c r="I13" s="8">
        <f>validation!I13-validation!$O13</f>
        <v>0.16799999999999993</v>
      </c>
      <c r="J13" s="8">
        <f>validation!J13-validation!$O13</f>
        <v>0.14599999999999991</v>
      </c>
      <c r="K13" s="8">
        <f>validation!K13-validation!$O13</f>
        <v>0.1469999999999998</v>
      </c>
      <c r="L13" s="8">
        <f>validation!L13-validation!$O13</f>
        <v>9.9999999999999867E-2</v>
      </c>
      <c r="M13" s="8">
        <f>validation!M13-validation!$O13</f>
        <v>2.9999999999998916E-3</v>
      </c>
      <c r="N13" s="8">
        <f>validation!N13-validation!$O13</f>
        <v>0</v>
      </c>
      <c r="O13" s="31">
        <v>7671</v>
      </c>
      <c r="P13" s="20">
        <f>validation!Q13-validation!$AC13</f>
        <v>5035.1009111133244</v>
      </c>
      <c r="Q13" s="21">
        <f>validation!R13-validation!$AC13</f>
        <v>4352.4494916707481</v>
      </c>
      <c r="R13" s="21">
        <f>validation!S13-validation!$AC13</f>
        <v>3394.3985349775494</v>
      </c>
      <c r="S13" s="21">
        <f>validation!T13-validation!$AC13</f>
        <v>527.30593875339696</v>
      </c>
      <c r="T13" s="21">
        <f>validation!U13-validation!$AC13</f>
        <v>4627.4541728899912</v>
      </c>
      <c r="U13" s="21">
        <f>validation!V13-validation!$AC13</f>
        <v>1073.9511258943751</v>
      </c>
      <c r="V13" s="21">
        <f>validation!W13-validation!$AC13</f>
        <v>938.21820641226509</v>
      </c>
      <c r="W13" s="21">
        <f>validation!X13-validation!$AC13</f>
        <v>816.15445563773096</v>
      </c>
      <c r="X13" s="21">
        <f>validation!Y13-validation!$AC13</f>
        <v>823.47417323876812</v>
      </c>
      <c r="Y13" s="21">
        <f>validation!Z13-validation!$AC13</f>
        <v>570.73923837751977</v>
      </c>
      <c r="Z13" s="21">
        <f>validation!AA13-validation!$AC13</f>
        <v>16.048623066932919</v>
      </c>
      <c r="AA13" s="22">
        <f>validation!AB13-validation!$AC13</f>
        <v>0</v>
      </c>
    </row>
    <row r="14" spans="1:27" x14ac:dyDescent="0.25">
      <c r="A14" s="84"/>
      <c r="B14" s="62">
        <v>2091</v>
      </c>
      <c r="C14" s="8">
        <f>validation!C14-validation!$O14</f>
        <v>1.7449999999999999</v>
      </c>
      <c r="D14" s="8">
        <f>validation!D14-validation!$O14</f>
        <v>1.3779999999999999</v>
      </c>
      <c r="E14" s="8">
        <f>validation!E14-validation!$O14</f>
        <v>1.2500000000000002</v>
      </c>
      <c r="F14" s="8">
        <f>validation!F14-validation!$O14</f>
        <v>0.12346670000000004</v>
      </c>
      <c r="G14" s="8">
        <f>validation!G14-validation!$O14</f>
        <v>1.538</v>
      </c>
      <c r="H14" s="8">
        <f>validation!H14-validation!$O14</f>
        <v>0.31299999999999994</v>
      </c>
      <c r="I14" s="8">
        <f>validation!I14-validation!$O14</f>
        <v>0.26700000000000013</v>
      </c>
      <c r="J14" s="8">
        <f>validation!J14-validation!$O14</f>
        <v>0.10299999999999998</v>
      </c>
      <c r="K14" s="8">
        <f>validation!K14-validation!$O14</f>
        <v>0.11099999999999999</v>
      </c>
      <c r="L14" s="8">
        <f>validation!L14-validation!$O14</f>
        <v>8.2000000000000073E-2</v>
      </c>
      <c r="M14" s="8">
        <f>validation!M14-validation!$O14</f>
        <v>2.8000000000000025E-2</v>
      </c>
      <c r="N14" s="8">
        <f>validation!N14-validation!$O14</f>
        <v>0</v>
      </c>
      <c r="O14" s="31">
        <v>7671</v>
      </c>
      <c r="P14" s="20">
        <f>validation!Q14-validation!$AC14</f>
        <v>6881.3628648269832</v>
      </c>
      <c r="Q14" s="21">
        <f>validation!R14-validation!$AC14</f>
        <v>5914.6377291822837</v>
      </c>
      <c r="R14" s="21">
        <f>validation!S14-validation!$AC14</f>
        <v>5539.8213962261543</v>
      </c>
      <c r="S14" s="21">
        <f>validation!T14-validation!$AC14</f>
        <v>800.55645971378794</v>
      </c>
      <c r="T14" s="21">
        <f>validation!U14-validation!$AC14</f>
        <v>6351.3236578422739</v>
      </c>
      <c r="U14" s="21">
        <f>validation!V14-validation!$AC14</f>
        <v>1868.8652995368143</v>
      </c>
      <c r="V14" s="21">
        <f>validation!W14-validation!$AC14</f>
        <v>1628.0330320398527</v>
      </c>
      <c r="W14" s="21">
        <f>validation!X14-validation!$AC14</f>
        <v>667.72572727618785</v>
      </c>
      <c r="X14" s="21">
        <f>validation!Y14-validation!$AC14</f>
        <v>719.58897919749484</v>
      </c>
      <c r="Y14" s="21">
        <f>validation!Z14-validation!$AC14</f>
        <v>539.03109533337943</v>
      </c>
      <c r="Z14" s="21">
        <f>validation!AA14-validation!$AC14</f>
        <v>189.1632003114845</v>
      </c>
      <c r="AA14" s="22">
        <f>validation!AB14-validation!$AC14</f>
        <v>0</v>
      </c>
    </row>
    <row r="15" spans="1:27" x14ac:dyDescent="0.25">
      <c r="A15" s="84"/>
      <c r="B15" s="65">
        <v>2112</v>
      </c>
      <c r="C15" s="8">
        <f>validation!C15-validation!$O15</f>
        <v>0.87200000000000011</v>
      </c>
      <c r="D15" s="8">
        <f>validation!D15-validation!$O15</f>
        <v>0.66599999999999993</v>
      </c>
      <c r="E15" s="8">
        <f>validation!E15-validation!$O15</f>
        <v>0.67700000000000005</v>
      </c>
      <c r="F15" s="8">
        <f>validation!F15-validation!$O15</f>
        <v>0.41683899999999996</v>
      </c>
      <c r="G15" s="8">
        <f>validation!G15-validation!$O15</f>
        <v>0.7</v>
      </c>
      <c r="H15" s="8">
        <f>validation!H15-validation!$O15</f>
        <v>0.16500000000000004</v>
      </c>
      <c r="I15" s="8">
        <f>validation!I15-validation!$O15</f>
        <v>0.14900000000000002</v>
      </c>
      <c r="J15" s="8">
        <f>validation!J15-validation!$O15</f>
        <v>0.3580000000000001</v>
      </c>
      <c r="K15" s="8">
        <f>validation!K15-validation!$O15</f>
        <v>0.36499999999999999</v>
      </c>
      <c r="L15" s="8">
        <f>validation!L15-validation!$O15</f>
        <v>0.15399999999999991</v>
      </c>
      <c r="M15" s="8">
        <f>validation!M15-validation!$O15</f>
        <v>0</v>
      </c>
      <c r="N15" s="8">
        <f>validation!N15-validation!$O15</f>
        <v>2.0000000000000018E-3</v>
      </c>
      <c r="O15" s="31">
        <v>2039</v>
      </c>
      <c r="P15" s="20">
        <f>validation!Q15-validation!$AC15</f>
        <v>1230.9513206920501</v>
      </c>
      <c r="Q15" s="21">
        <f>validation!R15-validation!$AC15</f>
        <v>1010.5503004346712</v>
      </c>
      <c r="R15" s="21">
        <f>validation!S15-validation!$AC15</f>
        <v>1023.2792555024151</v>
      </c>
      <c r="S15" s="21">
        <f>validation!T15-validation!$AC15</f>
        <v>698.61145036891867</v>
      </c>
      <c r="T15" s="21">
        <f>validation!U15-validation!$AC15</f>
        <v>1045.6023356362903</v>
      </c>
      <c r="U15" s="21">
        <f>validation!V15-validation!$AC15</f>
        <v>305.17910107334706</v>
      </c>
      <c r="V15" s="21">
        <f>validation!W15-validation!$AC15</f>
        <v>281.28792783876145</v>
      </c>
      <c r="W15" s="21">
        <f>validation!X15-validation!$AC15</f>
        <v>608.99085591839901</v>
      </c>
      <c r="X15" s="21">
        <f>validation!Y15-validation!$AC15</f>
        <v>621.14849972350771</v>
      </c>
      <c r="Y15" s="21">
        <f>validation!Z15-validation!$AC15</f>
        <v>288.05119607541741</v>
      </c>
      <c r="Z15" s="21">
        <f>validation!AA15-validation!$AC15</f>
        <v>0</v>
      </c>
      <c r="AA15" s="22">
        <f>validation!AB15-validation!$AC15</f>
        <v>6.1187295241981019</v>
      </c>
    </row>
    <row r="16" spans="1:27" x14ac:dyDescent="0.25">
      <c r="A16" s="84"/>
      <c r="B16" s="65">
        <v>2126</v>
      </c>
      <c r="C16" s="8">
        <f>validation!C16-validation!$O16</f>
        <v>0.89900000000000013</v>
      </c>
      <c r="D16" s="8">
        <f>validation!D16-validation!$O16</f>
        <v>0.6110000000000001</v>
      </c>
      <c r="E16" s="8">
        <f>validation!E16-validation!$O16</f>
        <v>0.78800000000000014</v>
      </c>
      <c r="F16" s="8">
        <f>validation!F16-validation!$O16</f>
        <v>0.57794449999999997</v>
      </c>
      <c r="G16" s="8">
        <f>validation!G16-validation!$O16</f>
        <v>0.74099999999999999</v>
      </c>
      <c r="H16" s="8">
        <f>validation!H16-validation!$O16</f>
        <v>0.246</v>
      </c>
      <c r="I16" s="8">
        <f>validation!I16-validation!$O16</f>
        <v>2.5000000000000022E-2</v>
      </c>
      <c r="J16" s="8">
        <f>validation!J16-validation!$O16</f>
        <v>0.54000000000000015</v>
      </c>
      <c r="K16" s="8">
        <f>validation!K16-validation!$O16</f>
        <v>0.53300000000000003</v>
      </c>
      <c r="L16" s="8">
        <f>validation!L16-validation!$O16</f>
        <v>0.24299999999999999</v>
      </c>
      <c r="M16" s="8">
        <f>validation!M16-validation!$O16</f>
        <v>0</v>
      </c>
      <c r="N16" s="8">
        <f>validation!N16-validation!$O16</f>
        <v>1.0000000000000009E-2</v>
      </c>
      <c r="O16" s="31">
        <v>2922</v>
      </c>
      <c r="P16" s="20">
        <f>validation!Q16-validation!$AC16</f>
        <v>2381.8957533745784</v>
      </c>
      <c r="Q16" s="21">
        <f>validation!R16-validation!$AC16</f>
        <v>1833.7289402489839</v>
      </c>
      <c r="R16" s="21">
        <f>validation!S16-validation!$AC16</f>
        <v>2187.0499175048658</v>
      </c>
      <c r="S16" s="21">
        <f>validation!T16-validation!$AC16</f>
        <v>1765.9249114120876</v>
      </c>
      <c r="T16" s="21">
        <f>validation!U16-validation!$AC16</f>
        <v>2093.9210003400817</v>
      </c>
      <c r="U16" s="21">
        <f>validation!V16-validation!$AC16</f>
        <v>899.24705415668313</v>
      </c>
      <c r="V16" s="21">
        <f>validation!W16-validation!$AC16</f>
        <v>106.20125086937878</v>
      </c>
      <c r="W16" s="21">
        <f>validation!X16-validation!$AC16</f>
        <v>1674.9159560818212</v>
      </c>
      <c r="X16" s="21">
        <f>validation!Y16-validation!$AC16</f>
        <v>1660.9175972414992</v>
      </c>
      <c r="Y16" s="21">
        <f>validation!Z16-validation!$AC16</f>
        <v>891.94459920167901</v>
      </c>
      <c r="Z16" s="21">
        <f>validation!AA16-validation!$AC16</f>
        <v>0</v>
      </c>
      <c r="AA16" s="22">
        <f>validation!AB16-validation!$AC16</f>
        <v>45.83557935110548</v>
      </c>
    </row>
    <row r="17" spans="1:27" x14ac:dyDescent="0.25">
      <c r="A17" s="84"/>
      <c r="B17" s="62">
        <v>2135</v>
      </c>
      <c r="C17" s="8">
        <f>validation!C17-validation!$O17</f>
        <v>1.163</v>
      </c>
      <c r="D17" s="8">
        <f>validation!D17-validation!$O17</f>
        <v>0.95</v>
      </c>
      <c r="E17" s="8">
        <f>validation!E17-validation!$O17</f>
        <v>0.55099999999999993</v>
      </c>
      <c r="F17" s="8">
        <f>validation!F17-validation!$O17</f>
        <v>8.2417699999999927E-2</v>
      </c>
      <c r="G17" s="8">
        <f>validation!G17-validation!$O17</f>
        <v>1.075</v>
      </c>
      <c r="H17" s="8">
        <f>validation!H17-validation!$O17</f>
        <v>6.9999999999998952E-3</v>
      </c>
      <c r="I17" s="8">
        <f>validation!I17-validation!$O17</f>
        <v>0.20300000000000007</v>
      </c>
      <c r="J17" s="8">
        <f>validation!J17-validation!$O17</f>
        <v>0.16500000000000004</v>
      </c>
      <c r="K17" s="8">
        <f>validation!K17-validation!$O17</f>
        <v>0.15599999999999992</v>
      </c>
      <c r="L17" s="8">
        <f>validation!L17-validation!$O17</f>
        <v>0</v>
      </c>
      <c r="M17" s="8">
        <f>validation!M17-validation!$O17</f>
        <v>0.10000000000000009</v>
      </c>
      <c r="N17" s="8">
        <f>validation!N17-validation!$O17</f>
        <v>6.6000000000000059E-2</v>
      </c>
      <c r="O17" s="31">
        <v>7671</v>
      </c>
      <c r="P17" s="20">
        <f>validation!Q17-validation!$AC17</f>
        <v>5156.0270167396657</v>
      </c>
      <c r="Q17" s="21">
        <f>validation!R17-validation!$AC17</f>
        <v>4467.2761205521228</v>
      </c>
      <c r="R17" s="21">
        <f>validation!S17-validation!$AC17</f>
        <v>2936.6388884354328</v>
      </c>
      <c r="S17" s="21">
        <f>validation!T17-validation!$AC17</f>
        <v>532.74799121308126</v>
      </c>
      <c r="T17" s="21">
        <f>validation!U17-validation!$AC17</f>
        <v>4878.495538370119</v>
      </c>
      <c r="U17" s="21">
        <f>validation!V17-validation!$AC17</f>
        <v>44.757707264124662</v>
      </c>
      <c r="V17" s="21">
        <f>validation!W17-validation!$AC17</f>
        <v>1240.2185461115719</v>
      </c>
      <c r="W17" s="21">
        <f>validation!X17-validation!$AC17</f>
        <v>1019.2661651299092</v>
      </c>
      <c r="X17" s="21">
        <f>validation!Y17-validation!$AC17</f>
        <v>969.32435728152893</v>
      </c>
      <c r="Y17" s="21">
        <f>validation!Z17-validation!$AC17</f>
        <v>0</v>
      </c>
      <c r="Z17" s="21">
        <f>validation!AA17-validation!$AC17</f>
        <v>642.70184466071419</v>
      </c>
      <c r="AA17" s="22">
        <f>validation!AB17-validation!$AC17</f>
        <v>434.34067546852464</v>
      </c>
    </row>
    <row r="18" spans="1:27" x14ac:dyDescent="0.25">
      <c r="A18" s="84"/>
      <c r="B18" s="62">
        <v>2143</v>
      </c>
      <c r="C18" s="8">
        <f>validation!C18-validation!$O18</f>
        <v>1.8780805999999999</v>
      </c>
      <c r="D18" s="8">
        <f>validation!D18-validation!$O18</f>
        <v>1.5250806000000001</v>
      </c>
      <c r="E18" s="8">
        <f>validation!E18-validation!$O18</f>
        <v>1.2580806000000002</v>
      </c>
      <c r="F18" s="8">
        <f>validation!F18-validation!$O18</f>
        <v>0</v>
      </c>
      <c r="G18" s="8">
        <f>validation!G18-validation!$O18</f>
        <v>1.6870806</v>
      </c>
      <c r="H18" s="8">
        <f>validation!H18-validation!$O18</f>
        <v>0.21508060000000007</v>
      </c>
      <c r="I18" s="8">
        <f>validation!I18-validation!$O18</f>
        <v>0.2790805999999999</v>
      </c>
      <c r="J18" s="8">
        <f>validation!J18-validation!$O18</f>
        <v>4.4080600000000025E-2</v>
      </c>
      <c r="K18" s="8">
        <f>validation!K18-validation!$O18</f>
        <v>2.3080599999999896E-2</v>
      </c>
      <c r="L18" s="8">
        <f>validation!L18-validation!$O18</f>
        <v>2.7080599999999899E-2</v>
      </c>
      <c r="M18" s="8">
        <f>validation!M18-validation!$O18</f>
        <v>6.6080600000000045E-2</v>
      </c>
      <c r="N18" s="8">
        <f>validation!N18-validation!$O18</f>
        <v>5.4080600000000034E-2</v>
      </c>
      <c r="O18" s="31">
        <v>7671</v>
      </c>
      <c r="P18" s="20">
        <f>validation!Q18-validation!$AC18</f>
        <v>6586.6568922330198</v>
      </c>
      <c r="Q18" s="21">
        <f>validation!R18-validation!$AC18</f>
        <v>5753.2827213552746</v>
      </c>
      <c r="R18" s="21">
        <f>validation!S18-validation!$AC18</f>
        <v>5041.7154653090383</v>
      </c>
      <c r="S18" s="21">
        <f>validation!T18-validation!$AC18</f>
        <v>0</v>
      </c>
      <c r="T18" s="21">
        <f>validation!U18-validation!$AC18</f>
        <v>6146.6758729107951</v>
      </c>
      <c r="U18" s="21">
        <f>validation!V18-validation!$AC18</f>
        <v>1175.2010499632054</v>
      </c>
      <c r="V18" s="21">
        <f>validation!W18-validation!$AC18</f>
        <v>1493.2713691987024</v>
      </c>
      <c r="W18" s="21">
        <f>validation!X18-validation!$AC18</f>
        <v>253.27110572885476</v>
      </c>
      <c r="X18" s="21">
        <f>validation!Y18-validation!$AC18</f>
        <v>133.01178671214802</v>
      </c>
      <c r="Y18" s="21">
        <f>validation!Z18-validation!$AC18</f>
        <v>158.47288821035716</v>
      </c>
      <c r="Z18" s="21">
        <f>validation!AA18-validation!$AC18</f>
        <v>386.99079664435112</v>
      </c>
      <c r="AA18" s="22">
        <f>validation!AB18-validation!$AC18</f>
        <v>320.71065060475985</v>
      </c>
    </row>
    <row r="19" spans="1:27" x14ac:dyDescent="0.25">
      <c r="A19" s="84"/>
      <c r="B19" s="62">
        <v>2152</v>
      </c>
      <c r="C19" s="8">
        <f>validation!C19-validation!$O19</f>
        <v>1.3960000000000001</v>
      </c>
      <c r="D19" s="8">
        <f>validation!D19-validation!$O19</f>
        <v>1.0900000000000001</v>
      </c>
      <c r="E19" s="8">
        <f>validation!E19-validation!$O19</f>
        <v>0.74700000000000011</v>
      </c>
      <c r="F19" s="8">
        <f>validation!F19-validation!$O19</f>
        <v>1.4505400000000002E-2</v>
      </c>
      <c r="G19" s="8">
        <f>validation!G19-validation!$O19</f>
        <v>1.2649999999999999</v>
      </c>
      <c r="H19" s="8">
        <f>validation!H19-validation!$O19</f>
        <v>4.1000000000000147E-2</v>
      </c>
      <c r="I19" s="8">
        <f>validation!I19-validation!$O19</f>
        <v>0.21300000000000008</v>
      </c>
      <c r="J19" s="8">
        <f>validation!J19-validation!$O19</f>
        <v>6.0999999999999943E-2</v>
      </c>
      <c r="K19" s="8">
        <f>validation!K19-validation!$O19</f>
        <v>4.4000000000000039E-2</v>
      </c>
      <c r="L19" s="8">
        <f>validation!L19-validation!$O19</f>
        <v>0</v>
      </c>
      <c r="M19" s="8">
        <f>validation!M19-validation!$O19</f>
        <v>0.10899999999999999</v>
      </c>
      <c r="N19" s="8">
        <f>validation!N19-validation!$O19</f>
        <v>4.1000000000000147E-2</v>
      </c>
      <c r="O19" s="31">
        <v>7671</v>
      </c>
      <c r="P19" s="20">
        <f>validation!Q19-validation!$AC19</f>
        <v>5159.467550561294</v>
      </c>
      <c r="Q19" s="21">
        <f>validation!R19-validation!$AC19</f>
        <v>4325.0482397295427</v>
      </c>
      <c r="R19" s="21">
        <f>validation!S19-validation!$AC19</f>
        <v>3239.7884364739921</v>
      </c>
      <c r="S19" s="21">
        <f>validation!T19-validation!$AC19</f>
        <v>82.591750491954826</v>
      </c>
      <c r="T19" s="21">
        <f>validation!U19-validation!$AC19</f>
        <v>4813.365600305895</v>
      </c>
      <c r="U19" s="21">
        <f>validation!V19-validation!$AC19</f>
        <v>223.32521072020882</v>
      </c>
      <c r="V19" s="21">
        <f>validation!W19-validation!$AC19</f>
        <v>1097.4198560954303</v>
      </c>
      <c r="W19" s="21">
        <f>validation!X19-validation!$AC19</f>
        <v>328.53502078074234</v>
      </c>
      <c r="X19" s="21">
        <f>validation!Y19-validation!$AC19</f>
        <v>239.51706787790545</v>
      </c>
      <c r="Y19" s="21">
        <f>validation!Z19-validation!$AC19</f>
        <v>0</v>
      </c>
      <c r="Z19" s="21">
        <f>validation!AA19-validation!$AC19</f>
        <v>587.01197343634931</v>
      </c>
      <c r="AA19" s="22">
        <f>validation!AB19-validation!$AC19</f>
        <v>231.32521072020882</v>
      </c>
    </row>
    <row r="20" spans="1:27" x14ac:dyDescent="0.25">
      <c r="A20" s="84"/>
      <c r="B20" s="65">
        <v>2159</v>
      </c>
      <c r="C20" s="8">
        <f>validation!C20-validation!$O20</f>
        <v>0.62</v>
      </c>
      <c r="D20" s="8">
        <f>validation!D20-validation!$O20</f>
        <v>0.41699999999999993</v>
      </c>
      <c r="E20" s="8">
        <f>validation!E20-validation!$O20</f>
        <v>0.49299999999999999</v>
      </c>
      <c r="F20" s="8">
        <f>validation!F20-validation!$O20</f>
        <v>0.51344730000000005</v>
      </c>
      <c r="G20" s="8">
        <f>validation!G20-validation!$O20</f>
        <v>0.52300000000000002</v>
      </c>
      <c r="H20" s="8">
        <f>validation!H20-validation!$O20</f>
        <v>0.18500000000000005</v>
      </c>
      <c r="I20" s="8">
        <f>validation!I20-validation!$O20</f>
        <v>5.0000000000000044E-3</v>
      </c>
      <c r="J20" s="8">
        <f>validation!J20-validation!$O20</f>
        <v>0.46400000000000008</v>
      </c>
      <c r="K20" s="8">
        <f>validation!K20-validation!$O20</f>
        <v>0.45000000000000007</v>
      </c>
      <c r="L20" s="8">
        <f>validation!L20-validation!$O20</f>
        <v>0.18300000000000005</v>
      </c>
      <c r="M20" s="8">
        <f>validation!M20-validation!$O20</f>
        <v>0</v>
      </c>
      <c r="N20" s="8">
        <f>validation!N20-validation!$O20</f>
        <v>2.0000000000000018E-3</v>
      </c>
      <c r="O20" s="31">
        <v>1507</v>
      </c>
      <c r="P20" s="20">
        <f>validation!Q20-validation!$AC20</f>
        <v>800.57827413779216</v>
      </c>
      <c r="Q20" s="21">
        <f>validation!R20-validation!$AC20</f>
        <v>590.06839388241247</v>
      </c>
      <c r="R20" s="21">
        <f>validation!S20-validation!$AC20</f>
        <v>674.54696681354653</v>
      </c>
      <c r="S20" s="21">
        <f>validation!T20-validation!$AC20</f>
        <v>700.37446212813052</v>
      </c>
      <c r="T20" s="21">
        <f>validation!U20-validation!$AC20</f>
        <v>702.44855151626064</v>
      </c>
      <c r="U20" s="21">
        <f>validation!V20-validation!$AC20</f>
        <v>292.22791939683469</v>
      </c>
      <c r="V20" s="21">
        <f>validation!W20-validation!$AC20</f>
        <v>7.0211492037781795</v>
      </c>
      <c r="W20" s="21">
        <f>validation!X20-validation!$AC20</f>
        <v>640.95163888342211</v>
      </c>
      <c r="X20" s="21">
        <f>validation!Y20-validation!$AC20</f>
        <v>627.42138047048934</v>
      </c>
      <c r="Y20" s="21">
        <f>validation!Z20-validation!$AC20</f>
        <v>291.34155975219869</v>
      </c>
      <c r="Z20" s="21">
        <f>validation!AA20-validation!$AC20</f>
        <v>0</v>
      </c>
      <c r="AA20" s="22">
        <f>validation!AB20-validation!$AC20</f>
        <v>5.6159237592591467</v>
      </c>
    </row>
    <row r="21" spans="1:27" x14ac:dyDescent="0.25">
      <c r="A21" s="84"/>
      <c r="B21" s="63">
        <v>2161</v>
      </c>
      <c r="C21" s="8">
        <f>validation!C21-validation!$O21</f>
        <v>5.2999999999999992E-2</v>
      </c>
      <c r="D21" s="8">
        <f>validation!D21-validation!$O21</f>
        <v>4.3999999999999984E-2</v>
      </c>
      <c r="E21" s="8">
        <f>validation!E21-validation!$O21</f>
        <v>2.4999999999999967E-2</v>
      </c>
      <c r="F21" s="8">
        <f>validation!F21-validation!$O21</f>
        <v>5.0038240000000012E-2</v>
      </c>
      <c r="G21" s="8">
        <f>validation!G21-validation!$O21</f>
        <v>5.1999999999999991E-2</v>
      </c>
      <c r="H21" s="8">
        <f>validation!H21-validation!$O21</f>
        <v>1.0000000000000009E-3</v>
      </c>
      <c r="I21" s="8">
        <f>validation!I21-validation!$O21</f>
        <v>3.7999999999999978E-2</v>
      </c>
      <c r="J21" s="8">
        <f>validation!J21-validation!$O21</f>
        <v>5.099999999999999E-2</v>
      </c>
      <c r="K21" s="8">
        <f>validation!K21-validation!$O21</f>
        <v>5.099999999999999E-2</v>
      </c>
      <c r="L21" s="8">
        <f>validation!L21-validation!$O21</f>
        <v>0</v>
      </c>
      <c r="M21" s="8">
        <f>validation!M21-validation!$O21</f>
        <v>3.3999999999999975E-2</v>
      </c>
      <c r="N21" s="8">
        <f>validation!N21-validation!$O21</f>
        <v>3.999999999999998E-2</v>
      </c>
      <c r="O21" s="37">
        <v>2557</v>
      </c>
      <c r="P21" s="20">
        <f>validation!Q21-validation!$AC21</f>
        <v>329.52155632160702</v>
      </c>
      <c r="Q21" s="21">
        <f>validation!R21-validation!$AC21</f>
        <v>280.00132849147121</v>
      </c>
      <c r="R21" s="21">
        <f>validation!S21-validation!$AC21</f>
        <v>162.59247076134625</v>
      </c>
      <c r="S21" s="21">
        <f>validation!T21-validation!$AC21</f>
        <v>320.050864502688</v>
      </c>
      <c r="T21" s="21">
        <f>validation!U21-validation!$AC21</f>
        <v>323.63815690646106</v>
      </c>
      <c r="U21" s="21">
        <f>validation!V21-validation!$AC21</f>
        <v>4.8232987014766877</v>
      </c>
      <c r="V21" s="21">
        <f>validation!W21-validation!$AC21</f>
        <v>247.59097238871573</v>
      </c>
      <c r="W21" s="21">
        <f>validation!X21-validation!$AC21</f>
        <v>319.73913091409531</v>
      </c>
      <c r="X21" s="21">
        <f>validation!Y21-validation!$AC21</f>
        <v>321.73913091409531</v>
      </c>
      <c r="Y21" s="21">
        <f>validation!Z21-validation!$AC21</f>
        <v>0</v>
      </c>
      <c r="Z21" s="21">
        <f>validation!AA21-validation!$AC21</f>
        <v>224.98150198356052</v>
      </c>
      <c r="AA21" s="22">
        <f>validation!AB21-validation!$AC21</f>
        <v>263.79420078444809</v>
      </c>
    </row>
    <row r="22" spans="1:27" x14ac:dyDescent="0.25">
      <c r="A22" s="84"/>
      <c r="B22" s="65">
        <v>2179</v>
      </c>
      <c r="C22" s="8">
        <f>validation!C22-validation!$O22</f>
        <v>0.79</v>
      </c>
      <c r="D22" s="8">
        <f>validation!D22-validation!$O22</f>
        <v>0.55200000000000005</v>
      </c>
      <c r="E22" s="8">
        <f>validation!E22-validation!$O22</f>
        <v>0.623</v>
      </c>
      <c r="F22" s="8">
        <f>validation!F22-validation!$O22</f>
        <v>0.66311579999999992</v>
      </c>
      <c r="G22" s="8">
        <f>validation!G22-validation!$O22</f>
        <v>0.61299999999999999</v>
      </c>
      <c r="H22" s="8">
        <f>validation!H22-validation!$O22</f>
        <v>5.1000000000000045E-2</v>
      </c>
      <c r="I22" s="8">
        <f>validation!I22-validation!$O22</f>
        <v>4.2000000000000037E-2</v>
      </c>
      <c r="J22" s="8">
        <f>validation!J22-validation!$O22</f>
        <v>0.38600000000000012</v>
      </c>
      <c r="K22" s="8">
        <f>validation!K22-validation!$O22</f>
        <v>0.43599999999999994</v>
      </c>
      <c r="L22" s="8">
        <f>validation!L22-validation!$O22</f>
        <v>4.9000000000000044E-2</v>
      </c>
      <c r="M22" s="8">
        <f>validation!M22-validation!$O22</f>
        <v>0</v>
      </c>
      <c r="N22" s="8">
        <f>validation!N22-validation!$O22</f>
        <v>1.0000000000000009E-3</v>
      </c>
      <c r="O22" s="31">
        <v>2406</v>
      </c>
      <c r="P22" s="20">
        <f>validation!Q22-validation!$AC22</f>
        <v>1528.6975378276682</v>
      </c>
      <c r="Q22" s="21">
        <f>validation!R22-validation!$AC22</f>
        <v>1175.7994497844479</v>
      </c>
      <c r="R22" s="21">
        <f>validation!S22-validation!$AC22</f>
        <v>1288.7904830123521</v>
      </c>
      <c r="S22" s="21">
        <f>validation!T22-validation!$AC22</f>
        <v>1354.030407733278</v>
      </c>
      <c r="T22" s="21">
        <f>validation!U22-validation!$AC22</f>
        <v>1269.2411177729364</v>
      </c>
      <c r="U22" s="21">
        <f>validation!V22-validation!$AC22</f>
        <v>135.87892366114852</v>
      </c>
      <c r="V22" s="21">
        <f>validation!W22-validation!$AC22</f>
        <v>115.53117198278483</v>
      </c>
      <c r="W22" s="21">
        <f>validation!X22-validation!$AC22</f>
        <v>883.02921741908733</v>
      </c>
      <c r="X22" s="21">
        <f>validation!Y22-validation!$AC22</f>
        <v>976.94486938849786</v>
      </c>
      <c r="Y22" s="21">
        <f>validation!Z22-validation!$AC22</f>
        <v>132.4927736515142</v>
      </c>
      <c r="Z22" s="21">
        <f>validation!AA22-validation!$AC22</f>
        <v>0</v>
      </c>
      <c r="AA22" s="22">
        <f>validation!AB22-validation!$AC22</f>
        <v>4.8765662448389548</v>
      </c>
    </row>
    <row r="23" spans="1:27" x14ac:dyDescent="0.25">
      <c r="A23" s="84"/>
      <c r="B23" s="63">
        <v>2232</v>
      </c>
      <c r="C23" s="8">
        <f>validation!C23-validation!$O23</f>
        <v>0.65399999999999991</v>
      </c>
      <c r="D23" s="8">
        <f>validation!D23-validation!$O23</f>
        <v>0.45500000000000007</v>
      </c>
      <c r="E23" s="8">
        <f>validation!E23-validation!$O23</f>
        <v>0.54299999999999993</v>
      </c>
      <c r="F23" s="8">
        <f>validation!F23-validation!$O23</f>
        <v>0.28493020000000002</v>
      </c>
      <c r="G23" s="8">
        <f>validation!G23-validation!$O23</f>
        <v>0.53800000000000003</v>
      </c>
      <c r="H23" s="8">
        <f>validation!H23-validation!$O23</f>
        <v>0</v>
      </c>
      <c r="I23" s="8">
        <f>validation!I23-validation!$O23</f>
        <v>4.0000000000000036E-2</v>
      </c>
      <c r="J23" s="8">
        <f>validation!J23-validation!$O23</f>
        <v>0.27699999999999991</v>
      </c>
      <c r="K23" s="8">
        <f>validation!K23-validation!$O23</f>
        <v>0.21999999999999997</v>
      </c>
      <c r="L23" s="8">
        <f>validation!L23-validation!$O23</f>
        <v>4.0000000000000036E-3</v>
      </c>
      <c r="M23" s="8">
        <f>validation!M23-validation!$O23</f>
        <v>3.0000000000000027E-3</v>
      </c>
      <c r="N23" s="8">
        <f>validation!N23-validation!$O23</f>
        <v>1.100000000000001E-2</v>
      </c>
      <c r="O23" s="37">
        <v>2922</v>
      </c>
      <c r="P23" s="20">
        <f>validation!Q23-validation!$AC23</f>
        <v>1574.8471298933264</v>
      </c>
      <c r="Q23" s="21">
        <f>validation!R23-validation!$AC23</f>
        <v>1193.2956825505316</v>
      </c>
      <c r="R23" s="21">
        <f>validation!S23-validation!$AC23</f>
        <v>1371.0496833921891</v>
      </c>
      <c r="S23" s="21">
        <f>validation!T23-validation!$AC23</f>
        <v>813.89680501539613</v>
      </c>
      <c r="T23" s="21">
        <f>validation!U23-validation!$AC23</f>
        <v>1357.2767912543327</v>
      </c>
      <c r="U23" s="21">
        <f>validation!V23-validation!$AC23</f>
        <v>0</v>
      </c>
      <c r="V23" s="21">
        <f>validation!W23-validation!$AC23</f>
        <v>134.51805933994194</v>
      </c>
      <c r="W23" s="21">
        <f>validation!X23-validation!$AC23</f>
        <v>788.52456647620022</v>
      </c>
      <c r="X23" s="21">
        <f>validation!Y23-validation!$AC23</f>
        <v>646.75342966502194</v>
      </c>
      <c r="Y23" s="21">
        <f>validation!Z23-validation!$AC23</f>
        <v>15.358014794904534</v>
      </c>
      <c r="Z23" s="21">
        <f>validation!AA23-validation!$AC23</f>
        <v>16.025096453506762</v>
      </c>
      <c r="AA23" s="22">
        <f>validation!AB23-validation!$AC23</f>
        <v>44.566692085842192</v>
      </c>
    </row>
    <row r="24" spans="1:27" x14ac:dyDescent="0.25">
      <c r="A24" s="84"/>
      <c r="B24" s="63">
        <v>2256</v>
      </c>
      <c r="C24" s="8">
        <f>validation!C24-validation!$O24</f>
        <v>0.57799999999999996</v>
      </c>
      <c r="D24" s="8">
        <f>validation!D24-validation!$O24</f>
        <v>0.46200000000000008</v>
      </c>
      <c r="E24" s="8">
        <f>validation!E24-validation!$O24</f>
        <v>0.57100000000000006</v>
      </c>
      <c r="F24" s="8">
        <f>validation!F24-validation!$O24</f>
        <v>8.9631609999999973E-2</v>
      </c>
      <c r="G24" s="8">
        <f>validation!G24-validation!$O24</f>
        <v>0.499</v>
      </c>
      <c r="H24" s="8">
        <f>validation!H24-validation!$O24</f>
        <v>2.0000000000000018E-3</v>
      </c>
      <c r="I24" s="8">
        <f>validation!I24-validation!$O24</f>
        <v>0.14700000000000002</v>
      </c>
      <c r="J24" s="8">
        <f>validation!J24-validation!$O24</f>
        <v>0.39200000000000002</v>
      </c>
      <c r="K24" s="8">
        <f>validation!K24-validation!$O24</f>
        <v>0.36</v>
      </c>
      <c r="L24" s="8">
        <f>validation!L24-validation!$O24</f>
        <v>0</v>
      </c>
      <c r="M24" s="8">
        <f>validation!M24-validation!$O24</f>
        <v>9.099999999999997E-2</v>
      </c>
      <c r="N24" s="8">
        <f>validation!N24-validation!$O24</f>
        <v>9.4999999999999973E-2</v>
      </c>
      <c r="O24" s="31">
        <v>2436</v>
      </c>
      <c r="P24" s="20">
        <f>validation!Q24-validation!$AC24</f>
        <v>1219.104666917885</v>
      </c>
      <c r="Q24" s="21">
        <f>validation!R24-validation!$AC24</f>
        <v>1027.705459208292</v>
      </c>
      <c r="R24" s="21">
        <f>validation!S24-validation!$AC24</f>
        <v>1211.8113278614478</v>
      </c>
      <c r="S24" s="21">
        <f>validation!T24-validation!$AC24</f>
        <v>244.84250445483724</v>
      </c>
      <c r="T24" s="21">
        <f>validation!U24-validation!$AC24</f>
        <v>1088.0123886583283</v>
      </c>
      <c r="U24" s="21">
        <f>validation!V24-validation!$AC24</f>
        <v>3.734103010292074</v>
      </c>
      <c r="V24" s="21">
        <f>validation!W24-validation!$AC24</f>
        <v>386.81383429439336</v>
      </c>
      <c r="W24" s="21">
        <f>validation!X24-validation!$AC24</f>
        <v>898.42328420914464</v>
      </c>
      <c r="X24" s="21">
        <f>validation!Y24-validation!$AC24</f>
        <v>839.58508869469381</v>
      </c>
      <c r="Y24" s="21">
        <f>validation!Z24-validation!$AC24</f>
        <v>0</v>
      </c>
      <c r="Z24" s="21">
        <f>validation!AA24-validation!$AC24</f>
        <v>250.34219996663722</v>
      </c>
      <c r="AA24" s="22">
        <f>validation!AB24-validation!$AC24</f>
        <v>262.53924483910816</v>
      </c>
    </row>
    <row r="25" spans="1:27" x14ac:dyDescent="0.25">
      <c r="A25" s="84"/>
      <c r="B25" s="63">
        <v>2276</v>
      </c>
      <c r="C25" s="8">
        <f>validation!C25-validation!$O25</f>
        <v>0.23499999999999999</v>
      </c>
      <c r="D25" s="8">
        <f>validation!D25-validation!$O25</f>
        <v>0.13400000000000001</v>
      </c>
      <c r="E25" s="8">
        <f>validation!E25-validation!$O25</f>
        <v>0.13700000000000001</v>
      </c>
      <c r="F25" s="8">
        <f>validation!F25-validation!$O25</f>
        <v>0.1566495</v>
      </c>
      <c r="G25" s="8">
        <f>validation!G25-validation!$O25</f>
        <v>0.22599999999999998</v>
      </c>
      <c r="H25" s="8">
        <f>validation!H25-validation!$O25</f>
        <v>6.2000000000000055E-2</v>
      </c>
      <c r="I25" s="8">
        <f>validation!I25-validation!$O25</f>
        <v>3.0000000000000027E-3</v>
      </c>
      <c r="J25" s="8">
        <f>validation!J25-validation!$O25</f>
        <v>0.22499999999999998</v>
      </c>
      <c r="K25" s="8">
        <f>validation!K25-validation!$O25</f>
        <v>0.19699999999999995</v>
      </c>
      <c r="L25" s="8">
        <f>validation!L25-validation!$O25</f>
        <v>6.0000000000000053E-2</v>
      </c>
      <c r="M25" s="8">
        <f>validation!M25-validation!$O25</f>
        <v>9.000000000000008E-3</v>
      </c>
      <c r="N25" s="8">
        <f>validation!N25-validation!$O25</f>
        <v>0</v>
      </c>
      <c r="O25" s="31">
        <v>2862</v>
      </c>
      <c r="P25" s="20">
        <f>validation!Q25-validation!$AC25</f>
        <v>955.35931645313167</v>
      </c>
      <c r="Q25" s="21">
        <f>validation!R25-validation!$AC25</f>
        <v>588.6279451127557</v>
      </c>
      <c r="R25" s="21">
        <f>validation!S25-validation!$AC25</f>
        <v>600.47499667446982</v>
      </c>
      <c r="S25" s="21">
        <f>validation!T25-validation!$AC25</f>
        <v>680.7057469539468</v>
      </c>
      <c r="T25" s="21">
        <f>validation!U25-validation!$AC25</f>
        <v>924.47815393362544</v>
      </c>
      <c r="U25" s="21">
        <f>validation!V25-validation!$AC25</f>
        <v>285.91505137674221</v>
      </c>
      <c r="V25" s="21">
        <f>validation!W25-validation!$AC25</f>
        <v>11.050913470637852</v>
      </c>
      <c r="W25" s="21">
        <f>validation!X25-validation!$AC25</f>
        <v>923.02311291266494</v>
      </c>
      <c r="X25" s="21">
        <f>validation!Y25-validation!$AC25</f>
        <v>826.27928753095648</v>
      </c>
      <c r="Y25" s="21">
        <f>validation!Z25-validation!$AC25</f>
        <v>278.95683766657703</v>
      </c>
      <c r="Z25" s="21">
        <f>validation!AA25-validation!$AC25</f>
        <v>42.882090821173279</v>
      </c>
      <c r="AA25" s="22">
        <f>validation!AB25-validation!$AC25</f>
        <v>0</v>
      </c>
    </row>
    <row r="26" spans="1:27" x14ac:dyDescent="0.25">
      <c r="A26" s="84"/>
      <c r="B26" s="65">
        <v>2308</v>
      </c>
      <c r="C26" s="8">
        <f>validation!C26-validation!$O26</f>
        <v>0.44499999999999984</v>
      </c>
      <c r="D26" s="8">
        <f>validation!D26-validation!$O26</f>
        <v>0.23499999999999988</v>
      </c>
      <c r="E26" s="8">
        <f>validation!E26-validation!$O26</f>
        <v>0.42900000000000005</v>
      </c>
      <c r="F26" s="8">
        <f>validation!F26-validation!$O26</f>
        <v>0.76661319999999988</v>
      </c>
      <c r="G26" s="8">
        <f>validation!G26-validation!$O26</f>
        <v>0.21699999999999986</v>
      </c>
      <c r="H26" s="8">
        <f>validation!H26-validation!$O26</f>
        <v>0.10299999999999998</v>
      </c>
      <c r="I26" s="8">
        <f>validation!I26-validation!$O26</f>
        <v>3.5999999999999921E-2</v>
      </c>
      <c r="J26" s="8">
        <f>validation!J26-validation!$O26</f>
        <v>0.17700000000000005</v>
      </c>
      <c r="K26" s="8">
        <f>validation!K26-validation!$O26</f>
        <v>0.17999999999999994</v>
      </c>
      <c r="L26" s="8">
        <f>validation!L26-validation!$O26</f>
        <v>0.10599999999999987</v>
      </c>
      <c r="M26" s="8">
        <f>validation!M26-validation!$O26</f>
        <v>6.0000000000000053E-3</v>
      </c>
      <c r="N26" s="8">
        <f>validation!N26-validation!$O26</f>
        <v>0</v>
      </c>
      <c r="O26" s="31">
        <v>2191</v>
      </c>
      <c r="P26" s="20">
        <f>validation!Q26-validation!$AC26</f>
        <v>731.48847528733245</v>
      </c>
      <c r="Q26" s="21">
        <f>validation!R26-validation!$AC26</f>
        <v>420.33554589332164</v>
      </c>
      <c r="R26" s="21">
        <f>validation!S26-validation!$AC26</f>
        <v>713.22999441804996</v>
      </c>
      <c r="S26" s="21">
        <f>validation!T26-validation!$AC26</f>
        <v>1139.2158718712828</v>
      </c>
      <c r="T26" s="21">
        <f>validation!U26-validation!$AC26</f>
        <v>386.72785142724189</v>
      </c>
      <c r="U26" s="21">
        <f>validation!V26-validation!$AC26</f>
        <v>191.69149877697814</v>
      </c>
      <c r="V26" s="21">
        <f>validation!W26-validation!$AC26</f>
        <v>68.201307371469767</v>
      </c>
      <c r="W26" s="21">
        <f>validation!X26-validation!$AC26</f>
        <v>321.23572797930149</v>
      </c>
      <c r="X26" s="21">
        <f>validation!Y26-validation!$AC26</f>
        <v>328.38150421863838</v>
      </c>
      <c r="Y26" s="21">
        <f>validation!Z26-validation!$AC26</f>
        <v>199.20500843653383</v>
      </c>
      <c r="Z26" s="21">
        <f>validation!AA26-validation!$AC26</f>
        <v>10.225385210000951</v>
      </c>
      <c r="AA26" s="22">
        <f>validation!AB26-validation!$AC26</f>
        <v>0</v>
      </c>
    </row>
    <row r="27" spans="1:27" x14ac:dyDescent="0.25">
      <c r="A27" s="84"/>
      <c r="B27" s="65">
        <v>2327</v>
      </c>
      <c r="C27" s="8">
        <f>validation!C27-validation!$O27</f>
        <v>0.32399999999999995</v>
      </c>
      <c r="D27" s="8">
        <f>validation!D27-validation!$O27</f>
        <v>0.246</v>
      </c>
      <c r="E27" s="8">
        <f>validation!E27-validation!$O27</f>
        <v>0.17499999999999993</v>
      </c>
      <c r="F27" s="8">
        <f>validation!F27-validation!$O27</f>
        <v>0.42356359999999993</v>
      </c>
      <c r="G27" s="8">
        <f>validation!G27-validation!$O27</f>
        <v>0.29599999999999993</v>
      </c>
      <c r="H27" s="8">
        <f>validation!H27-validation!$O27</f>
        <v>0.13500000000000001</v>
      </c>
      <c r="I27" s="8">
        <f>validation!I27-validation!$O27</f>
        <v>1.6000000000000014E-2</v>
      </c>
      <c r="J27" s="8">
        <f>validation!J27-validation!$O27</f>
        <v>0.29499999999999993</v>
      </c>
      <c r="K27" s="8">
        <f>validation!K27-validation!$O27</f>
        <v>0.28800000000000003</v>
      </c>
      <c r="L27" s="8">
        <f>validation!L27-validation!$O27</f>
        <v>0.11299999999999999</v>
      </c>
      <c r="M27" s="8">
        <f>validation!M27-validation!$O27</f>
        <v>7.0000000000000062E-3</v>
      </c>
      <c r="N27" s="8">
        <f>validation!N27-validation!$O27</f>
        <v>0</v>
      </c>
      <c r="O27" s="31">
        <v>2197</v>
      </c>
      <c r="P27" s="20">
        <f>validation!Q27-validation!$AC27</f>
        <v>763.71331629548035</v>
      </c>
      <c r="Q27" s="21">
        <f>validation!R27-validation!$AC27</f>
        <v>607.74148605828532</v>
      </c>
      <c r="R27" s="21">
        <f>validation!S27-validation!$AC27</f>
        <v>449.46214831242315</v>
      </c>
      <c r="S27" s="21">
        <f>validation!T27-validation!$AC27</f>
        <v>958.17217937160433</v>
      </c>
      <c r="T27" s="21">
        <f>validation!U27-validation!$AC27</f>
        <v>707.8179828015036</v>
      </c>
      <c r="U27" s="21">
        <f>validation!V27-validation!$AC27</f>
        <v>354.1469587864583</v>
      </c>
      <c r="V27" s="21">
        <f>validation!W27-validation!$AC27</f>
        <v>42.688321527642074</v>
      </c>
      <c r="W27" s="21">
        <f>validation!X27-validation!$AC27</f>
        <v>707.79112126896723</v>
      </c>
      <c r="X27" s="21">
        <f>validation!Y27-validation!$AC27</f>
        <v>695.54249008463091</v>
      </c>
      <c r="Y27" s="21">
        <f>validation!Z27-validation!$AC27</f>
        <v>301.62067921434141</v>
      </c>
      <c r="Z27" s="21">
        <f>validation!AA27-validation!$AC27</f>
        <v>18.56683445227543</v>
      </c>
      <c r="AA27" s="22">
        <f>validation!AB27-validation!$AC27</f>
        <v>0</v>
      </c>
    </row>
    <row r="28" spans="1:27" x14ac:dyDescent="0.25">
      <c r="A28" s="84"/>
      <c r="B28" s="65">
        <v>2343</v>
      </c>
      <c r="C28" s="8">
        <f>validation!C28-validation!$O28</f>
        <v>0.93399999999999994</v>
      </c>
      <c r="D28" s="8">
        <f>validation!D28-validation!$O28</f>
        <v>0.68399999999999994</v>
      </c>
      <c r="E28" s="8">
        <f>validation!E28-validation!$O28</f>
        <v>0.76300000000000012</v>
      </c>
      <c r="F28" s="8">
        <f>validation!F28-validation!$O28</f>
        <v>0.26340053000000008</v>
      </c>
      <c r="G28" s="8">
        <f>validation!G28-validation!$O28</f>
        <v>0.75300000000000011</v>
      </c>
      <c r="H28" s="8">
        <f>validation!H28-validation!$O28</f>
        <v>3.2000000000000028E-2</v>
      </c>
      <c r="I28" s="8">
        <f>validation!I28-validation!$O28</f>
        <v>3.400000000000003E-2</v>
      </c>
      <c r="J28" s="8">
        <f>validation!J28-validation!$O28</f>
        <v>0.33200000000000007</v>
      </c>
      <c r="K28" s="8">
        <f>validation!K28-validation!$O28</f>
        <v>0.32100000000000006</v>
      </c>
      <c r="L28" s="8">
        <f>validation!L28-validation!$O28</f>
        <v>0</v>
      </c>
      <c r="M28" s="8">
        <f>validation!M28-validation!$O28</f>
        <v>8.0000000000000071E-3</v>
      </c>
      <c r="N28" s="8">
        <f>validation!N28-validation!$O28</f>
        <v>1.6000000000000014E-2</v>
      </c>
      <c r="O28" s="31">
        <v>2922</v>
      </c>
      <c r="P28" s="20">
        <f>validation!Q28-validation!$AC28</f>
        <v>2421.1127001059749</v>
      </c>
      <c r="Q28" s="21">
        <f>validation!R28-validation!$AC28</f>
        <v>1968.059503367153</v>
      </c>
      <c r="R28" s="21">
        <f>validation!S28-validation!$AC28</f>
        <v>2121.572295973549</v>
      </c>
      <c r="S28" s="21">
        <f>validation!T28-validation!$AC28</f>
        <v>948.18668126187185</v>
      </c>
      <c r="T28" s="21">
        <f>validation!U28-validation!$AC28</f>
        <v>2098.6459073557171</v>
      </c>
      <c r="U28" s="21">
        <f>validation!V28-validation!$AC28</f>
        <v>133.61914257985723</v>
      </c>
      <c r="V28" s="21">
        <f>validation!W28-validation!$AC28</f>
        <v>145.85946459858633</v>
      </c>
      <c r="W28" s="21">
        <f>validation!X28-validation!$AC28</f>
        <v>1139.9778397126458</v>
      </c>
      <c r="X28" s="21">
        <f>validation!Y28-validation!$AC28</f>
        <v>1111.2812736863452</v>
      </c>
      <c r="Y28" s="21">
        <f>validation!Z28-validation!$AC28</f>
        <v>0</v>
      </c>
      <c r="Z28" s="21">
        <f>validation!AA28-validation!$AC28</f>
        <v>38.590204258378208</v>
      </c>
      <c r="AA28" s="22">
        <f>validation!AB28-validation!$AC28</f>
        <v>74.715316031457633</v>
      </c>
    </row>
    <row r="29" spans="1:27" x14ac:dyDescent="0.25">
      <c r="A29" s="84"/>
      <c r="B29" s="65">
        <v>2347</v>
      </c>
      <c r="C29" s="8">
        <f>validation!C29-validation!$O29</f>
        <v>1.387</v>
      </c>
      <c r="D29" s="8">
        <f>validation!D29-validation!$O29</f>
        <v>1.0859999999999999</v>
      </c>
      <c r="E29" s="8">
        <f>validation!E29-validation!$O29</f>
        <v>1.0470000000000002</v>
      </c>
      <c r="F29" s="8">
        <f>validation!F29-validation!$O29</f>
        <v>0.52666329999999995</v>
      </c>
      <c r="G29" s="8">
        <f>validation!G29-validation!$O29</f>
        <v>1.1390000000000002</v>
      </c>
      <c r="H29" s="8">
        <f>validation!H29-validation!$O29</f>
        <v>0.121</v>
      </c>
      <c r="I29" s="8">
        <f>validation!I29-validation!$O29</f>
        <v>0.27399999999999991</v>
      </c>
      <c r="J29" s="8">
        <f>validation!J29-validation!$O29</f>
        <v>0.2679999999999999</v>
      </c>
      <c r="K29" s="8">
        <f>validation!K29-validation!$O29</f>
        <v>0.248</v>
      </c>
      <c r="L29" s="8">
        <f>validation!L29-validation!$O29</f>
        <v>4.1000000000000036E-2</v>
      </c>
      <c r="M29" s="8">
        <f>validation!M29-validation!$O29</f>
        <v>0</v>
      </c>
      <c r="N29" s="8">
        <f>validation!N29-validation!$O29</f>
        <v>1.100000000000001E-2</v>
      </c>
      <c r="O29" s="31">
        <v>2557</v>
      </c>
      <c r="P29" s="20">
        <f>validation!Q29-validation!$AC29</f>
        <v>2344.7824190204833</v>
      </c>
      <c r="Q29" s="21">
        <f>validation!R29-validation!$AC29</f>
        <v>2009.0316107186482</v>
      </c>
      <c r="R29" s="21">
        <f>validation!S29-validation!$AC29</f>
        <v>1960.948524193605</v>
      </c>
      <c r="S29" s="21">
        <f>validation!T29-validation!$AC29</f>
        <v>1198.0314546864224</v>
      </c>
      <c r="T29" s="21">
        <f>validation!U29-validation!$AC29</f>
        <v>2068.7502135491254</v>
      </c>
      <c r="U29" s="21">
        <f>validation!V29-validation!$AC29</f>
        <v>332.47738048238875</v>
      </c>
      <c r="V29" s="21">
        <f>validation!W29-validation!$AC29</f>
        <v>701.70597205898741</v>
      </c>
      <c r="W29" s="21">
        <f>validation!X29-validation!$AC29</f>
        <v>682.45951938984524</v>
      </c>
      <c r="X29" s="21">
        <f>validation!Y29-validation!$AC29</f>
        <v>639.72523811696874</v>
      </c>
      <c r="Y29" s="21">
        <f>validation!Z29-validation!$AC29</f>
        <v>116.55939043780302</v>
      </c>
      <c r="Z29" s="21">
        <f>validation!AA29-validation!$AC29</f>
        <v>0</v>
      </c>
      <c r="AA29" s="22">
        <f>validation!AB29-validation!$AC29</f>
        <v>34.992911618655626</v>
      </c>
    </row>
    <row r="30" spans="1:27" x14ac:dyDescent="0.25">
      <c r="A30" s="84"/>
      <c r="B30" s="63">
        <v>2366</v>
      </c>
      <c r="C30" s="8">
        <f>validation!C30-validation!$O30</f>
        <v>0.44200000000000006</v>
      </c>
      <c r="D30" s="8">
        <f>validation!D30-validation!$O30</f>
        <v>0.30600000000000005</v>
      </c>
      <c r="E30" s="8">
        <f>validation!E30-validation!$O30</f>
        <v>0.30600000000000005</v>
      </c>
      <c r="F30" s="8">
        <f>validation!F30-validation!$O30</f>
        <v>0.15493405999999998</v>
      </c>
      <c r="G30" s="8">
        <f>validation!G30-validation!$O30</f>
        <v>0.378</v>
      </c>
      <c r="H30" s="8">
        <f>validation!H30-validation!$O30</f>
        <v>2.5000000000000022E-2</v>
      </c>
      <c r="I30" s="8">
        <f>validation!I30-validation!$O30</f>
        <v>9.000000000000008E-3</v>
      </c>
      <c r="J30" s="8">
        <f>validation!J30-validation!$O30</f>
        <v>0.21999999999999997</v>
      </c>
      <c r="K30" s="8">
        <f>validation!K30-validation!$O30</f>
        <v>0.25</v>
      </c>
      <c r="L30" s="8">
        <f>validation!L30-validation!$O30</f>
        <v>2.1000000000000019E-2</v>
      </c>
      <c r="M30" s="8">
        <f>validation!M30-validation!$O30</f>
        <v>5.0000000000000044E-3</v>
      </c>
      <c r="N30" s="8">
        <f>validation!N30-validation!$O30</f>
        <v>0</v>
      </c>
      <c r="O30" s="31">
        <v>2557</v>
      </c>
      <c r="P30" s="20">
        <f>validation!Q30-validation!$AC30</f>
        <v>1210.7778938866538</v>
      </c>
      <c r="Q30" s="21">
        <f>validation!R30-validation!$AC30</f>
        <v>904.7945730443148</v>
      </c>
      <c r="R30" s="21">
        <f>validation!S30-validation!$AC30</f>
        <v>904.7945730443148</v>
      </c>
      <c r="S30" s="21">
        <f>validation!T30-validation!$AC30</f>
        <v>504.64639996406834</v>
      </c>
      <c r="T30" s="21">
        <f>validation!U30-validation!$AC30</f>
        <v>1070.273694798904</v>
      </c>
      <c r="U30" s="21">
        <f>validation!V30-validation!$AC30</f>
        <v>82.369747515769177</v>
      </c>
      <c r="V30" s="21">
        <f>validation!W30-validation!$AC30</f>
        <v>28.958292887907646</v>
      </c>
      <c r="W30" s="21">
        <f>validation!X30-validation!$AC30</f>
        <v>681.79801860730299</v>
      </c>
      <c r="X30" s="21">
        <f>validation!Y30-validation!$AC30</f>
        <v>763.41163134438978</v>
      </c>
      <c r="Y30" s="21">
        <f>validation!Z30-validation!$AC30</f>
        <v>70.155414322478691</v>
      </c>
      <c r="Z30" s="21">
        <f>validation!AA30-validation!$AC30</f>
        <v>16.370509866352677</v>
      </c>
      <c r="AA30" s="22">
        <f>validation!AB30-validation!$AC30</f>
        <v>0</v>
      </c>
    </row>
    <row r="31" spans="1:27" x14ac:dyDescent="0.25">
      <c r="A31" s="84"/>
      <c r="B31" s="65">
        <v>2369</v>
      </c>
      <c r="C31" s="8">
        <f>validation!C31-validation!$O31</f>
        <v>0.56700000000000006</v>
      </c>
      <c r="D31" s="8">
        <f>validation!D31-validation!$O31</f>
        <v>0.31500000000000006</v>
      </c>
      <c r="E31" s="8">
        <f>validation!E31-validation!$O31</f>
        <v>0.499</v>
      </c>
      <c r="F31" s="8">
        <f>validation!F31-validation!$O31</f>
        <v>0.72580379999999989</v>
      </c>
      <c r="G31" s="8">
        <f>validation!G31-validation!$O31</f>
        <v>0.28900000000000003</v>
      </c>
      <c r="H31" s="8">
        <f>validation!H31-validation!$O31</f>
        <v>4.2999999999999927E-2</v>
      </c>
      <c r="I31" s="8">
        <f>validation!I31-validation!$O31</f>
        <v>4.599999999999993E-2</v>
      </c>
      <c r="J31" s="8">
        <f>validation!J31-validation!$O31</f>
        <v>0.15000000000000002</v>
      </c>
      <c r="K31" s="8">
        <f>validation!K31-validation!$O31</f>
        <v>0.15300000000000002</v>
      </c>
      <c r="L31" s="8">
        <f>validation!L31-validation!$O31</f>
        <v>1.7000000000000015E-2</v>
      </c>
      <c r="M31" s="8">
        <f>validation!M31-validation!$O31</f>
        <v>0</v>
      </c>
      <c r="N31" s="8">
        <f>validation!N31-validation!$O31</f>
        <v>5.0000000000000044E-3</v>
      </c>
      <c r="O31" s="31">
        <v>2907</v>
      </c>
      <c r="P31" s="20">
        <f>validation!Q31-validation!$AC31</f>
        <v>1365.4296454250828</v>
      </c>
      <c r="Q31" s="21">
        <f>validation!R31-validation!$AC31</f>
        <v>847.73112081833824</v>
      </c>
      <c r="R31" s="21">
        <f>validation!S31-validation!$AC31</f>
        <v>1238.9300938079082</v>
      </c>
      <c r="S31" s="21">
        <f>validation!T31-validation!$AC31</f>
        <v>1654.2400354519868</v>
      </c>
      <c r="T31" s="21">
        <f>validation!U31-validation!$AC31</f>
        <v>783.22159745926888</v>
      </c>
      <c r="U31" s="21">
        <f>validation!V31-validation!$AC31</f>
        <v>128.99111051581906</v>
      </c>
      <c r="V31" s="21">
        <f>validation!W31-validation!$AC31</f>
        <v>142.14515601440729</v>
      </c>
      <c r="W31" s="21">
        <f>validation!X31-validation!$AC31</f>
        <v>434.56099213726782</v>
      </c>
      <c r="X31" s="21">
        <f>validation!Y31-validation!$AC31</f>
        <v>444.66689995846099</v>
      </c>
      <c r="Y31" s="21">
        <f>validation!Z31-validation!$AC31</f>
        <v>50.234299766277218</v>
      </c>
      <c r="Z31" s="21">
        <f>validation!AA31-validation!$AC31</f>
        <v>0</v>
      </c>
      <c r="AA31" s="22">
        <f>validation!AB31-validation!$AC31</f>
        <v>18.072543879391787</v>
      </c>
    </row>
    <row r="32" spans="1:27" x14ac:dyDescent="0.25">
      <c r="A32" s="84"/>
      <c r="B32" s="61">
        <v>2372</v>
      </c>
      <c r="C32" s="8">
        <f>validation!C32-validation!$O32</f>
        <v>0.35699999999999998</v>
      </c>
      <c r="D32" s="8">
        <f>validation!D32-validation!$O32</f>
        <v>0.29299999999999993</v>
      </c>
      <c r="E32" s="8">
        <f>validation!E32-validation!$O32</f>
        <v>0.18499999999999994</v>
      </c>
      <c r="F32" s="8">
        <f>validation!F32-validation!$O32</f>
        <v>0.17897353999999999</v>
      </c>
      <c r="G32" s="8">
        <f>validation!G32-validation!$O32</f>
        <v>0.31499999999999995</v>
      </c>
      <c r="H32" s="8">
        <f>validation!H32-validation!$O32</f>
        <v>5.1999999999999935E-2</v>
      </c>
      <c r="I32" s="8">
        <f>validation!I32-validation!$O32</f>
        <v>2.0000000000000018E-3</v>
      </c>
      <c r="J32" s="8">
        <f>validation!J32-validation!$O32</f>
        <v>0.30099999999999993</v>
      </c>
      <c r="K32" s="8">
        <f>validation!K32-validation!$O32</f>
        <v>0.30599999999999994</v>
      </c>
      <c r="L32" s="8">
        <f>validation!L32-validation!$O32</f>
        <v>4.599999999999993E-2</v>
      </c>
      <c r="M32" s="8">
        <f>validation!M32-validation!$O32</f>
        <v>1.0000000000000009E-3</v>
      </c>
      <c r="N32" s="8">
        <f>validation!N32-validation!$O32</f>
        <v>0</v>
      </c>
      <c r="O32" s="31">
        <v>7671</v>
      </c>
      <c r="P32" s="20">
        <f>validation!Q32-validation!$AC32</f>
        <v>3389.1168788016016</v>
      </c>
      <c r="Q32" s="21">
        <f>validation!R32-validation!$AC32</f>
        <v>2897.617404235818</v>
      </c>
      <c r="R32" s="21">
        <f>validation!S32-validation!$AC32</f>
        <v>1967.5966278590022</v>
      </c>
      <c r="S32" s="21">
        <f>validation!T32-validation!$AC32</f>
        <v>1915.6705096892201</v>
      </c>
      <c r="T32" s="21">
        <f>validation!U32-validation!$AC32</f>
        <v>3068.1331073512692</v>
      </c>
      <c r="U32" s="21">
        <f>validation!V32-validation!$AC32</f>
        <v>608.94073319363815</v>
      </c>
      <c r="V32" s="21">
        <f>validation!W32-validation!$AC32</f>
        <v>20.81546980726489</v>
      </c>
      <c r="W32" s="21">
        <f>validation!X32-validation!$AC32</f>
        <v>2959.6077730661164</v>
      </c>
      <c r="X32" s="21">
        <f>validation!Y32-validation!$AC32</f>
        <v>3001.2919043211441</v>
      </c>
      <c r="Y32" s="21">
        <f>validation!Z32-validation!$AC32</f>
        <v>542.60222703211093</v>
      </c>
      <c r="Z32" s="21">
        <f>validation!AA32-validation!$AC32</f>
        <v>10.419287736104707</v>
      </c>
      <c r="AA32" s="22">
        <f>validation!AB32-validation!$AC32</f>
        <v>0</v>
      </c>
    </row>
    <row r="33" spans="1:27" x14ac:dyDescent="0.25">
      <c r="A33" s="84"/>
      <c r="B33" s="65">
        <v>2374</v>
      </c>
      <c r="C33" s="8">
        <f>validation!C33-validation!$O33</f>
        <v>1.048</v>
      </c>
      <c r="D33" s="8">
        <f>validation!D33-validation!$O33</f>
        <v>0.73199999999999987</v>
      </c>
      <c r="E33" s="8">
        <f>validation!E33-validation!$O33</f>
        <v>0.92499999999999993</v>
      </c>
      <c r="F33" s="8">
        <f>validation!F33-validation!$O33</f>
        <v>0.83954760000000006</v>
      </c>
      <c r="G33" s="8">
        <f>validation!G33-validation!$O33</f>
        <v>0.77900000000000003</v>
      </c>
      <c r="H33" s="8">
        <f>validation!H33-validation!$O33</f>
        <v>0.18899999999999995</v>
      </c>
      <c r="I33" s="8">
        <f>validation!I33-validation!$O33</f>
        <v>0.10999999999999999</v>
      </c>
      <c r="J33" s="8">
        <f>validation!J33-validation!$O33</f>
        <v>0.40800000000000003</v>
      </c>
      <c r="K33" s="8">
        <f>validation!K33-validation!$O33</f>
        <v>0.40800000000000003</v>
      </c>
      <c r="L33" s="8">
        <f>validation!L33-validation!$O33</f>
        <v>0.15000000000000002</v>
      </c>
      <c r="M33" s="8">
        <f>validation!M33-validation!$O33</f>
        <v>0</v>
      </c>
      <c r="N33" s="8">
        <f>validation!N33-validation!$O33</f>
        <v>1.3000000000000012E-2</v>
      </c>
      <c r="O33" s="31">
        <v>1826</v>
      </c>
      <c r="P33" s="20">
        <f>validation!Q33-validation!$AC33</f>
        <v>1209.0243129500973</v>
      </c>
      <c r="Q33" s="21">
        <f>validation!R33-validation!$AC33</f>
        <v>933.24217547818614</v>
      </c>
      <c r="R33" s="21">
        <f>validation!S33-validation!$AC33</f>
        <v>1109.9056554740741</v>
      </c>
      <c r="S33" s="21">
        <f>validation!T33-validation!$AC33</f>
        <v>1038.1023767992567</v>
      </c>
      <c r="T33" s="21">
        <f>validation!U33-validation!$AC33</f>
        <v>974.11067590154812</v>
      </c>
      <c r="U33" s="21">
        <f>validation!V33-validation!$AC33</f>
        <v>294.50818531553153</v>
      </c>
      <c r="V33" s="21">
        <f>validation!W33-validation!$AC33</f>
        <v>179.74364351001117</v>
      </c>
      <c r="W33" s="21">
        <f>validation!X33-validation!$AC33</f>
        <v>581.67809588145747</v>
      </c>
      <c r="X33" s="21">
        <f>validation!Y33-validation!$AC33</f>
        <v>583.67809588145747</v>
      </c>
      <c r="Y33" s="21">
        <f>validation!Z33-validation!$AC33</f>
        <v>238.98845134262046</v>
      </c>
      <c r="Z33" s="21">
        <f>validation!AA33-validation!$AC33</f>
        <v>0</v>
      </c>
      <c r="AA33" s="22">
        <f>validation!AB33-validation!$AC33</f>
        <v>24.596069666357124</v>
      </c>
    </row>
    <row r="34" spans="1:27" x14ac:dyDescent="0.25">
      <c r="A34" s="84"/>
      <c r="B34" s="65">
        <v>2414</v>
      </c>
      <c r="C34" s="8">
        <f>validation!C34-validation!$O34</f>
        <v>1.204</v>
      </c>
      <c r="D34" s="8">
        <f>validation!D34-validation!$O34</f>
        <v>0.93500000000000005</v>
      </c>
      <c r="E34" s="8">
        <f>validation!E34-validation!$O34</f>
        <v>0.98799999999999999</v>
      </c>
      <c r="F34" s="8">
        <f>validation!F34-validation!$O34</f>
        <v>0.50169550000000007</v>
      </c>
      <c r="G34" s="8">
        <f>validation!G34-validation!$O34</f>
        <v>0.96300000000000008</v>
      </c>
      <c r="H34" s="8">
        <f>validation!H34-validation!$O34</f>
        <v>0.19900000000000007</v>
      </c>
      <c r="I34" s="8">
        <f>validation!I34-validation!$O34</f>
        <v>0.17000000000000004</v>
      </c>
      <c r="J34" s="8">
        <f>validation!J34-validation!$O34</f>
        <v>0.44199999999999995</v>
      </c>
      <c r="K34" s="8">
        <f>validation!K34-validation!$O34</f>
        <v>0.45199999999999996</v>
      </c>
      <c r="L34" s="8">
        <f>validation!L34-validation!$O34</f>
        <v>0.15600000000000003</v>
      </c>
      <c r="M34" s="8">
        <f>validation!M34-validation!$O34</f>
        <v>0</v>
      </c>
      <c r="N34" s="8">
        <f>validation!N34-validation!$O34</f>
        <v>1.0000000000000009E-2</v>
      </c>
      <c r="O34" s="31">
        <v>2922</v>
      </c>
      <c r="P34" s="20">
        <f>validation!Q34-validation!$AC34</f>
        <v>2506.9148691139039</v>
      </c>
      <c r="Q34" s="21">
        <f>validation!R34-validation!$AC34</f>
        <v>2126.5197430450676</v>
      </c>
      <c r="R34" s="21">
        <f>validation!S34-validation!$AC34</f>
        <v>2207.0020465316893</v>
      </c>
      <c r="S34" s="21">
        <f>validation!T34-validation!$AC34</f>
        <v>1354.597794911987</v>
      </c>
      <c r="T34" s="21">
        <f>validation!U34-validation!$AC34</f>
        <v>2165.3564890699577</v>
      </c>
      <c r="U34" s="21">
        <f>validation!V34-validation!$AC34</f>
        <v>621.09354363490195</v>
      </c>
      <c r="V34" s="21">
        <f>validation!W34-validation!$AC34</f>
        <v>542.80294613130945</v>
      </c>
      <c r="W34" s="21">
        <f>validation!X34-validation!$AC34</f>
        <v>1220.3744978712812</v>
      </c>
      <c r="X34" s="21">
        <f>validation!Y34-validation!$AC34</f>
        <v>1244.3108224351229</v>
      </c>
      <c r="Y34" s="21">
        <f>validation!Z34-validation!$AC34</f>
        <v>500.10077103509775</v>
      </c>
      <c r="Z34" s="21">
        <f>validation!AA34-validation!$AC34</f>
        <v>0</v>
      </c>
      <c r="AA34" s="22">
        <f>validation!AB34-validation!$AC34</f>
        <v>37.49731923005686</v>
      </c>
    </row>
    <row r="35" spans="1:27" x14ac:dyDescent="0.25">
      <c r="A35" s="84"/>
      <c r="B35" s="65">
        <v>2415</v>
      </c>
      <c r="C35" s="8">
        <f>validation!C35-validation!$O35</f>
        <v>1.0580000000000001</v>
      </c>
      <c r="D35" s="8">
        <f>validation!D35-validation!$O35</f>
        <v>0.73899999999999988</v>
      </c>
      <c r="E35" s="8">
        <f>validation!E35-validation!$O35</f>
        <v>0.81099999999999994</v>
      </c>
      <c r="F35" s="8">
        <f>validation!F35-validation!$O35</f>
        <v>0.32460019999999989</v>
      </c>
      <c r="G35" s="8">
        <f>validation!G35-validation!$O35</f>
        <v>0.88100000000000001</v>
      </c>
      <c r="H35" s="8">
        <f>validation!H35-validation!$O35</f>
        <v>6.7999999999999949E-2</v>
      </c>
      <c r="I35" s="8">
        <f>validation!I35-validation!$O35</f>
        <v>1.6999999999999904E-2</v>
      </c>
      <c r="J35" s="8">
        <f>validation!J35-validation!$O35</f>
        <v>0.41999999999999993</v>
      </c>
      <c r="K35" s="8">
        <f>validation!K35-validation!$O35</f>
        <v>0.40399999999999991</v>
      </c>
      <c r="L35" s="8">
        <f>validation!L35-validation!$O35</f>
        <v>5.4999999999999938E-2</v>
      </c>
      <c r="M35" s="8">
        <f>validation!M35-validation!$O35</f>
        <v>0</v>
      </c>
      <c r="N35" s="8">
        <f>validation!N35-validation!$O35</f>
        <v>2.0000000000000018E-3</v>
      </c>
      <c r="O35" s="31">
        <v>7671</v>
      </c>
      <c r="P35" s="20">
        <f>validation!Q35-validation!$AC35</f>
        <v>5595.0244319756348</v>
      </c>
      <c r="Q35" s="21">
        <f>validation!R35-validation!$AC35</f>
        <v>4345.4249250023513</v>
      </c>
      <c r="R35" s="21">
        <f>validation!S35-validation!$AC35</f>
        <v>4649.6833062658106</v>
      </c>
      <c r="S35" s="21">
        <f>validation!T35-validation!$AC35</f>
        <v>2262.409481555268</v>
      </c>
      <c r="T35" s="21">
        <f>validation!U35-validation!$AC35</f>
        <v>4928.7393490854529</v>
      </c>
      <c r="U35" s="21">
        <f>validation!V35-validation!$AC35</f>
        <v>536.26121545920853</v>
      </c>
      <c r="V35" s="21">
        <f>validation!W35-validation!$AC35</f>
        <v>137.75846259270293</v>
      </c>
      <c r="W35" s="21">
        <f>validation!X35-validation!$AC35</f>
        <v>2798.0032828024291</v>
      </c>
      <c r="X35" s="21">
        <f>validation!Y35-validation!$AC35</f>
        <v>2712.1872381153635</v>
      </c>
      <c r="Y35" s="21">
        <f>validation!Z35-validation!$AC35</f>
        <v>437.94861173006939</v>
      </c>
      <c r="Z35" s="21">
        <f>validation!AA35-validation!$AC35</f>
        <v>0</v>
      </c>
      <c r="AA35" s="22">
        <f>validation!AB35-validation!$AC35</f>
        <v>18.595141683102838</v>
      </c>
    </row>
    <row r="36" spans="1:27" x14ac:dyDescent="0.25">
      <c r="A36" s="84"/>
      <c r="B36" s="63">
        <v>2457</v>
      </c>
      <c r="C36" s="8">
        <f>validation!C36-validation!$O36</f>
        <v>0.77600000000000002</v>
      </c>
      <c r="D36" s="8">
        <f>validation!D36-validation!$O36</f>
        <v>0.67600000000000016</v>
      </c>
      <c r="E36" s="8">
        <f>validation!E36-validation!$O36</f>
        <v>0.34000000000000008</v>
      </c>
      <c r="F36" s="8">
        <f>validation!F36-validation!$O36</f>
        <v>1.5195199999999964E-2</v>
      </c>
      <c r="G36" s="8">
        <f>validation!G36-validation!$O36</f>
        <v>0.75500000000000012</v>
      </c>
      <c r="H36" s="8">
        <f>validation!H36-validation!$O36</f>
        <v>0</v>
      </c>
      <c r="I36" s="8">
        <f>validation!I36-validation!$O36</f>
        <v>0.12000000000000011</v>
      </c>
      <c r="J36" s="8">
        <f>validation!J36-validation!$O36</f>
        <v>0.14800000000000013</v>
      </c>
      <c r="K36" s="8">
        <f>validation!K36-validation!$O36</f>
        <v>0.14500000000000002</v>
      </c>
      <c r="L36" s="8">
        <f>validation!L36-validation!$O36</f>
        <v>1.0000000000001119E-3</v>
      </c>
      <c r="M36" s="8">
        <f>validation!M36-validation!$O36</f>
        <v>7.2999999999999954E-2</v>
      </c>
      <c r="N36" s="8">
        <f>validation!N36-validation!$O36</f>
        <v>5.8000000000000052E-2</v>
      </c>
      <c r="O36" s="31">
        <v>7608</v>
      </c>
      <c r="P36" s="20">
        <f>validation!Q36-validation!$AC36</f>
        <v>3644.5736465707964</v>
      </c>
      <c r="Q36" s="21">
        <f>validation!R36-validation!$AC36</f>
        <v>3277.0185216976433</v>
      </c>
      <c r="R36" s="21">
        <f>validation!S36-validation!$AC36</f>
        <v>1849.0900915486659</v>
      </c>
      <c r="S36" s="21">
        <f>validation!T36-validation!$AC36</f>
        <v>98.677770050280515</v>
      </c>
      <c r="T36" s="21">
        <f>validation!U36-validation!$AC36</f>
        <v>3568.2611561779036</v>
      </c>
      <c r="U36" s="21">
        <f>validation!V36-validation!$AC36</f>
        <v>0</v>
      </c>
      <c r="V36" s="21">
        <f>validation!W36-validation!$AC36</f>
        <v>717.16845639153075</v>
      </c>
      <c r="W36" s="21">
        <f>validation!X36-validation!$AC36</f>
        <v>867.05630468425625</v>
      </c>
      <c r="X36" s="21">
        <f>validation!Y36-validation!$AC36</f>
        <v>852.52884754053707</v>
      </c>
      <c r="Y36" s="21">
        <f>validation!Z36-validation!$AC36</f>
        <v>8.2726391388844718</v>
      </c>
      <c r="Z36" s="21">
        <f>validation!AA36-validation!$AC36</f>
        <v>448.93805412285894</v>
      </c>
      <c r="AA36" s="22">
        <f>validation!AB36-validation!$AC36</f>
        <v>362.31502488587898</v>
      </c>
    </row>
    <row r="37" spans="1:27" x14ac:dyDescent="0.25">
      <c r="A37" s="84"/>
      <c r="B37" s="65">
        <v>2608</v>
      </c>
      <c r="C37" s="8">
        <f>validation!C37-validation!$O37</f>
        <v>0.73</v>
      </c>
      <c r="D37" s="8">
        <f>validation!D37-validation!$O37</f>
        <v>0.4890000000000001</v>
      </c>
      <c r="E37" s="8">
        <f>validation!E37-validation!$O37</f>
        <v>0.55200000000000005</v>
      </c>
      <c r="F37" s="8">
        <f>validation!F37-validation!$O37</f>
        <v>0.76655549999999995</v>
      </c>
      <c r="G37" s="8">
        <f>validation!G37-validation!$O37</f>
        <v>0.51900000000000013</v>
      </c>
      <c r="H37" s="8">
        <f>validation!H37-validation!$O37</f>
        <v>3.5000000000000031E-2</v>
      </c>
      <c r="I37" s="8">
        <f>validation!I37-validation!$O37</f>
        <v>6.800000000000006E-2</v>
      </c>
      <c r="J37" s="8">
        <f>validation!J37-validation!$O37</f>
        <v>0.28100000000000014</v>
      </c>
      <c r="K37" s="8">
        <f>validation!K37-validation!$O37</f>
        <v>0.27600000000000002</v>
      </c>
      <c r="L37" s="8">
        <f>validation!L37-validation!$O37</f>
        <v>0</v>
      </c>
      <c r="M37" s="8">
        <f>validation!M37-validation!$O37</f>
        <v>1.3000000000000012E-2</v>
      </c>
      <c r="N37" s="8">
        <f>validation!N37-validation!$O37</f>
        <v>2.7000000000000024E-2</v>
      </c>
      <c r="O37" s="31">
        <v>2779</v>
      </c>
      <c r="P37" s="20">
        <f>validation!Q37-validation!$AC37</f>
        <v>1526.7386668295326</v>
      </c>
      <c r="Q37" s="21">
        <f>validation!R37-validation!$AC37</f>
        <v>1123.6839710405318</v>
      </c>
      <c r="R37" s="21">
        <f>validation!S37-validation!$AC37</f>
        <v>1236.8941122983967</v>
      </c>
      <c r="S37" s="21">
        <f>validation!T37-validation!$AC37</f>
        <v>1590.8980347602774</v>
      </c>
      <c r="T37" s="21">
        <f>validation!U37-validation!$AC37</f>
        <v>1174.2561988898699</v>
      </c>
      <c r="U37" s="21">
        <f>validation!V37-validation!$AC37</f>
        <v>98.530061753309099</v>
      </c>
      <c r="V37" s="21">
        <f>validation!W37-validation!$AC37</f>
        <v>193.62799492715448</v>
      </c>
      <c r="W37" s="21">
        <f>validation!X37-validation!$AC37</f>
        <v>705.02982580949947</v>
      </c>
      <c r="X37" s="21">
        <f>validation!Y37-validation!$AC37</f>
        <v>696.07289037996475</v>
      </c>
      <c r="Y37" s="21">
        <f>validation!Z37-validation!$AC37</f>
        <v>0</v>
      </c>
      <c r="Z37" s="21">
        <f>validation!AA37-validation!$AC37</f>
        <v>41.830205896257382</v>
      </c>
      <c r="AA37" s="22">
        <f>validation!AB37-validation!$AC37</f>
        <v>83.91810501024321</v>
      </c>
    </row>
    <row r="38" spans="1:27" x14ac:dyDescent="0.25">
      <c r="A38" s="84"/>
      <c r="B38" s="65">
        <v>2609</v>
      </c>
      <c r="C38" s="8">
        <f>validation!C38-validation!$O38</f>
        <v>1.0100000000000002</v>
      </c>
      <c r="D38" s="8">
        <f>validation!D38-validation!$O38</f>
        <v>0.754</v>
      </c>
      <c r="E38" s="8">
        <f>validation!E38-validation!$O38</f>
        <v>0.80400000000000027</v>
      </c>
      <c r="F38" s="8">
        <f>validation!F38-validation!$O38</f>
        <v>0.52770130000000015</v>
      </c>
      <c r="G38" s="8">
        <f>validation!G38-validation!$O38</f>
        <v>0.82699999999999996</v>
      </c>
      <c r="H38" s="8">
        <f>validation!H38-validation!$O38</f>
        <v>0.25300000000000011</v>
      </c>
      <c r="I38" s="8">
        <f>validation!I38-validation!$O38</f>
        <v>8.8999999999999968E-2</v>
      </c>
      <c r="J38" s="8">
        <f>validation!J38-validation!$O38</f>
        <v>0.33299999999999996</v>
      </c>
      <c r="K38" s="8">
        <f>validation!K38-validation!$O38</f>
        <v>0.41900000000000004</v>
      </c>
      <c r="L38" s="8">
        <f>validation!L38-validation!$O38</f>
        <v>0.24199999999999999</v>
      </c>
      <c r="M38" s="8">
        <f>validation!M38-validation!$O38</f>
        <v>3.0000000000001137E-3</v>
      </c>
      <c r="N38" s="8">
        <f>validation!N38-validation!$O38</f>
        <v>0</v>
      </c>
      <c r="O38" s="31">
        <v>2526</v>
      </c>
      <c r="P38" s="20">
        <f>validation!Q38-validation!$AC38</f>
        <v>1154.0197481444172</v>
      </c>
      <c r="Q38" s="21">
        <f>validation!R38-validation!$AC38</f>
        <v>915.88011053667242</v>
      </c>
      <c r="R38" s="21">
        <f>validation!S38-validation!$AC38</f>
        <v>965.32014118979259</v>
      </c>
      <c r="S38" s="21">
        <f>validation!T38-validation!$AC38</f>
        <v>681.03442964152987</v>
      </c>
      <c r="T38" s="21">
        <f>validation!U38-validation!$AC38</f>
        <v>983.69376961396461</v>
      </c>
      <c r="U38" s="21">
        <f>validation!V38-validation!$AC38</f>
        <v>347.12764230113976</v>
      </c>
      <c r="V38" s="21">
        <f>validation!W38-validation!$AC38</f>
        <v>127.57930623783989</v>
      </c>
      <c r="W38" s="21">
        <f>validation!X38-validation!$AC38</f>
        <v>446.42922219063553</v>
      </c>
      <c r="X38" s="21">
        <f>validation!Y38-validation!$AC38</f>
        <v>552.35216706243045</v>
      </c>
      <c r="Y38" s="21">
        <f>validation!Z38-validation!$AC38</f>
        <v>334.82559880028407</v>
      </c>
      <c r="Z38" s="21">
        <f>validation!AA38-validation!$AC38</f>
        <v>2.5661946191315792</v>
      </c>
      <c r="AA38" s="22">
        <f>validation!AB38-validation!$AC38</f>
        <v>0</v>
      </c>
    </row>
    <row r="39" spans="1:27" x14ac:dyDescent="0.25">
      <c r="A39" s="84"/>
      <c r="B39" s="65">
        <v>2612</v>
      </c>
      <c r="C39" s="8">
        <f>validation!C39-validation!$O39</f>
        <v>1.1950000000000003</v>
      </c>
      <c r="D39" s="8">
        <f>validation!D39-validation!$O39</f>
        <v>0.8580000000000001</v>
      </c>
      <c r="E39" s="8">
        <f>validation!E39-validation!$O39</f>
        <v>0.88400000000000012</v>
      </c>
      <c r="F39" s="8">
        <f>validation!F39-validation!$O39</f>
        <v>0.41706060000000011</v>
      </c>
      <c r="G39" s="8">
        <f>validation!G39-validation!$O39</f>
        <v>0.90600000000000014</v>
      </c>
      <c r="H39" s="8">
        <f>validation!H39-validation!$O39</f>
        <v>0.21000000000000019</v>
      </c>
      <c r="I39" s="8">
        <f>validation!I39-validation!$O39</f>
        <v>0.32100000000000017</v>
      </c>
      <c r="J39" s="8">
        <f>validation!J39-validation!$O39</f>
        <v>0.28800000000000003</v>
      </c>
      <c r="K39" s="8">
        <f>validation!K39-validation!$O39</f>
        <v>0.26700000000000013</v>
      </c>
      <c r="L39" s="8">
        <f>validation!L39-validation!$O39</f>
        <v>0.13400000000000012</v>
      </c>
      <c r="M39" s="8">
        <f>validation!M39-validation!$O39</f>
        <v>0</v>
      </c>
      <c r="N39" s="8">
        <f>validation!N39-validation!$O39</f>
        <v>5.0000000000001155E-3</v>
      </c>
      <c r="O39" s="31">
        <v>2294</v>
      </c>
      <c r="P39" s="20">
        <f>validation!Q39-validation!$AC39</f>
        <v>1538.2856106290953</v>
      </c>
      <c r="Q39" s="21">
        <f>validation!R39-validation!$AC39</f>
        <v>1212.9413042188764</v>
      </c>
      <c r="R39" s="21">
        <f>validation!S39-validation!$AC39</f>
        <v>1240.3814201691014</v>
      </c>
      <c r="S39" s="21">
        <f>validation!T39-validation!$AC39</f>
        <v>682.74317622501758</v>
      </c>
      <c r="T39" s="21">
        <f>validation!U39-validation!$AC39</f>
        <v>1259.3084240765938</v>
      </c>
      <c r="U39" s="21">
        <f>validation!V39-validation!$AC39</f>
        <v>368.03032178194354</v>
      </c>
      <c r="V39" s="21">
        <f>validation!W39-validation!$AC39</f>
        <v>544.59211641556612</v>
      </c>
      <c r="W39" s="21">
        <f>validation!X39-validation!$AC39</f>
        <v>488.83249555213519</v>
      </c>
      <c r="X39" s="21">
        <f>validation!Y39-validation!$AC39</f>
        <v>458.50779687669262</v>
      </c>
      <c r="Y39" s="21">
        <f>validation!Z39-validation!$AC39</f>
        <v>242.62505280393287</v>
      </c>
      <c r="Z39" s="21">
        <f>validation!AA39-validation!$AC39</f>
        <v>0</v>
      </c>
      <c r="AA39" s="22">
        <f>validation!AB39-validation!$AC39</f>
        <v>11.772177914855696</v>
      </c>
    </row>
    <row r="40" spans="1:27" ht="15.75" thickBot="1" x14ac:dyDescent="0.3">
      <c r="A40" s="85"/>
      <c r="B40" s="64">
        <v>2617</v>
      </c>
      <c r="C40" s="8">
        <f>validation!C40-validation!$O40</f>
        <v>0.53300000000000003</v>
      </c>
      <c r="D40" s="8">
        <f>validation!D40-validation!$O40</f>
        <v>0.31599999999999995</v>
      </c>
      <c r="E40" s="8">
        <f>validation!E40-validation!$O40</f>
        <v>0.49099999999999999</v>
      </c>
      <c r="F40" s="8">
        <f>validation!F40-validation!$O40</f>
        <v>0.13432979</v>
      </c>
      <c r="G40" s="8">
        <f>validation!G40-validation!$O40</f>
        <v>0.41800000000000004</v>
      </c>
      <c r="H40" s="8">
        <f>validation!H40-validation!$O40</f>
        <v>2.0000000000000018E-3</v>
      </c>
      <c r="I40" s="8">
        <f>validation!I40-validation!$O40</f>
        <v>3.9999999999999925E-2</v>
      </c>
      <c r="J40" s="8">
        <f>validation!J40-validation!$O40</f>
        <v>0.28499999999999992</v>
      </c>
      <c r="K40" s="8">
        <f>validation!K40-validation!$O40</f>
        <v>0.28099999999999992</v>
      </c>
      <c r="L40" s="8">
        <f>validation!L40-validation!$O40</f>
        <v>0</v>
      </c>
      <c r="M40" s="8">
        <f>validation!M40-validation!$O40</f>
        <v>3.6999999999999922E-2</v>
      </c>
      <c r="N40" s="8">
        <f>validation!N40-validation!$O40</f>
        <v>3.499999999999992E-2</v>
      </c>
      <c r="O40" s="38">
        <v>2800</v>
      </c>
      <c r="P40" s="23">
        <f>validation!Q40-validation!$AC40</f>
        <v>1430.4555287289568</v>
      </c>
      <c r="Q40" s="24">
        <f>validation!R40-validation!$AC40</f>
        <v>947.0928459482484</v>
      </c>
      <c r="R40" s="24">
        <f>validation!S40-validation!$AC40</f>
        <v>1347.4393799879949</v>
      </c>
      <c r="S40" s="24">
        <f>validation!T40-validation!$AC40</f>
        <v>451.31584973324289</v>
      </c>
      <c r="T40" s="24">
        <f>validation!U40-validation!$AC40</f>
        <v>1184.3682898645989</v>
      </c>
      <c r="U40" s="24">
        <f>validation!V40-validation!$AC40</f>
        <v>5.3365035985784743</v>
      </c>
      <c r="V40" s="24">
        <f>validation!W40-validation!$AC40</f>
        <v>144.6830870645897</v>
      </c>
      <c r="W40" s="24">
        <f>validation!X40-validation!$AC40</f>
        <v>866.75514155601127</v>
      </c>
      <c r="X40" s="24">
        <f>validation!Y40-validation!$AC40</f>
        <v>858.46073846671914</v>
      </c>
      <c r="Y40" s="24">
        <f>validation!Z40-validation!$AC40</f>
        <v>0</v>
      </c>
      <c r="Z40" s="24">
        <f>validation!AA40-validation!$AC40</f>
        <v>136.26744331349596</v>
      </c>
      <c r="AA40" s="25">
        <f>validation!AB40-validation!$AC40</f>
        <v>131.29881648653293</v>
      </c>
    </row>
    <row r="41" spans="1:27" x14ac:dyDescent="0.25">
      <c r="C41" s="15">
        <v>2</v>
      </c>
      <c r="D41" s="14">
        <v>4</v>
      </c>
      <c r="E41" s="14">
        <v>4</v>
      </c>
      <c r="F41" s="14">
        <v>6</v>
      </c>
      <c r="G41" s="14">
        <v>2</v>
      </c>
      <c r="H41" s="14">
        <v>4</v>
      </c>
      <c r="I41" s="14">
        <v>6</v>
      </c>
      <c r="J41" s="14">
        <v>3</v>
      </c>
      <c r="K41" s="14">
        <v>4</v>
      </c>
      <c r="L41" s="14">
        <v>5</v>
      </c>
      <c r="M41" s="14">
        <v>7</v>
      </c>
      <c r="N41" s="13">
        <v>8</v>
      </c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 ht="16.5" customHeight="1" thickBot="1" x14ac:dyDescent="0.3">
      <c r="C42" s="69" t="s">
        <v>13</v>
      </c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1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 x14ac:dyDescent="0.25"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 x14ac:dyDescent="0.25">
      <c r="B44" s="66" t="s">
        <v>25</v>
      </c>
    </row>
    <row r="45" spans="1:27" x14ac:dyDescent="0.25">
      <c r="B45" s="74" t="s">
        <v>21</v>
      </c>
      <c r="C45" s="74"/>
    </row>
    <row r="46" spans="1:27" x14ac:dyDescent="0.25">
      <c r="B46" s="75" t="s">
        <v>22</v>
      </c>
      <c r="C46" s="75"/>
    </row>
    <row r="47" spans="1:27" x14ac:dyDescent="0.25">
      <c r="B47" s="76" t="s">
        <v>23</v>
      </c>
      <c r="C47" s="76"/>
    </row>
    <row r="48" spans="1:27" x14ac:dyDescent="0.25">
      <c r="B48" s="68" t="s">
        <v>24</v>
      </c>
      <c r="C48" s="68"/>
    </row>
  </sheetData>
  <mergeCells count="10">
    <mergeCell ref="A1:B2"/>
    <mergeCell ref="C1:N1"/>
    <mergeCell ref="O1:O2"/>
    <mergeCell ref="P1:AA1"/>
    <mergeCell ref="A3:A40"/>
    <mergeCell ref="B45:C45"/>
    <mergeCell ref="B46:C46"/>
    <mergeCell ref="B47:C47"/>
    <mergeCell ref="B48:C48"/>
    <mergeCell ref="C42:N42"/>
  </mergeCells>
  <conditionalFormatting sqref="P3:AA40">
    <cfRule type="cellIs" dxfId="1" priority="2" operator="equal">
      <formula>0</formula>
    </cfRule>
  </conditionalFormatting>
  <conditionalFormatting sqref="C3:N40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MAT_erroriRMS</vt:lpstr>
      <vt:lpstr>calibration</vt:lpstr>
      <vt:lpstr>validation</vt:lpstr>
      <vt:lpstr>calibration-best</vt:lpstr>
      <vt:lpstr>validation-best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Sebastiano</dc:creator>
  <cp:lastModifiedBy>Marco Toffolon</cp:lastModifiedBy>
  <dcterms:created xsi:type="dcterms:W3CDTF">2016-03-02T08:23:11Z</dcterms:created>
  <dcterms:modified xsi:type="dcterms:W3CDTF">2016-03-03T19:25:21Z</dcterms:modified>
</cp:coreProperties>
</file>