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2"/>
  <workbookPr filterPrivacy="1" codeName="ThisWorkbook"/>
  <xr:revisionPtr revIDLastSave="0" documentId="8_{DD356427-12B4-4482-99EE-10C14E65E719}" xr6:coauthVersionLast="47" xr6:coauthVersionMax="47" xr10:uidLastSave="{00000000-0000-0000-0000-000000000000}"/>
  <bookViews>
    <workbookView xWindow="-80" yWindow="-80" windowWidth="19360" windowHeight="1036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1" l="1"/>
  <c r="G16" i="11"/>
  <c r="G15" i="11"/>
  <c r="E11" i="11"/>
  <c r="G7" i="11"/>
  <c r="G22" i="11" l="1"/>
  <c r="G25" i="11"/>
  <c r="G23" i="11"/>
  <c r="G26" i="11"/>
  <c r="D3" i="11"/>
  <c r="H5" i="11" l="1"/>
  <c r="D9" i="11"/>
  <c r="G28" i="11"/>
  <c r="G36" i="11"/>
  <c r="G35" i="11"/>
  <c r="G27" i="11"/>
  <c r="G17" i="11"/>
  <c r="G8" i="11"/>
  <c r="G9" i="11" l="1"/>
  <c r="H6" i="11"/>
  <c r="D30" i="11" l="1"/>
  <c r="G29" i="11"/>
  <c r="G18" i="11"/>
  <c r="G13" i="11"/>
  <c r="I5" i="11"/>
  <c r="J5" i="11" s="1"/>
  <c r="K5" i="11" s="1"/>
  <c r="L5" i="11" s="1"/>
  <c r="M5" i="11" s="1"/>
  <c r="N5" i="11" s="1"/>
  <c r="O5" i="11" s="1"/>
  <c r="H4" i="11"/>
  <c r="E30" i="11" l="1"/>
  <c r="G20" i="11"/>
  <c r="G11" i="11"/>
  <c r="O4" i="11"/>
  <c r="P5" i="11"/>
  <c r="Q5" i="11" s="1"/>
  <c r="R5" i="11" s="1"/>
  <c r="S5" i="11" s="1"/>
  <c r="T5" i="11" s="1"/>
  <c r="U5" i="11" s="1"/>
  <c r="V5" i="11" s="1"/>
  <c r="I6" i="11"/>
  <c r="G30" i="11" l="1"/>
  <c r="G21" i="11"/>
  <c r="G24" i="11"/>
  <c r="G19" i="11"/>
  <c r="V4" i="11"/>
  <c r="W5" i="11"/>
  <c r="X5" i="11" s="1"/>
  <c r="Y5" i="11" s="1"/>
  <c r="Z5" i="11" s="1"/>
  <c r="AA5" i="11" s="1"/>
  <c r="AB5" i="11" s="1"/>
  <c r="AC5" i="11" s="1"/>
  <c r="J6" i="11"/>
  <c r="D33" i="11" l="1"/>
  <c r="AD5" i="11"/>
  <c r="AE5" i="11" s="1"/>
  <c r="AF5" i="11" s="1"/>
  <c r="AG5" i="11" s="1"/>
  <c r="AH5" i="11" s="1"/>
  <c r="AI5" i="11" s="1"/>
  <c r="AC4" i="11"/>
  <c r="K6" i="11"/>
  <c r="G31" i="11" l="1"/>
  <c r="E33" i="11"/>
  <c r="AJ5" i="11"/>
  <c r="AK5" i="11" s="1"/>
  <c r="AL5" i="11" s="1"/>
  <c r="AM5" i="11" s="1"/>
  <c r="AN5" i="11" s="1"/>
  <c r="AO5" i="11" s="1"/>
  <c r="AP5" i="11" s="1"/>
  <c r="L6" i="11"/>
  <c r="G33" i="11" l="1"/>
  <c r="AQ5" i="11"/>
  <c r="AR5" i="11" s="1"/>
  <c r="AJ4" i="11"/>
  <c r="M6" i="11"/>
  <c r="AS5" i="11" l="1"/>
  <c r="AR6" i="11"/>
  <c r="AQ4" i="11"/>
  <c r="N6" i="11"/>
  <c r="G34" i="11" l="1"/>
  <c r="AT5" i="1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I5" i="11" s="1"/>
  <c r="BG6" i="11"/>
  <c r="AB6" i="11"/>
  <c r="BH6" i="11" l="1"/>
  <c r="AC6" i="11"/>
  <c r="BJ5" i="11" l="1"/>
  <c r="BI6" i="11"/>
  <c r="AD6" i="11"/>
  <c r="BK5" i="11" l="1"/>
  <c r="BL5" i="11" s="1"/>
  <c r="BJ6" i="11"/>
  <c r="AE6" i="11"/>
  <c r="BM5" i="11" l="1"/>
  <c r="BL6" i="11"/>
  <c r="BL4" i="11"/>
  <c r="BK6" i="11"/>
  <c r="AF6" i="11"/>
  <c r="BN5" i="11" l="1"/>
  <c r="BM6" i="11"/>
  <c r="AG6" i="11"/>
  <c r="BO5" i="11" l="1"/>
  <c r="BN6" i="11"/>
  <c r="AH6" i="11"/>
  <c r="BP5" i="11" l="1"/>
  <c r="BO6" i="11"/>
  <c r="AI6" i="11"/>
  <c r="BQ5" i="11" l="1"/>
  <c r="BP6" i="11"/>
  <c r="AJ6" i="11"/>
  <c r="BR5" i="11" l="1"/>
  <c r="BQ6" i="11"/>
  <c r="AK6" i="11"/>
  <c r="BS5" i="11" l="1"/>
  <c r="BR6" i="11"/>
  <c r="AL6" i="11"/>
  <c r="BT5" i="11" l="1"/>
  <c r="BS4" i="11"/>
  <c r="BS6" i="11"/>
  <c r="AM6" i="11"/>
  <c r="BU5" i="11" l="1"/>
  <c r="BT6" i="11"/>
  <c r="AN6" i="11"/>
  <c r="BV5" i="11" l="1"/>
  <c r="BU6" i="11"/>
  <c r="AO6" i="11"/>
  <c r="BW5" i="11" l="1"/>
  <c r="BV6" i="11"/>
  <c r="AP6" i="11"/>
  <c r="BX5" i="11" l="1"/>
  <c r="BW6" i="11"/>
  <c r="AQ6" i="11"/>
  <c r="BY5" i="11" l="1"/>
  <c r="BX6" i="11"/>
  <c r="BZ5" i="11" l="1"/>
  <c r="BY6" i="11"/>
  <c r="CA5" i="11" l="1"/>
  <c r="BZ4" i="11"/>
  <c r="BZ6" i="11"/>
  <c r="CB5" i="11" l="1"/>
  <c r="CA6" i="11"/>
  <c r="CC5" i="11" l="1"/>
  <c r="CB6" i="11"/>
  <c r="CD5" i="11" l="1"/>
  <c r="CC6" i="11"/>
  <c r="CE5" i="11" l="1"/>
  <c r="CD6" i="11"/>
  <c r="CF5" i="11" l="1"/>
  <c r="CE6" i="11"/>
  <c r="CG5" i="11" l="1"/>
  <c r="CF6" i="11"/>
  <c r="CH5" i="11" l="1"/>
  <c r="CG4" i="11"/>
  <c r="CG6" i="11"/>
  <c r="CI5" i="11" l="1"/>
  <c r="CH6" i="11"/>
  <c r="CJ5" i="11" l="1"/>
  <c r="CI6" i="11"/>
  <c r="CK5" i="11" l="1"/>
  <c r="CJ6" i="11"/>
  <c r="CL5" i="11" l="1"/>
  <c r="CK6" i="11"/>
  <c r="CM5" i="11" l="1"/>
  <c r="CL6" i="11"/>
  <c r="CN5" i="11" l="1"/>
  <c r="CM6" i="11"/>
  <c r="CO5" i="11" l="1"/>
  <c r="CN4" i="11"/>
  <c r="CN6" i="11"/>
  <c r="CP5" i="11" l="1"/>
  <c r="CO6" i="11"/>
  <c r="CQ5" i="11" l="1"/>
  <c r="CP6" i="11"/>
  <c r="CR5" i="11" l="1"/>
  <c r="CQ6" i="11"/>
  <c r="CS5" i="11" l="1"/>
  <c r="CR6" i="11"/>
  <c r="CT5" i="11" l="1"/>
  <c r="CS6" i="11"/>
  <c r="CU5" i="11" l="1"/>
  <c r="CT6" i="11"/>
  <c r="CV5" i="11" l="1"/>
  <c r="CU6" i="11"/>
  <c r="CU4" i="11"/>
  <c r="CW5" i="11" l="1"/>
  <c r="CV6" i="11"/>
  <c r="CX5" i="11" l="1"/>
  <c r="CW6" i="11"/>
  <c r="CY5" i="11" l="1"/>
  <c r="CX6" i="11"/>
  <c r="CZ5" i="11" l="1"/>
  <c r="CY6" i="11"/>
  <c r="DA5" i="11" l="1"/>
  <c r="CZ6" i="11"/>
  <c r="DB5" i="11" l="1"/>
  <c r="DA6" i="11"/>
  <c r="DC5" i="11" l="1"/>
  <c r="DB6" i="11"/>
  <c r="DB4" i="11"/>
  <c r="DD5" i="11" l="1"/>
  <c r="DC6" i="11"/>
  <c r="DE5" i="11" l="1"/>
  <c r="DD6" i="11"/>
  <c r="DF5" i="11" l="1"/>
  <c r="DE6" i="11"/>
  <c r="DG5" i="11" l="1"/>
  <c r="DF6" i="11"/>
  <c r="DH5" i="11" l="1"/>
  <c r="DG6" i="11"/>
  <c r="DI5" i="11" l="1"/>
  <c r="DH6" i="11"/>
  <c r="DJ5" i="11" l="1"/>
  <c r="DI4" i="11"/>
  <c r="DI6" i="11"/>
  <c r="DK5" i="11" l="1"/>
  <c r="DJ6" i="11"/>
  <c r="DL5" i="11" l="1"/>
  <c r="DK6" i="11"/>
  <c r="DM5" i="11" l="1"/>
  <c r="DL6" i="11"/>
  <c r="DN5" i="11" l="1"/>
  <c r="DM6" i="11"/>
  <c r="DO5" i="11" l="1"/>
  <c r="DN6" i="11"/>
  <c r="DO6" i="11" l="1"/>
  <c r="DP5" i="11"/>
  <c r="DQ5" i="11" l="1"/>
  <c r="DP4" i="11"/>
  <c r="DP6" i="11"/>
  <c r="DR5" i="11" l="1"/>
  <c r="DS5" i="11" s="1"/>
  <c r="DT5" i="11" s="1"/>
  <c r="DU5" i="11" s="1"/>
  <c r="DV5" i="11" s="1"/>
  <c r="DW5" i="11" s="1"/>
  <c r="DX5" i="11" s="1"/>
  <c r="DY5" i="11" s="1"/>
  <c r="DZ5" i="11" s="1"/>
  <c r="EA5" i="11" s="1"/>
  <c r="EB5" i="11" s="1"/>
  <c r="EC5" i="11" s="1"/>
  <c r="ED5" i="11" s="1"/>
  <c r="EE5" i="11" s="1"/>
  <c r="EF5" i="11" s="1"/>
  <c r="EG5" i="11" s="1"/>
  <c r="EH5" i="11" s="1"/>
  <c r="EI5" i="11" s="1"/>
  <c r="EJ5" i="11" s="1"/>
  <c r="EK5" i="11" s="1"/>
  <c r="EL5" i="11" s="1"/>
  <c r="EM5" i="11" s="1"/>
  <c r="EN5" i="11" s="1"/>
  <c r="EO5" i="11" s="1"/>
  <c r="EP5" i="11" s="1"/>
  <c r="EQ5" i="11" s="1"/>
  <c r="ER5" i="11" s="1"/>
  <c r="ES5" i="11" s="1"/>
  <c r="ET5" i="11" s="1"/>
  <c r="EU5" i="11" s="1"/>
  <c r="EV5" i="11" s="1"/>
  <c r="EW5" i="11" s="1"/>
  <c r="EX5" i="11" s="1"/>
  <c r="EY5" i="11" s="1"/>
  <c r="EZ5" i="11" s="1"/>
  <c r="FA5" i="11" s="1"/>
  <c r="FB5" i="11" s="1"/>
  <c r="FC5" i="11" s="1"/>
  <c r="FD5" i="11" s="1"/>
  <c r="FE5" i="11" s="1"/>
  <c r="FF5" i="11" s="1"/>
  <c r="FG5" i="11" s="1"/>
  <c r="FH5" i="11" s="1"/>
  <c r="FI5" i="11" s="1"/>
  <c r="FJ5" i="11" s="1"/>
  <c r="FK5" i="11" s="1"/>
  <c r="FL5" i="11" s="1"/>
  <c r="FM5" i="11" s="1"/>
  <c r="FN5" i="11" s="1"/>
  <c r="FO5" i="11" s="1"/>
  <c r="FP5" i="11" s="1"/>
  <c r="FQ5" i="11" s="1"/>
  <c r="FR5" i="11" s="1"/>
  <c r="FS5" i="11" s="1"/>
  <c r="FT5" i="11" s="1"/>
  <c r="FU5" i="11" s="1"/>
  <c r="FV5" i="11" s="1"/>
  <c r="FW5" i="11" s="1"/>
  <c r="FX5" i="11" s="1"/>
  <c r="FY5" i="11" s="1"/>
  <c r="FZ5" i="11" s="1"/>
  <c r="DQ6" i="11"/>
  <c r="DR6" i="11" l="1"/>
  <c r="DS6" i="11" l="1"/>
  <c r="DT6" i="11" l="1"/>
  <c r="DU6" i="11" l="1"/>
  <c r="DV6" i="11" l="1"/>
  <c r="DW4" i="11" l="1"/>
  <c r="DW6" i="11"/>
  <c r="DX6" i="11" l="1"/>
  <c r="DY6" i="11" l="1"/>
  <c r="DZ6" i="11" l="1"/>
  <c r="EA6" i="11" l="1"/>
  <c r="EB6" i="11" l="1"/>
  <c r="EC6" i="11" l="1"/>
  <c r="ED4" i="11" l="1"/>
  <c r="ED6" i="11"/>
  <c r="EE6" i="11" l="1"/>
  <c r="EF6" i="11" l="1"/>
  <c r="EG6" i="11" l="1"/>
  <c r="EH6" i="11" l="1"/>
  <c r="EI6" i="11" l="1"/>
  <c r="EJ6" i="11" l="1"/>
  <c r="EK4" i="11" l="1"/>
  <c r="EK6" i="11"/>
  <c r="EL6" i="11" l="1"/>
  <c r="EM6" i="11" l="1"/>
  <c r="EN6" i="11" l="1"/>
  <c r="EO6" i="11" l="1"/>
  <c r="EP6" i="11" l="1"/>
  <c r="EQ6" i="11" l="1"/>
  <c r="ER4" i="11" l="1"/>
  <c r="ER6" i="11"/>
  <c r="ES6" i="11" l="1"/>
  <c r="ET6" i="11" l="1"/>
  <c r="EU6" i="11" l="1"/>
  <c r="EV6" i="11" l="1"/>
  <c r="EW6" i="11" l="1"/>
  <c r="EX6" i="11" l="1"/>
  <c r="EY4" i="11" l="1"/>
  <c r="EY6" i="11"/>
  <c r="EZ6" i="11" l="1"/>
  <c r="FA6" i="11" l="1"/>
  <c r="FB6" i="11" l="1"/>
  <c r="FC6" i="11" l="1"/>
  <c r="FD6" i="11" l="1"/>
  <c r="FE6" i="11" l="1"/>
  <c r="FF6" i="11" l="1"/>
  <c r="FF4" i="11"/>
  <c r="FG6" i="11" l="1"/>
  <c r="FH6" i="11" l="1"/>
  <c r="FI6" i="11" l="1"/>
  <c r="FJ6" i="11" l="1"/>
  <c r="FK6" i="11" l="1"/>
  <c r="FL6" i="11" l="1"/>
  <c r="FM4" i="11" l="1"/>
  <c r="FM6" i="11"/>
  <c r="FN6" i="11" l="1"/>
  <c r="FO6" i="11" l="1"/>
  <c r="FP6" i="11" l="1"/>
  <c r="FQ6" i="11" l="1"/>
  <c r="FR6" i="11" l="1"/>
  <c r="FS6" i="11" l="1"/>
  <c r="FT4" i="11" l="1"/>
  <c r="FT6" i="11"/>
  <c r="FU6" i="11" l="1"/>
  <c r="FV6" i="11" l="1"/>
  <c r="FW6" i="11" l="1"/>
  <c r="FX6" i="11" l="1"/>
  <c r="FY6" i="11" l="1"/>
  <c r="FZ6" i="11" l="1"/>
</calcChain>
</file>

<file path=xl/sharedStrings.xml><?xml version="1.0" encoding="utf-8"?>
<sst xmlns="http://schemas.openxmlformats.org/spreadsheetml/2006/main" count="64" uniqueCount="64">
  <si>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</si>
  <si>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UAV Capstone</t>
  </si>
  <si>
    <t>Enter Company Name in cell B2.</t>
  </si>
  <si>
    <t>USCGA EE/CYS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</si>
  <si>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</si>
  <si>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</si>
  <si>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Use This Cell to Scroll Through Weeks --&gt; </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</si>
  <si>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</si>
  <si>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</si>
  <si>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Milestone</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</si>
  <si>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</si>
  <si>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</si>
  <si>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</si>
  <si>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</si>
  <si>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</si>
  <si>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</si>
  <si>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End of 2021</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</si>
  <si>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</si>
  <si>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Finalize Drone Floatation/Test</t>
  </si>
  <si>
    <t>Finalize Gazebo SITL Testing Environment</t>
  </si>
  <si>
    <t>Integrate Positioning System (GPS-RTK)</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</si>
  <si>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</si>
  <si>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Preliminary Payload Transport Design</t>
  </si>
  <si>
    <t>Test Flight (Autonomous Waypoint Flight)</t>
  </si>
  <si>
    <t>Computer Vision Enabled Landing Mode (Preliminary Design)</t>
  </si>
  <si>
    <t>Project Poster Completion</t>
  </si>
  <si>
    <t>Final Semester Presentation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</si>
  <si>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</si>
  <si>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End of February 2022</t>
  </si>
  <si>
    <t>Waterproof Drone Components/Test</t>
  </si>
  <si>
    <t>Complete Revisions for Final OpenCV Script</t>
  </si>
  <si>
    <t>Finalize Payload Transport</t>
  </si>
  <si>
    <t>Establish Communication Protocol with ASV</t>
  </si>
  <si>
    <t>Test Flight (Autonomous Flight/Object Detection/Payload Delivery)</t>
  </si>
  <si>
    <t>Test Computer Vision Enabled Landing Mode (SITL)</t>
  </si>
  <si>
    <t>Construct Second Drone</t>
  </si>
  <si>
    <t>Integrate CV object detection with Flight Controller</t>
  </si>
  <si>
    <t>Test Flight (Landing on Simulated ASV)</t>
  </si>
  <si>
    <t>Sample phase title block</t>
  </si>
  <si>
    <t>May 2022/Project Completion</t>
  </si>
  <si>
    <t>Optimize Drone Weight</t>
  </si>
  <si>
    <t>Optimize Power Supply</t>
  </si>
  <si>
    <t>Test Flight (Transfer Information b/w UAV and ASV, Optimal Flight Time)</t>
  </si>
  <si>
    <t>Optimize Image Processing Code</t>
  </si>
  <si>
    <t>Optimize Flight Controller</t>
  </si>
  <si>
    <t>Test Flight (Full Communication, Autonomous Landing, Payload Delivery with ASV)</t>
  </si>
  <si>
    <t>Final Capstone Presentation/Project Completion</t>
  </si>
  <si>
    <t>This is an empty row</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</si>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</sst>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2"/>
      <color theme="0"/>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1" borderId="1" xfId="0" applyFont="1" applyFill="1" applyBorder="1" applyAlignment="1">
      <alignment horizontal="center" vertical="center" wrapText="1"/>
    </xf>
    <xf numFmtId="167" fontId="10" fillId="6" borderId="0" xfId="0" applyNumberFormat="1" applyFont="1" applyFill="1" applyAlignment="1">
      <alignment horizontal="center" vertical="center"/>
    </xf>
    <xf numFmtId="167" fontId="10" fillId="6" borderId="6" xfId="0" applyNumberFormat="1" applyFont="1" applyFill="1" applyBorder="1" applyAlignment="1">
      <alignment horizontal="center" vertical="center"/>
    </xf>
    <xf numFmtId="167" fontId="10" fillId="6" borderId="7" xfId="0" applyNumberFormat="1" applyFont="1" applyFill="1" applyBorder="1" applyAlignment="1">
      <alignment horizontal="center" vertical="center"/>
    </xf>
    <xf numFmtId="0" fontId="11" fillId="10"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4" fontId="8" fillId="3" borderId="2" xfId="10" applyFill="1">
      <alignment horizontal="center" vertical="center"/>
    </xf>
    <xf numFmtId="164" fontId="8" fillId="4" borderId="2" xfId="10" applyFill="1">
      <alignment horizontal="center" vertical="center"/>
    </xf>
    <xf numFmtId="164" fontId="8" fillId="9" borderId="2" xfId="10" applyFill="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9" borderId="2" xfId="12" applyFill="1">
      <alignment horizontal="left" vertical="center" indent="2"/>
    </xf>
    <xf numFmtId="0" fontId="0" fillId="12" borderId="9" xfId="0" applyFill="1" applyBorder="1" applyAlignment="1">
      <alignment vertical="center"/>
    </xf>
    <xf numFmtId="0" fontId="22" fillId="11" borderId="1" xfId="0" applyFont="1" applyFill="1" applyBorder="1" applyAlignment="1">
      <alignment horizontal="left" vertical="center" indent="1"/>
    </xf>
    <xf numFmtId="164" fontId="0" fillId="0" borderId="2" xfId="10" applyFont="1">
      <alignment horizontal="center" vertical="center"/>
    </xf>
    <xf numFmtId="0" fontId="0" fillId="0" borderId="2" xfId="12" applyFont="1">
      <alignment horizontal="left" vertical="center" indent="2"/>
    </xf>
    <xf numFmtId="0" fontId="4" fillId="5" borderId="2" xfId="0" applyFont="1" applyFill="1" applyBorder="1" applyAlignment="1">
      <alignment horizontal="center" vertical="center"/>
    </xf>
    <xf numFmtId="0" fontId="0" fillId="5" borderId="9" xfId="0" applyFill="1" applyBorder="1" applyAlignment="1">
      <alignment vertical="center"/>
    </xf>
    <xf numFmtId="0" fontId="0" fillId="5" borderId="0" xfId="0" applyFill="1" applyAlignment="1">
      <alignment vertical="center"/>
    </xf>
    <xf numFmtId="0" fontId="4" fillId="8" borderId="2" xfId="0" applyFont="1" applyFill="1" applyBorder="1" applyAlignment="1">
      <alignment horizontal="center" vertical="center"/>
    </xf>
    <xf numFmtId="0" fontId="0" fillId="8" borderId="9" xfId="0" applyFill="1" applyBorder="1" applyAlignment="1">
      <alignment vertical="center"/>
    </xf>
    <xf numFmtId="0" fontId="0" fillId="8" borderId="0" xfId="0" applyFill="1" applyAlignment="1">
      <alignment vertical="center"/>
    </xf>
    <xf numFmtId="0" fontId="4" fillId="7" borderId="2" xfId="0" applyFont="1" applyFill="1" applyBorder="1" applyAlignment="1">
      <alignment horizontal="center" vertical="center"/>
    </xf>
    <xf numFmtId="0" fontId="0" fillId="7" borderId="9" xfId="0" applyFill="1" applyBorder="1" applyAlignment="1">
      <alignment vertical="center"/>
    </xf>
    <xf numFmtId="0" fontId="0" fillId="7" borderId="0" xfId="0" applyFill="1" applyAlignment="1">
      <alignment vertical="center"/>
    </xf>
    <xf numFmtId="0" fontId="21" fillId="12" borderId="0" xfId="3" applyFill="1" applyAlignment="1">
      <alignment wrapText="1"/>
    </xf>
    <xf numFmtId="0" fontId="21" fillId="12" borderId="0" xfId="3" applyFill="1"/>
    <xf numFmtId="0" fontId="21" fillId="12" borderId="0" xfId="0" applyFont="1" applyFill="1" applyAlignment="1">
      <alignment horizontal="center" vertical="center"/>
    </xf>
    <xf numFmtId="0" fontId="8" fillId="0" borderId="0" xfId="8">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21" fillId="12" borderId="0" xfId="8" applyFont="1" applyFill="1" applyAlignment="1">
      <alignment horizontal="right" vertical="center"/>
    </xf>
    <xf numFmtId="165" fontId="8" fillId="0" borderId="0" xfId="9" applyBorder="1" applyAlignment="1">
      <alignment horizontal="center" vertical="center"/>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0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4"/>
      <tableStyleElement type="headerRow" dxfId="103"/>
      <tableStyleElement type="totalRow" dxfId="102"/>
      <tableStyleElement type="firstColumn" dxfId="101"/>
      <tableStyleElement type="lastColumn" dxfId="100"/>
      <tableStyleElement type="firstRowStripe" dxfId="99"/>
      <tableStyleElement type="secondRowStripe" dxfId="98"/>
      <tableStyleElement type="firstColumnStripe" dxfId="97"/>
      <tableStyleElement type="secondColumnStripe" dxfId="9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105</xdr:col>
      <xdr:colOff>142875</xdr:colOff>
      <xdr:row>24</xdr:row>
      <xdr:rowOff>161925</xdr:rowOff>
    </xdr:from>
    <xdr:to>
      <xdr:col>108</xdr:col>
      <xdr:colOff>19050</xdr:colOff>
      <xdr:row>25</xdr:row>
      <xdr:rowOff>190500</xdr:rowOff>
    </xdr:to>
    <xdr:cxnSp macro="">
      <xdr:nvCxnSpPr>
        <xdr:cNvPr id="137" name="Elbow Connector 4">
          <a:extLst>
            <a:ext uri="{FF2B5EF4-FFF2-40B4-BE49-F238E27FC236}">
              <a16:creationId xmlns:a16="http://schemas.microsoft.com/office/drawing/2014/main" id="{08A7CF86-5BB4-47B6-9564-7A0D7BEA08EF}"/>
            </a:ext>
            <a:ext uri="{147F2762-F138-4A5C-976F-8EAC2B608ADB}">
              <a16:predDERef xmlns:a16="http://schemas.microsoft.com/office/drawing/2014/main" pred="{844D24E7-51BF-4E07-B8D1-F7EF49E3A36A}"/>
            </a:ext>
          </a:extLst>
        </xdr:cNvPr>
        <xdr:cNvCxnSpPr>
          <a:cxnSpLocks/>
        </xdr:cNvCxnSpPr>
      </xdr:nvCxnSpPr>
      <xdr:spPr>
        <a:xfrm>
          <a:off x="25336500" y="8753475"/>
          <a:ext cx="390525" cy="409575"/>
        </a:xfrm>
        <a:prstGeom prst="bentConnector5">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104</xdr:col>
      <xdr:colOff>152400</xdr:colOff>
      <xdr:row>20</xdr:row>
      <xdr:rowOff>190500</xdr:rowOff>
    </xdr:from>
    <xdr:to>
      <xdr:col>167</xdr:col>
      <xdr:colOff>161925</xdr:colOff>
      <xdr:row>32</xdr:row>
      <xdr:rowOff>180975</xdr:rowOff>
    </xdr:to>
    <xdr:cxnSp macro="">
      <xdr:nvCxnSpPr>
        <xdr:cNvPr id="108" name="Elbow Connector 4">
          <a:extLst>
            <a:ext uri="{FF2B5EF4-FFF2-40B4-BE49-F238E27FC236}">
              <a16:creationId xmlns:a16="http://schemas.microsoft.com/office/drawing/2014/main" id="{DFA067A8-F86D-4384-AA6E-06331128249A}"/>
            </a:ext>
            <a:ext uri="{147F2762-F138-4A5C-976F-8EAC2B608ADB}">
              <a16:predDERef xmlns:a16="http://schemas.microsoft.com/office/drawing/2014/main" pred="{08A7CF86-5BB4-47B6-9564-7A0D7BEA08EF}"/>
            </a:ext>
          </a:extLst>
        </xdr:cNvPr>
        <xdr:cNvCxnSpPr>
          <a:cxnSpLocks/>
        </xdr:cNvCxnSpPr>
      </xdr:nvCxnSpPr>
      <xdr:spPr>
        <a:xfrm>
          <a:off x="25174575" y="7258050"/>
          <a:ext cx="10810875" cy="4562475"/>
        </a:xfrm>
        <a:prstGeom prst="bentConnector5">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9</xdr:row>
      <xdr:rowOff>190500</xdr:rowOff>
    </xdr:from>
    <xdr:to>
      <xdr:col>95</xdr:col>
      <xdr:colOff>0</xdr:colOff>
      <xdr:row>22</xdr:row>
      <xdr:rowOff>190500</xdr:rowOff>
    </xdr:to>
    <xdr:cxnSp macro="">
      <xdr:nvCxnSpPr>
        <xdr:cNvPr id="80" name="Elbow Connector 49">
          <a:extLst>
            <a:ext uri="{FF2B5EF4-FFF2-40B4-BE49-F238E27FC236}">
              <a16:creationId xmlns:a16="http://schemas.microsoft.com/office/drawing/2014/main" id="{9BCEEE8B-B7BF-40C6-A296-01A2AB543F96}"/>
            </a:ext>
            <a:ext uri="{147F2762-F138-4A5C-976F-8EAC2B608ADB}">
              <a16:predDERef xmlns:a16="http://schemas.microsoft.com/office/drawing/2014/main" pred="{61380407-3CC3-4060-86B9-C3B8E5FB1C64}"/>
            </a:ext>
          </a:extLst>
        </xdr:cNvPr>
        <xdr:cNvCxnSpPr>
          <a:cxnSpLocks/>
        </xdr:cNvCxnSpPr>
      </xdr:nvCxnSpPr>
      <xdr:spPr>
        <a:xfrm>
          <a:off x="10982325" y="3067050"/>
          <a:ext cx="12496800" cy="4953000"/>
        </a:xfrm>
        <a:prstGeom prst="bentConnector5">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9525</xdr:colOff>
      <xdr:row>13</xdr:row>
      <xdr:rowOff>238125</xdr:rowOff>
    </xdr:from>
    <xdr:to>
      <xdr:col>94</xdr:col>
      <xdr:colOff>161925</xdr:colOff>
      <xdr:row>22</xdr:row>
      <xdr:rowOff>333375</xdr:rowOff>
    </xdr:to>
    <xdr:cxnSp macro="">
      <xdr:nvCxnSpPr>
        <xdr:cNvPr id="120" name="Elbow Connector 49">
          <a:extLst>
            <a:ext uri="{FF2B5EF4-FFF2-40B4-BE49-F238E27FC236}">
              <a16:creationId xmlns:a16="http://schemas.microsoft.com/office/drawing/2014/main" id="{DED9D029-1700-4CC1-9E7F-DF887EBE3F1E}"/>
            </a:ext>
            <a:ext uri="{147F2762-F138-4A5C-976F-8EAC2B608ADB}">
              <a16:predDERef xmlns:a16="http://schemas.microsoft.com/office/drawing/2014/main" pred="{9BCEEE8B-B7BF-40C6-A296-01A2AB543F96}"/>
            </a:ext>
          </a:extLst>
        </xdr:cNvPr>
        <xdr:cNvCxnSpPr>
          <a:cxnSpLocks/>
        </xdr:cNvCxnSpPr>
      </xdr:nvCxnSpPr>
      <xdr:spPr>
        <a:xfrm>
          <a:off x="12515850" y="4638675"/>
          <a:ext cx="10953750" cy="3524250"/>
        </a:xfrm>
        <a:prstGeom prst="bentConnector3">
          <a:avLst>
            <a:gd name="adj1" fmla="val 10513"/>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21875</xdr:colOff>
      <xdr:row>9</xdr:row>
      <xdr:rowOff>191375</xdr:rowOff>
    </xdr:from>
    <xdr:to>
      <xdr:col>27</xdr:col>
      <xdr:colOff>11205</xdr:colOff>
      <xdr:row>12</xdr:row>
      <xdr:rowOff>246529</xdr:rowOff>
    </xdr:to>
    <xdr:cxnSp macro="">
      <xdr:nvCxnSpPr>
        <xdr:cNvPr id="117" name="Elbow Connector 49">
          <a:extLst>
            <a:ext uri="{FF2B5EF4-FFF2-40B4-BE49-F238E27FC236}">
              <a16:creationId xmlns:a16="http://schemas.microsoft.com/office/drawing/2014/main" id="{1513A471-5D3D-4F18-BC32-79DE0B72D659}"/>
            </a:ext>
            <a:ext uri="{147F2762-F138-4A5C-976F-8EAC2B608ADB}">
              <a16:predDERef xmlns:a16="http://schemas.microsoft.com/office/drawing/2014/main" pred="{61380407-3CC3-4060-86B9-C3B8E5FB1C64}"/>
            </a:ext>
          </a:extLst>
        </xdr:cNvPr>
        <xdr:cNvCxnSpPr>
          <a:cxnSpLocks/>
        </xdr:cNvCxnSpPr>
      </xdr:nvCxnSpPr>
      <xdr:spPr>
        <a:xfrm rot="16200000" flipH="1">
          <a:off x="10752213" y="3255478"/>
          <a:ext cx="1198154" cy="829772"/>
        </a:xfrm>
        <a:prstGeom prst="bentConnector3">
          <a:avLst>
            <a:gd name="adj1" fmla="val -504"/>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41413</xdr:colOff>
      <xdr:row>9</xdr:row>
      <xdr:rowOff>182218</xdr:rowOff>
    </xdr:from>
    <xdr:to>
      <xdr:col>98</xdr:col>
      <xdr:colOff>155867</xdr:colOff>
      <xdr:row>24</xdr:row>
      <xdr:rowOff>190500</xdr:rowOff>
    </xdr:to>
    <xdr:cxnSp macro="">
      <xdr:nvCxnSpPr>
        <xdr:cNvPr id="129" name="Elbow Connector 49">
          <a:extLst>
            <a:ext uri="{FF2B5EF4-FFF2-40B4-BE49-F238E27FC236}">
              <a16:creationId xmlns:a16="http://schemas.microsoft.com/office/drawing/2014/main" id="{6B36F85C-3082-43AC-97C3-9E7A2133A50B}"/>
            </a:ext>
            <a:ext uri="{147F2762-F138-4A5C-976F-8EAC2B608ADB}">
              <a16:predDERef xmlns:a16="http://schemas.microsoft.com/office/drawing/2014/main" pred="{61380407-3CC3-4060-86B9-C3B8E5FB1C64}"/>
            </a:ext>
          </a:extLst>
        </xdr:cNvPr>
        <xdr:cNvCxnSpPr>
          <a:cxnSpLocks/>
        </xdr:cNvCxnSpPr>
      </xdr:nvCxnSpPr>
      <xdr:spPr>
        <a:xfrm>
          <a:off x="11040717" y="3056283"/>
          <a:ext cx="13333498" cy="5723282"/>
        </a:xfrm>
        <a:prstGeom prst="bentConnector3">
          <a:avLst>
            <a:gd name="adj1" fmla="val 50000"/>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xdr:colOff>
      <xdr:row>10</xdr:row>
      <xdr:rowOff>214312</xdr:rowOff>
    </xdr:from>
    <xdr:to>
      <xdr:col>28</xdr:col>
      <xdr:colOff>4763</xdr:colOff>
      <xdr:row>12</xdr:row>
      <xdr:rowOff>207817</xdr:rowOff>
    </xdr:to>
    <xdr:cxnSp macro="">
      <xdr:nvCxnSpPr>
        <xdr:cNvPr id="153" name="Elbow Connector 90">
          <a:extLst>
            <a:ext uri="{FF2B5EF4-FFF2-40B4-BE49-F238E27FC236}">
              <a16:creationId xmlns:a16="http://schemas.microsoft.com/office/drawing/2014/main" id="{A6523A72-5808-43DD-A568-68E2A0073390}"/>
            </a:ext>
            <a:ext uri="{147F2762-F138-4A5C-976F-8EAC2B608ADB}">
              <a16:predDERef xmlns:a16="http://schemas.microsoft.com/office/drawing/2014/main" pred="{6B36F85C-3082-43AC-97C3-9E7A2133A50B}"/>
            </a:ext>
          </a:extLst>
        </xdr:cNvPr>
        <xdr:cNvCxnSpPr>
          <a:cxnSpLocks/>
        </xdr:cNvCxnSpPr>
      </xdr:nvCxnSpPr>
      <xdr:spPr>
        <a:xfrm rot="5400000">
          <a:off x="11626129" y="3845502"/>
          <a:ext cx="755505" cy="4762"/>
        </a:xfrm>
        <a:prstGeom prst="bentConnector3">
          <a:avLst>
            <a:gd name="adj1" fmla="val 50000"/>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26353</xdr:colOff>
      <xdr:row>11</xdr:row>
      <xdr:rowOff>198783</xdr:rowOff>
    </xdr:from>
    <xdr:to>
      <xdr:col>112</xdr:col>
      <xdr:colOff>121227</xdr:colOff>
      <xdr:row>27</xdr:row>
      <xdr:rowOff>207818</xdr:rowOff>
    </xdr:to>
    <xdr:cxnSp macro="">
      <xdr:nvCxnSpPr>
        <xdr:cNvPr id="131" name="Elbow Connector 49">
          <a:extLst>
            <a:ext uri="{FF2B5EF4-FFF2-40B4-BE49-F238E27FC236}">
              <a16:creationId xmlns:a16="http://schemas.microsoft.com/office/drawing/2014/main" id="{160CAE72-4EAA-4CF7-8EA8-4707E07C316F}"/>
            </a:ext>
            <a:ext uri="{147F2762-F138-4A5C-976F-8EAC2B608ADB}">
              <a16:predDERef xmlns:a16="http://schemas.microsoft.com/office/drawing/2014/main" pred="{61380407-3CC3-4060-86B9-C3B8E5FB1C64}"/>
            </a:ext>
          </a:extLst>
        </xdr:cNvPr>
        <xdr:cNvCxnSpPr>
          <a:cxnSpLocks/>
        </xdr:cNvCxnSpPr>
      </xdr:nvCxnSpPr>
      <xdr:spPr>
        <a:xfrm>
          <a:off x="12201035" y="3835601"/>
          <a:ext cx="14468965" cy="6105035"/>
        </a:xfrm>
        <a:prstGeom prst="bentConnector3">
          <a:avLst>
            <a:gd name="adj1" fmla="val 50000"/>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34636</xdr:colOff>
      <xdr:row>27</xdr:row>
      <xdr:rowOff>180976</xdr:rowOff>
    </xdr:from>
    <xdr:to>
      <xdr:col>139</xdr:col>
      <xdr:colOff>83992</xdr:colOff>
      <xdr:row>28</xdr:row>
      <xdr:rowOff>209551</xdr:rowOff>
    </xdr:to>
    <xdr:cxnSp macro="">
      <xdr:nvCxnSpPr>
        <xdr:cNvPr id="135" name="Elbow Connector 4">
          <a:extLst>
            <a:ext uri="{FF2B5EF4-FFF2-40B4-BE49-F238E27FC236}">
              <a16:creationId xmlns:a16="http://schemas.microsoft.com/office/drawing/2014/main" id="{6AAED376-5D45-4328-A0BB-EF2AA1B3BEA1}"/>
            </a:ext>
            <a:ext uri="{147F2762-F138-4A5C-976F-8EAC2B608ADB}">
              <a16:predDERef xmlns:a16="http://schemas.microsoft.com/office/drawing/2014/main" pred="{844D24E7-51BF-4E07-B8D1-F7EF49E3A36A}"/>
            </a:ext>
          </a:extLst>
        </xdr:cNvPr>
        <xdr:cNvCxnSpPr>
          <a:cxnSpLocks/>
        </xdr:cNvCxnSpPr>
      </xdr:nvCxnSpPr>
      <xdr:spPr>
        <a:xfrm>
          <a:off x="30912954" y="9913794"/>
          <a:ext cx="395720" cy="409575"/>
        </a:xfrm>
        <a:prstGeom prst="bentConnector5">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138549</xdr:colOff>
      <xdr:row>25</xdr:row>
      <xdr:rowOff>207821</xdr:rowOff>
    </xdr:from>
    <xdr:to>
      <xdr:col>113</xdr:col>
      <xdr:colOff>-1</xdr:colOff>
      <xdr:row>30</xdr:row>
      <xdr:rowOff>277091</xdr:rowOff>
    </xdr:to>
    <xdr:cxnSp macro="">
      <xdr:nvCxnSpPr>
        <xdr:cNvPr id="141" name="Elbow Connector 4">
          <a:extLst>
            <a:ext uri="{FF2B5EF4-FFF2-40B4-BE49-F238E27FC236}">
              <a16:creationId xmlns:a16="http://schemas.microsoft.com/office/drawing/2014/main" id="{FFD3E3FD-D00E-499A-A26B-852C429EBBB5}"/>
            </a:ext>
            <a:ext uri="{147F2762-F138-4A5C-976F-8EAC2B608ADB}">
              <a16:predDERef xmlns:a16="http://schemas.microsoft.com/office/drawing/2014/main" pred="{844D24E7-51BF-4E07-B8D1-F7EF49E3A36A}"/>
            </a:ext>
          </a:extLst>
        </xdr:cNvPr>
        <xdr:cNvCxnSpPr>
          <a:cxnSpLocks/>
        </xdr:cNvCxnSpPr>
      </xdr:nvCxnSpPr>
      <xdr:spPr>
        <a:xfrm rot="16200000" flipH="1">
          <a:off x="25544321" y="9975276"/>
          <a:ext cx="1974270" cy="380996"/>
        </a:xfrm>
        <a:prstGeom prst="bentConnector3">
          <a:avLst>
            <a:gd name="adj1" fmla="val 100000"/>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161925</xdr:colOff>
      <xdr:row>19</xdr:row>
      <xdr:rowOff>200025</xdr:rowOff>
    </xdr:from>
    <xdr:to>
      <xdr:col>95</xdr:col>
      <xdr:colOff>85725</xdr:colOff>
      <xdr:row>21</xdr:row>
      <xdr:rowOff>114300</xdr:rowOff>
    </xdr:to>
    <xdr:cxnSp macro="">
      <xdr:nvCxnSpPr>
        <xdr:cNvPr id="154" name="Elbow Connector 134">
          <a:extLst>
            <a:ext uri="{FF2B5EF4-FFF2-40B4-BE49-F238E27FC236}">
              <a16:creationId xmlns:a16="http://schemas.microsoft.com/office/drawing/2014/main" id="{3E2C4224-B40D-4C95-8D97-F7A53C920306}"/>
            </a:ext>
            <a:ext uri="{147F2762-F138-4A5C-976F-8EAC2B608ADB}">
              <a16:predDERef xmlns:a16="http://schemas.microsoft.com/office/drawing/2014/main" pred="{FFD3E3FD-D00E-499A-A26B-852C429EBBB5}"/>
            </a:ext>
          </a:extLst>
        </xdr:cNvPr>
        <xdr:cNvCxnSpPr>
          <a:cxnSpLocks/>
        </xdr:cNvCxnSpPr>
      </xdr:nvCxnSpPr>
      <xdr:spPr>
        <a:xfrm>
          <a:off x="23298150" y="6886575"/>
          <a:ext cx="266700" cy="676275"/>
        </a:xfrm>
        <a:prstGeom prst="bentConnector5">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28575</xdr:colOff>
      <xdr:row>18</xdr:row>
      <xdr:rowOff>219075</xdr:rowOff>
    </xdr:from>
    <xdr:to>
      <xdr:col>95</xdr:col>
      <xdr:colOff>95250</xdr:colOff>
      <xdr:row>21</xdr:row>
      <xdr:rowOff>266700</xdr:rowOff>
    </xdr:to>
    <xdr:cxnSp macro="">
      <xdr:nvCxnSpPr>
        <xdr:cNvPr id="157" name="Elbow Connector 135">
          <a:extLst>
            <a:ext uri="{FF2B5EF4-FFF2-40B4-BE49-F238E27FC236}">
              <a16:creationId xmlns:a16="http://schemas.microsoft.com/office/drawing/2014/main" id="{D7612652-A25F-4C9E-9217-B98FA68B4577}"/>
            </a:ext>
            <a:ext uri="{147F2762-F138-4A5C-976F-8EAC2B608ADB}">
              <a16:predDERef xmlns:a16="http://schemas.microsoft.com/office/drawing/2014/main" pred="{3E2C4224-B40D-4C95-8D97-F7A53C920306}"/>
            </a:ext>
          </a:extLst>
        </xdr:cNvPr>
        <xdr:cNvCxnSpPr>
          <a:cxnSpLocks/>
        </xdr:cNvCxnSpPr>
      </xdr:nvCxnSpPr>
      <xdr:spPr>
        <a:xfrm>
          <a:off x="21793200" y="6524625"/>
          <a:ext cx="1781175" cy="1190625"/>
        </a:xfrm>
        <a:prstGeom prst="bentConnector5">
          <a:avLst/>
        </a:prstGeom>
        <a:ln w="381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W38"/>
  <sheetViews>
    <sheetView showGridLines="0" tabSelected="1" showRuler="0" topLeftCell="A2" zoomScale="40" zoomScaleNormal="40" zoomScalePageLayoutView="70" workbookViewId="0">
      <pane xSplit="5" ySplit="6" topLeftCell="F19" activePane="bottomRight" state="frozen"/>
      <selection pane="bottomRight" activeCell="A36" sqref="A36"/>
      <selection pane="bottomLeft" activeCell="A8" sqref="A8"/>
      <selection pane="topRight" activeCell="F2" sqref="F2"/>
    </sheetView>
  </sheetViews>
  <sheetFormatPr defaultRowHeight="30" customHeight="1"/>
  <cols>
    <col min="1" max="1" width="2.7109375" style="73" customWidth="1"/>
    <col min="2" max="2" width="83.140625" customWidth="1"/>
    <col min="3" max="3" width="16.140625" customWidth="1"/>
    <col min="4" max="4" width="10.42578125" style="4" customWidth="1"/>
    <col min="5" max="5" width="10.42578125" customWidth="1"/>
    <col min="6" max="6" width="2.7109375" customWidth="1"/>
    <col min="7" max="7" width="6.140625" hidden="1" customWidth="1"/>
    <col min="8" max="182" width="2.5703125" customWidth="1"/>
  </cols>
  <sheetData>
    <row r="1" spans="1:182" ht="30" customHeight="1">
      <c r="A1" s="72" t="s">
        <v>0</v>
      </c>
      <c r="B1" s="50" t="s">
        <v>1</v>
      </c>
      <c r="C1" s="1"/>
      <c r="D1" s="3"/>
      <c r="E1" s="37"/>
      <c r="G1" s="1"/>
      <c r="H1" s="11"/>
    </row>
    <row r="2" spans="1:182" ht="30" customHeight="1">
      <c r="A2" s="73" t="s">
        <v>2</v>
      </c>
      <c r="B2" s="51" t="s">
        <v>3</v>
      </c>
      <c r="H2" s="49"/>
    </row>
    <row r="3" spans="1:182" ht="32.1" customHeight="1">
      <c r="A3" s="73" t="s">
        <v>4</v>
      </c>
      <c r="B3" s="52"/>
      <c r="C3" s="75"/>
      <c r="D3" s="80">
        <f ca="1">TODAY()</f>
        <v>44530</v>
      </c>
      <c r="E3" s="80"/>
    </row>
    <row r="4" spans="1:182" ht="30" customHeight="1">
      <c r="A4" s="72" t="s">
        <v>5</v>
      </c>
      <c r="B4" s="79" t="s">
        <v>6</v>
      </c>
      <c r="C4" s="79"/>
      <c r="D4" s="74">
        <v>1</v>
      </c>
      <c r="H4" s="76">
        <f ca="1">H5</f>
        <v>44529</v>
      </c>
      <c r="I4" s="77"/>
      <c r="J4" s="77"/>
      <c r="K4" s="77"/>
      <c r="L4" s="77"/>
      <c r="M4" s="77"/>
      <c r="N4" s="78"/>
      <c r="O4" s="76">
        <f ca="1">O5</f>
        <v>44536</v>
      </c>
      <c r="P4" s="77"/>
      <c r="Q4" s="77"/>
      <c r="R4" s="77"/>
      <c r="S4" s="77"/>
      <c r="T4" s="77"/>
      <c r="U4" s="78"/>
      <c r="V4" s="76">
        <f ca="1">V5</f>
        <v>44543</v>
      </c>
      <c r="W4" s="77"/>
      <c r="X4" s="77"/>
      <c r="Y4" s="77"/>
      <c r="Z4" s="77"/>
      <c r="AA4" s="77"/>
      <c r="AB4" s="78"/>
      <c r="AC4" s="76">
        <f ca="1">AC5</f>
        <v>44550</v>
      </c>
      <c r="AD4" s="77"/>
      <c r="AE4" s="77"/>
      <c r="AF4" s="77"/>
      <c r="AG4" s="77"/>
      <c r="AH4" s="77"/>
      <c r="AI4" s="78"/>
      <c r="AJ4" s="76">
        <f ca="1">AJ5</f>
        <v>44557</v>
      </c>
      <c r="AK4" s="77"/>
      <c r="AL4" s="77"/>
      <c r="AM4" s="77"/>
      <c r="AN4" s="77"/>
      <c r="AO4" s="77"/>
      <c r="AP4" s="78"/>
      <c r="AQ4" s="76">
        <f ca="1">AQ5</f>
        <v>44564</v>
      </c>
      <c r="AR4" s="77"/>
      <c r="AS4" s="77"/>
      <c r="AT4" s="77"/>
      <c r="AU4" s="77"/>
      <c r="AV4" s="77"/>
      <c r="AW4" s="78"/>
      <c r="AX4" s="76">
        <f ca="1">AX5</f>
        <v>44571</v>
      </c>
      <c r="AY4" s="77"/>
      <c r="AZ4" s="77"/>
      <c r="BA4" s="77"/>
      <c r="BB4" s="77"/>
      <c r="BC4" s="77"/>
      <c r="BD4" s="78"/>
      <c r="BE4" s="76">
        <f ca="1">BE5</f>
        <v>44578</v>
      </c>
      <c r="BF4" s="77"/>
      <c r="BG4" s="77"/>
      <c r="BH4" s="77"/>
      <c r="BI4" s="77"/>
      <c r="BJ4" s="77"/>
      <c r="BK4" s="78"/>
      <c r="BL4" s="76">
        <f ca="1">BL5</f>
        <v>44585</v>
      </c>
      <c r="BM4" s="77"/>
      <c r="BN4" s="77"/>
      <c r="BO4" s="77"/>
      <c r="BP4" s="77"/>
      <c r="BQ4" s="77"/>
      <c r="BR4" s="78"/>
      <c r="BS4" s="76">
        <f ca="1">BS5</f>
        <v>44592</v>
      </c>
      <c r="BT4" s="77"/>
      <c r="BU4" s="77"/>
      <c r="BV4" s="77"/>
      <c r="BW4" s="77"/>
      <c r="BX4" s="77"/>
      <c r="BY4" s="78"/>
      <c r="BZ4" s="76">
        <f ca="1">BZ5</f>
        <v>44599</v>
      </c>
      <c r="CA4" s="77"/>
      <c r="CB4" s="77"/>
      <c r="CC4" s="77"/>
      <c r="CD4" s="77"/>
      <c r="CE4" s="77"/>
      <c r="CF4" s="78"/>
      <c r="CG4" s="76">
        <f ca="1">CG5</f>
        <v>44606</v>
      </c>
      <c r="CH4" s="77"/>
      <c r="CI4" s="77"/>
      <c r="CJ4" s="77"/>
      <c r="CK4" s="77"/>
      <c r="CL4" s="77"/>
      <c r="CM4" s="78"/>
      <c r="CN4" s="76">
        <f ca="1">CN5</f>
        <v>44613</v>
      </c>
      <c r="CO4" s="77"/>
      <c r="CP4" s="77"/>
      <c r="CQ4" s="77"/>
      <c r="CR4" s="77"/>
      <c r="CS4" s="77"/>
      <c r="CT4" s="78"/>
      <c r="CU4" s="76">
        <f ca="1">CU5</f>
        <v>44620</v>
      </c>
      <c r="CV4" s="77"/>
      <c r="CW4" s="77"/>
      <c r="CX4" s="77"/>
      <c r="CY4" s="77"/>
      <c r="CZ4" s="77"/>
      <c r="DA4" s="78"/>
      <c r="DB4" s="76">
        <f ca="1">DB5</f>
        <v>44627</v>
      </c>
      <c r="DC4" s="77"/>
      <c r="DD4" s="77"/>
      <c r="DE4" s="77"/>
      <c r="DF4" s="77"/>
      <c r="DG4" s="77"/>
      <c r="DH4" s="78"/>
      <c r="DI4" s="76">
        <f ca="1">DI5</f>
        <v>44634</v>
      </c>
      <c r="DJ4" s="77"/>
      <c r="DK4" s="77"/>
      <c r="DL4" s="77"/>
      <c r="DM4" s="77"/>
      <c r="DN4" s="77"/>
      <c r="DO4" s="78"/>
      <c r="DP4" s="76">
        <f ca="1">DP5</f>
        <v>44641</v>
      </c>
      <c r="DQ4" s="77"/>
      <c r="DR4" s="77"/>
      <c r="DS4" s="77"/>
      <c r="DT4" s="77"/>
      <c r="DU4" s="77"/>
      <c r="DV4" s="78"/>
      <c r="DW4" s="76">
        <f ca="1">DW5</f>
        <v>44648</v>
      </c>
      <c r="DX4" s="77"/>
      <c r="DY4" s="77"/>
      <c r="DZ4" s="77"/>
      <c r="EA4" s="77"/>
      <c r="EB4" s="77"/>
      <c r="EC4" s="78"/>
      <c r="ED4" s="76">
        <f ca="1">ED5</f>
        <v>44655</v>
      </c>
      <c r="EE4" s="77"/>
      <c r="EF4" s="77"/>
      <c r="EG4" s="77"/>
      <c r="EH4" s="77"/>
      <c r="EI4" s="77"/>
      <c r="EJ4" s="78"/>
      <c r="EK4" s="76">
        <f ca="1">EK5</f>
        <v>44662</v>
      </c>
      <c r="EL4" s="77"/>
      <c r="EM4" s="77"/>
      <c r="EN4" s="77"/>
      <c r="EO4" s="77"/>
      <c r="EP4" s="77"/>
      <c r="EQ4" s="78"/>
      <c r="ER4" s="76">
        <f ca="1">ER5</f>
        <v>44669</v>
      </c>
      <c r="ES4" s="77"/>
      <c r="ET4" s="77"/>
      <c r="EU4" s="77"/>
      <c r="EV4" s="77"/>
      <c r="EW4" s="77"/>
      <c r="EX4" s="78"/>
      <c r="EY4" s="76">
        <f ca="1">EY5</f>
        <v>44676</v>
      </c>
      <c r="EZ4" s="77"/>
      <c r="FA4" s="77"/>
      <c r="FB4" s="77"/>
      <c r="FC4" s="77"/>
      <c r="FD4" s="77"/>
      <c r="FE4" s="78"/>
      <c r="FF4" s="76">
        <f ca="1">FF5</f>
        <v>44683</v>
      </c>
      <c r="FG4" s="77"/>
      <c r="FH4" s="77"/>
      <c r="FI4" s="77"/>
      <c r="FJ4" s="77"/>
      <c r="FK4" s="77"/>
      <c r="FL4" s="78"/>
      <c r="FM4" s="76">
        <f ca="1">FM5</f>
        <v>44690</v>
      </c>
      <c r="FN4" s="77"/>
      <c r="FO4" s="77"/>
      <c r="FP4" s="77"/>
      <c r="FQ4" s="77"/>
      <c r="FR4" s="77"/>
      <c r="FS4" s="78"/>
      <c r="FT4" s="76">
        <f ca="1">FT5</f>
        <v>44697</v>
      </c>
      <c r="FU4" s="77"/>
      <c r="FV4" s="77"/>
      <c r="FW4" s="77"/>
      <c r="FX4" s="77"/>
      <c r="FY4" s="77"/>
      <c r="FZ4" s="78"/>
    </row>
    <row r="5" spans="1:182" ht="15" customHeight="1">
      <c r="A5" s="72" t="s">
        <v>7</v>
      </c>
      <c r="B5" s="81"/>
      <c r="C5" s="81"/>
      <c r="D5" s="81"/>
      <c r="E5" s="81"/>
      <c r="F5" s="81"/>
      <c r="H5" s="8">
        <f ca="1">Project_Start-WEEKDAY(Project_Start,1)+2+7*(Display_Week-1)</f>
        <v>44529</v>
      </c>
      <c r="I5" s="7">
        <f ca="1">H5+1</f>
        <v>44530</v>
      </c>
      <c r="J5" s="7">
        <f t="shared" ref="J5:AW5" ca="1" si="0">I5+1</f>
        <v>44531</v>
      </c>
      <c r="K5" s="7">
        <f t="shared" ca="1" si="0"/>
        <v>44532</v>
      </c>
      <c r="L5" s="7">
        <f t="shared" ca="1" si="0"/>
        <v>44533</v>
      </c>
      <c r="M5" s="7">
        <f t="shared" ca="1" si="0"/>
        <v>44534</v>
      </c>
      <c r="N5" s="9">
        <f t="shared" ca="1" si="0"/>
        <v>44535</v>
      </c>
      <c r="O5" s="8">
        <f ca="1">N5+1</f>
        <v>44536</v>
      </c>
      <c r="P5" s="7">
        <f ca="1">O5+1</f>
        <v>44537</v>
      </c>
      <c r="Q5" s="7">
        <f t="shared" ca="1" si="0"/>
        <v>44538</v>
      </c>
      <c r="R5" s="7">
        <f t="shared" ca="1" si="0"/>
        <v>44539</v>
      </c>
      <c r="S5" s="7">
        <f t="shared" ca="1" si="0"/>
        <v>44540</v>
      </c>
      <c r="T5" s="7">
        <f t="shared" ca="1" si="0"/>
        <v>44541</v>
      </c>
      <c r="U5" s="9">
        <f t="shared" ca="1" si="0"/>
        <v>44542</v>
      </c>
      <c r="V5" s="8">
        <f ca="1">U5+1</f>
        <v>44543</v>
      </c>
      <c r="W5" s="7">
        <f ca="1">V5+1</f>
        <v>44544</v>
      </c>
      <c r="X5" s="7">
        <f t="shared" ca="1" si="0"/>
        <v>44545</v>
      </c>
      <c r="Y5" s="7">
        <f t="shared" ca="1" si="0"/>
        <v>44546</v>
      </c>
      <c r="Z5" s="7">
        <f t="shared" ca="1" si="0"/>
        <v>44547</v>
      </c>
      <c r="AA5" s="7">
        <f t="shared" ca="1" si="0"/>
        <v>44548</v>
      </c>
      <c r="AB5" s="9">
        <f t="shared" ca="1" si="0"/>
        <v>44549</v>
      </c>
      <c r="AC5" s="8">
        <f ca="1">AB5+1</f>
        <v>44550</v>
      </c>
      <c r="AD5" s="7">
        <f ca="1">AC5+1</f>
        <v>44551</v>
      </c>
      <c r="AE5" s="7">
        <f t="shared" ca="1" si="0"/>
        <v>44552</v>
      </c>
      <c r="AF5" s="7">
        <f t="shared" ca="1" si="0"/>
        <v>44553</v>
      </c>
      <c r="AG5" s="7">
        <f t="shared" ca="1" si="0"/>
        <v>44554</v>
      </c>
      <c r="AH5" s="7">
        <f t="shared" ca="1" si="0"/>
        <v>44555</v>
      </c>
      <c r="AI5" s="9">
        <f t="shared" ca="1" si="0"/>
        <v>44556</v>
      </c>
      <c r="AJ5" s="8">
        <f ca="1">AI5+1</f>
        <v>44557</v>
      </c>
      <c r="AK5" s="7">
        <f ca="1">AJ5+1</f>
        <v>44558</v>
      </c>
      <c r="AL5" s="7">
        <f t="shared" ca="1" si="0"/>
        <v>44559</v>
      </c>
      <c r="AM5" s="7">
        <f t="shared" ca="1" si="0"/>
        <v>44560</v>
      </c>
      <c r="AN5" s="7">
        <f t="shared" ca="1" si="0"/>
        <v>44561</v>
      </c>
      <c r="AO5" s="7">
        <f t="shared" ca="1" si="0"/>
        <v>44562</v>
      </c>
      <c r="AP5" s="9">
        <f t="shared" ca="1" si="0"/>
        <v>44563</v>
      </c>
      <c r="AQ5" s="8">
        <f ca="1">AP5+1</f>
        <v>44564</v>
      </c>
      <c r="AR5" s="7">
        <f ca="1">AQ5+1</f>
        <v>44565</v>
      </c>
      <c r="AS5" s="7">
        <f t="shared" ca="1" si="0"/>
        <v>44566</v>
      </c>
      <c r="AT5" s="7">
        <f t="shared" ca="1" si="0"/>
        <v>44567</v>
      </c>
      <c r="AU5" s="7">
        <f t="shared" ca="1" si="0"/>
        <v>44568</v>
      </c>
      <c r="AV5" s="7">
        <f t="shared" ca="1" si="0"/>
        <v>44569</v>
      </c>
      <c r="AW5" s="9">
        <f t="shared" ca="1" si="0"/>
        <v>44570</v>
      </c>
      <c r="AX5" s="8">
        <f ca="1">AW5+1</f>
        <v>44571</v>
      </c>
      <c r="AY5" s="7">
        <f ca="1">AX5+1</f>
        <v>44572</v>
      </c>
      <c r="AZ5" s="7">
        <f t="shared" ref="AZ5:BD5" ca="1" si="1">AY5+1</f>
        <v>44573</v>
      </c>
      <c r="BA5" s="7">
        <f t="shared" ca="1" si="1"/>
        <v>44574</v>
      </c>
      <c r="BB5" s="7">
        <f t="shared" ca="1" si="1"/>
        <v>44575</v>
      </c>
      <c r="BC5" s="7">
        <f t="shared" ca="1" si="1"/>
        <v>44576</v>
      </c>
      <c r="BD5" s="9">
        <f t="shared" ca="1" si="1"/>
        <v>44577</v>
      </c>
      <c r="BE5" s="8">
        <f ca="1">BD5+1</f>
        <v>44578</v>
      </c>
      <c r="BF5" s="7">
        <f ca="1">BE5+1</f>
        <v>44579</v>
      </c>
      <c r="BG5" s="7">
        <f t="shared" ref="BG5:BK5" ca="1" si="2">BF5+1</f>
        <v>44580</v>
      </c>
      <c r="BH5" s="7">
        <f t="shared" ca="1" si="2"/>
        <v>44581</v>
      </c>
      <c r="BI5" s="7">
        <f ca="1">BH5+1</f>
        <v>44582</v>
      </c>
      <c r="BJ5" s="7">
        <f t="shared" ca="1" si="2"/>
        <v>44583</v>
      </c>
      <c r="BK5" s="9">
        <f t="shared" ca="1" si="2"/>
        <v>44584</v>
      </c>
      <c r="BL5" s="9">
        <f ca="1">BK5+1</f>
        <v>44585</v>
      </c>
      <c r="BM5" s="9">
        <f ca="1">BL5+1</f>
        <v>44586</v>
      </c>
      <c r="BN5" s="9">
        <f ca="1">BM5+1</f>
        <v>44587</v>
      </c>
      <c r="BO5" s="9">
        <f ca="1">BN5+1</f>
        <v>44588</v>
      </c>
      <c r="BP5" s="9">
        <f ca="1">BO5+1</f>
        <v>44589</v>
      </c>
      <c r="BQ5" s="9">
        <f ca="1">BP5+1</f>
        <v>44590</v>
      </c>
      <c r="BR5" s="9">
        <f ca="1">BQ5+1</f>
        <v>44591</v>
      </c>
      <c r="BS5" s="9">
        <f ca="1">BR5+1</f>
        <v>44592</v>
      </c>
      <c r="BT5" s="9">
        <f ca="1">BS5+1</f>
        <v>44593</v>
      </c>
      <c r="BU5" s="9">
        <f ca="1">BT5+1</f>
        <v>44594</v>
      </c>
      <c r="BV5" s="9">
        <f ca="1">BU5+1</f>
        <v>44595</v>
      </c>
      <c r="BW5" s="9">
        <f ca="1">BV5+1</f>
        <v>44596</v>
      </c>
      <c r="BX5" s="9">
        <f ca="1">BW5+1</f>
        <v>44597</v>
      </c>
      <c r="BY5" s="9">
        <f ca="1">BX5+1</f>
        <v>44598</v>
      </c>
      <c r="BZ5" s="9">
        <f ca="1">BY5+1</f>
        <v>44599</v>
      </c>
      <c r="CA5" s="9">
        <f ca="1">BZ5+1</f>
        <v>44600</v>
      </c>
      <c r="CB5" s="9">
        <f ca="1">CA5+1</f>
        <v>44601</v>
      </c>
      <c r="CC5" s="9">
        <f ca="1">CB5+1</f>
        <v>44602</v>
      </c>
      <c r="CD5" s="9">
        <f ca="1">CC5+1</f>
        <v>44603</v>
      </c>
      <c r="CE5" s="9">
        <f ca="1">CD5+1</f>
        <v>44604</v>
      </c>
      <c r="CF5" s="9">
        <f ca="1">CE5+1</f>
        <v>44605</v>
      </c>
      <c r="CG5" s="9">
        <f ca="1">CF5+1</f>
        <v>44606</v>
      </c>
      <c r="CH5" s="9">
        <f ca="1">CG5+1</f>
        <v>44607</v>
      </c>
      <c r="CI5" s="9">
        <f ca="1">CH5+1</f>
        <v>44608</v>
      </c>
      <c r="CJ5" s="9">
        <f ca="1">CI5+1</f>
        <v>44609</v>
      </c>
      <c r="CK5" s="9">
        <f ca="1">CJ5+1</f>
        <v>44610</v>
      </c>
      <c r="CL5" s="9">
        <f ca="1">CK5+1</f>
        <v>44611</v>
      </c>
      <c r="CM5" s="9">
        <f ca="1">CL5+1</f>
        <v>44612</v>
      </c>
      <c r="CN5" s="9">
        <f ca="1">CM5+1</f>
        <v>44613</v>
      </c>
      <c r="CO5" s="9">
        <f ca="1">CN5+1</f>
        <v>44614</v>
      </c>
      <c r="CP5" s="9">
        <f ca="1">CO5+1</f>
        <v>44615</v>
      </c>
      <c r="CQ5" s="9">
        <f ca="1">CP5+1</f>
        <v>44616</v>
      </c>
      <c r="CR5" s="9">
        <f ca="1">CQ5+1</f>
        <v>44617</v>
      </c>
      <c r="CS5" s="9">
        <f ca="1">CR5+1</f>
        <v>44618</v>
      </c>
      <c r="CT5" s="9">
        <f ca="1">CS5+1</f>
        <v>44619</v>
      </c>
      <c r="CU5" s="9">
        <f ca="1">CT5+1</f>
        <v>44620</v>
      </c>
      <c r="CV5" s="9">
        <f ca="1">CU5+1</f>
        <v>44621</v>
      </c>
      <c r="CW5" s="9">
        <f ca="1">CV5+1</f>
        <v>44622</v>
      </c>
      <c r="CX5" s="9">
        <f ca="1">CW5+1</f>
        <v>44623</v>
      </c>
      <c r="CY5" s="9">
        <f ca="1">CX5+1</f>
        <v>44624</v>
      </c>
      <c r="CZ5" s="9">
        <f ca="1">CY5+1</f>
        <v>44625</v>
      </c>
      <c r="DA5" s="9">
        <f ca="1">CZ5+1</f>
        <v>44626</v>
      </c>
      <c r="DB5" s="9">
        <f ca="1">DA5+1</f>
        <v>44627</v>
      </c>
      <c r="DC5" s="9">
        <f ca="1">DB5+1</f>
        <v>44628</v>
      </c>
      <c r="DD5" s="9">
        <f ca="1">DC5+1</f>
        <v>44629</v>
      </c>
      <c r="DE5" s="9">
        <f ca="1">DD5+1</f>
        <v>44630</v>
      </c>
      <c r="DF5" s="9">
        <f ca="1">DE5+1</f>
        <v>44631</v>
      </c>
      <c r="DG5" s="9">
        <f ca="1">DF5+1</f>
        <v>44632</v>
      </c>
      <c r="DH5" s="9">
        <f ca="1">DG5+1</f>
        <v>44633</v>
      </c>
      <c r="DI5" s="9">
        <f ca="1">DH5+1</f>
        <v>44634</v>
      </c>
      <c r="DJ5" s="9">
        <f ca="1">DI5+1</f>
        <v>44635</v>
      </c>
      <c r="DK5" s="9">
        <f ca="1">DJ5+1</f>
        <v>44636</v>
      </c>
      <c r="DL5" s="9">
        <f ca="1">DK5+1</f>
        <v>44637</v>
      </c>
      <c r="DM5" s="9">
        <f ca="1">DL5+1</f>
        <v>44638</v>
      </c>
      <c r="DN5" s="9">
        <f ca="1">DM5+1</f>
        <v>44639</v>
      </c>
      <c r="DO5" s="9">
        <f ca="1">DN5+1</f>
        <v>44640</v>
      </c>
      <c r="DP5" s="9">
        <f ca="1">DO5+1</f>
        <v>44641</v>
      </c>
      <c r="DQ5" s="9">
        <f ca="1">DP5+1</f>
        <v>44642</v>
      </c>
      <c r="DR5" s="9">
        <f ca="1">DQ5+1</f>
        <v>44643</v>
      </c>
      <c r="DS5" s="9">
        <f ca="1">DR5+1</f>
        <v>44644</v>
      </c>
      <c r="DT5" s="9">
        <f ca="1">DS5+1</f>
        <v>44645</v>
      </c>
      <c r="DU5" s="9">
        <f ca="1">DT5+1</f>
        <v>44646</v>
      </c>
      <c r="DV5" s="9">
        <f ca="1">DU5+1</f>
        <v>44647</v>
      </c>
      <c r="DW5" s="9">
        <f ca="1">DV5+1</f>
        <v>44648</v>
      </c>
      <c r="DX5" s="9">
        <f ca="1">DW5+1</f>
        <v>44649</v>
      </c>
      <c r="DY5" s="9">
        <f ca="1">DX5+1</f>
        <v>44650</v>
      </c>
      <c r="DZ5" s="9">
        <f ca="1">DY5+1</f>
        <v>44651</v>
      </c>
      <c r="EA5" s="9">
        <f ca="1">DZ5+1</f>
        <v>44652</v>
      </c>
      <c r="EB5" s="9">
        <f ca="1">EA5+1</f>
        <v>44653</v>
      </c>
      <c r="EC5" s="9">
        <f ca="1">EB5+1</f>
        <v>44654</v>
      </c>
      <c r="ED5" s="9">
        <f ca="1">EC5+1</f>
        <v>44655</v>
      </c>
      <c r="EE5" s="9">
        <f ca="1">ED5+1</f>
        <v>44656</v>
      </c>
      <c r="EF5" s="9">
        <f ca="1">EE5+1</f>
        <v>44657</v>
      </c>
      <c r="EG5" s="9">
        <f ca="1">EF5+1</f>
        <v>44658</v>
      </c>
      <c r="EH5" s="9">
        <f ca="1">EG5+1</f>
        <v>44659</v>
      </c>
      <c r="EI5" s="9">
        <f ca="1">EH5+1</f>
        <v>44660</v>
      </c>
      <c r="EJ5" s="9">
        <f ca="1">EI5+1</f>
        <v>44661</v>
      </c>
      <c r="EK5" s="9">
        <f ca="1">EJ5+1</f>
        <v>44662</v>
      </c>
      <c r="EL5" s="9">
        <f ca="1">EK5+1</f>
        <v>44663</v>
      </c>
      <c r="EM5" s="9">
        <f ca="1">EL5+1</f>
        <v>44664</v>
      </c>
      <c r="EN5" s="9">
        <f ca="1">EM5+1</f>
        <v>44665</v>
      </c>
      <c r="EO5" s="9">
        <f ca="1">EN5+1</f>
        <v>44666</v>
      </c>
      <c r="EP5" s="9">
        <f ca="1">EO5+1</f>
        <v>44667</v>
      </c>
      <c r="EQ5" s="9">
        <f ca="1">EP5+1</f>
        <v>44668</v>
      </c>
      <c r="ER5" s="9">
        <f ca="1">EQ5+1</f>
        <v>44669</v>
      </c>
      <c r="ES5" s="9">
        <f ca="1">ER5+1</f>
        <v>44670</v>
      </c>
      <c r="ET5" s="9">
        <f ca="1">ES5+1</f>
        <v>44671</v>
      </c>
      <c r="EU5" s="9">
        <f ca="1">ET5+1</f>
        <v>44672</v>
      </c>
      <c r="EV5" s="9">
        <f ca="1">EU5+1</f>
        <v>44673</v>
      </c>
      <c r="EW5" s="9">
        <f ca="1">EV5+1</f>
        <v>44674</v>
      </c>
      <c r="EX5" s="9">
        <f ca="1">EW5+1</f>
        <v>44675</v>
      </c>
      <c r="EY5" s="9">
        <f ca="1">EX5+1</f>
        <v>44676</v>
      </c>
      <c r="EZ5" s="9">
        <f ca="1">EY5+1</f>
        <v>44677</v>
      </c>
      <c r="FA5" s="9">
        <f ca="1">EZ5+1</f>
        <v>44678</v>
      </c>
      <c r="FB5" s="9">
        <f ca="1">FA5+1</f>
        <v>44679</v>
      </c>
      <c r="FC5" s="9">
        <f ca="1">FB5+1</f>
        <v>44680</v>
      </c>
      <c r="FD5" s="9">
        <f ca="1">FC5+1</f>
        <v>44681</v>
      </c>
      <c r="FE5" s="9">
        <f ca="1">FD5+1</f>
        <v>44682</v>
      </c>
      <c r="FF5" s="9">
        <f ca="1">FE5+1</f>
        <v>44683</v>
      </c>
      <c r="FG5" s="9">
        <f ca="1">FF5+1</f>
        <v>44684</v>
      </c>
      <c r="FH5" s="9">
        <f ca="1">FG5+1</f>
        <v>44685</v>
      </c>
      <c r="FI5" s="9">
        <f ca="1">FH5+1</f>
        <v>44686</v>
      </c>
      <c r="FJ5" s="9">
        <f ca="1">FI5+1</f>
        <v>44687</v>
      </c>
      <c r="FK5" s="9">
        <f ca="1">FJ5+1</f>
        <v>44688</v>
      </c>
      <c r="FL5" s="9">
        <f ca="1">FK5+1</f>
        <v>44689</v>
      </c>
      <c r="FM5" s="9">
        <f ca="1">FL5+1</f>
        <v>44690</v>
      </c>
      <c r="FN5" s="9">
        <f ca="1">FM5+1</f>
        <v>44691</v>
      </c>
      <c r="FO5" s="9">
        <f ca="1">FN5+1</f>
        <v>44692</v>
      </c>
      <c r="FP5" s="9">
        <f ca="1">FO5+1</f>
        <v>44693</v>
      </c>
      <c r="FQ5" s="9">
        <f ca="1">FP5+1</f>
        <v>44694</v>
      </c>
      <c r="FR5" s="9">
        <f ca="1">FQ5+1</f>
        <v>44695</v>
      </c>
      <c r="FS5" s="9">
        <f ca="1">FR5+1</f>
        <v>44696</v>
      </c>
      <c r="FT5" s="9">
        <f ca="1">FS5+1</f>
        <v>44697</v>
      </c>
      <c r="FU5" s="9">
        <f ca="1">FT5+1</f>
        <v>44698</v>
      </c>
      <c r="FV5" s="9">
        <f ca="1">FU5+1</f>
        <v>44699</v>
      </c>
      <c r="FW5" s="9">
        <f ca="1">FV5+1</f>
        <v>44700</v>
      </c>
      <c r="FX5" s="9">
        <f ca="1">FW5+1</f>
        <v>44701</v>
      </c>
      <c r="FY5" s="9">
        <f ca="1">FX5+1</f>
        <v>44702</v>
      </c>
      <c r="FZ5" s="9">
        <f ca="1">FY5+1</f>
        <v>44703</v>
      </c>
    </row>
    <row r="6" spans="1:182" ht="30" customHeight="1" thickBot="1">
      <c r="A6" s="72" t="s">
        <v>8</v>
      </c>
      <c r="B6" s="60" t="s">
        <v>9</v>
      </c>
      <c r="C6" s="6" t="s">
        <v>10</v>
      </c>
      <c r="D6" s="6" t="s">
        <v>11</v>
      </c>
      <c r="E6" s="6" t="s">
        <v>12</v>
      </c>
      <c r="F6" s="6"/>
      <c r="G6" s="6" t="s">
        <v>13</v>
      </c>
      <c r="H6" s="10" t="str">
        <f t="shared" ref="H6" ca="1" si="3">LEFT(TEXT(H5,"ddd"),1)</f>
        <v>M</v>
      </c>
      <c r="I6" s="10" t="str">
        <f t="shared" ref="I6:AQ6" ca="1" si="4">LEFT(TEXT(I5,"ddd"),1)</f>
        <v>T</v>
      </c>
      <c r="J6" s="10" t="str">
        <f t="shared" ca="1" si="4"/>
        <v>W</v>
      </c>
      <c r="K6" s="10" t="str">
        <f t="shared" ca="1" si="4"/>
        <v>T</v>
      </c>
      <c r="L6" s="10" t="str">
        <f t="shared" ca="1" si="4"/>
        <v>F</v>
      </c>
      <c r="M6" s="10" t="str">
        <f t="shared" ca="1" si="4"/>
        <v>S</v>
      </c>
      <c r="N6" s="10" t="str">
        <f t="shared" ca="1" si="4"/>
        <v>S</v>
      </c>
      <c r="O6" s="10" t="str">
        <f t="shared" ca="1" si="4"/>
        <v>M</v>
      </c>
      <c r="P6" s="10" t="str">
        <f t="shared" ca="1" si="4"/>
        <v>T</v>
      </c>
      <c r="Q6" s="10" t="str">
        <f t="shared" ca="1" si="4"/>
        <v>W</v>
      </c>
      <c r="R6" s="10" t="str">
        <f t="shared" ca="1" si="4"/>
        <v>T</v>
      </c>
      <c r="S6" s="10" t="str">
        <f t="shared" ca="1" si="4"/>
        <v>F</v>
      </c>
      <c r="T6" s="10" t="str">
        <f t="shared" ca="1" si="4"/>
        <v>S</v>
      </c>
      <c r="U6" s="10" t="str">
        <f t="shared" ca="1" si="4"/>
        <v>S</v>
      </c>
      <c r="V6" s="10" t="str">
        <f t="shared" ca="1" si="4"/>
        <v>M</v>
      </c>
      <c r="W6" s="10" t="str">
        <f t="shared" ca="1" si="4"/>
        <v>T</v>
      </c>
      <c r="X6" s="10" t="str">
        <f t="shared" ca="1" si="4"/>
        <v>W</v>
      </c>
      <c r="Y6" s="10" t="str">
        <f t="shared" ca="1" si="4"/>
        <v>T</v>
      </c>
      <c r="Z6" s="10" t="str">
        <f t="shared" ca="1" si="4"/>
        <v>F</v>
      </c>
      <c r="AA6" s="10" t="str">
        <f t="shared" ca="1" si="4"/>
        <v>S</v>
      </c>
      <c r="AB6" s="10" t="str">
        <f t="shared" ca="1" si="4"/>
        <v>S</v>
      </c>
      <c r="AC6" s="10" t="str">
        <f t="shared" ca="1" si="4"/>
        <v>M</v>
      </c>
      <c r="AD6" s="10" t="str">
        <f t="shared" ca="1" si="4"/>
        <v>T</v>
      </c>
      <c r="AE6" s="10" t="str">
        <f t="shared" ca="1" si="4"/>
        <v>W</v>
      </c>
      <c r="AF6" s="10" t="str">
        <f t="shared" ca="1" si="4"/>
        <v>T</v>
      </c>
      <c r="AG6" s="10" t="str">
        <f t="shared" ca="1" si="4"/>
        <v>F</v>
      </c>
      <c r="AH6" s="10" t="str">
        <f t="shared" ca="1" si="4"/>
        <v>S</v>
      </c>
      <c r="AI6" s="10" t="str">
        <f t="shared" ca="1" si="4"/>
        <v>S</v>
      </c>
      <c r="AJ6" s="10" t="str">
        <f t="shared" ca="1" si="4"/>
        <v>M</v>
      </c>
      <c r="AK6" s="10" t="str">
        <f t="shared" ca="1" si="4"/>
        <v>T</v>
      </c>
      <c r="AL6" s="10" t="str">
        <f t="shared" ca="1" si="4"/>
        <v>W</v>
      </c>
      <c r="AM6" s="10" t="str">
        <f t="shared" ca="1" si="4"/>
        <v>T</v>
      </c>
      <c r="AN6" s="10" t="str">
        <f t="shared" ca="1" si="4"/>
        <v>F</v>
      </c>
      <c r="AO6" s="10" t="str">
        <f t="shared" ca="1" si="4"/>
        <v>S</v>
      </c>
      <c r="AP6" s="10" t="str">
        <f t="shared" ca="1" si="4"/>
        <v>S</v>
      </c>
      <c r="AQ6" s="10" t="str">
        <f t="shared" ca="1" si="4"/>
        <v>M</v>
      </c>
      <c r="AR6" s="10" t="str">
        <f t="shared" ref="AR6:BK6" ca="1" si="5">LEFT(TEXT(AR5,"ddd"),1)</f>
        <v>T</v>
      </c>
      <c r="AS6" s="10" t="str">
        <f t="shared" ca="1" si="5"/>
        <v>W</v>
      </c>
      <c r="AT6" s="10" t="str">
        <f t="shared" ca="1" si="5"/>
        <v>T</v>
      </c>
      <c r="AU6" s="10" t="str">
        <f t="shared" ca="1" si="5"/>
        <v>F</v>
      </c>
      <c r="AV6" s="10" t="str">
        <f t="shared" ca="1" si="5"/>
        <v>S</v>
      </c>
      <c r="AW6" s="10" t="str">
        <f t="shared" ca="1" si="5"/>
        <v>S</v>
      </c>
      <c r="AX6" s="10" t="str">
        <f t="shared" ca="1" si="5"/>
        <v>M</v>
      </c>
      <c r="AY6" s="10" t="str">
        <f t="shared" ca="1" si="5"/>
        <v>T</v>
      </c>
      <c r="AZ6" s="10" t="str">
        <f t="shared" ca="1" si="5"/>
        <v>W</v>
      </c>
      <c r="BA6" s="10" t="str">
        <f t="shared" ca="1" si="5"/>
        <v>T</v>
      </c>
      <c r="BB6" s="10" t="str">
        <f t="shared" ca="1" si="5"/>
        <v>F</v>
      </c>
      <c r="BC6" s="10" t="str">
        <f t="shared" ca="1" si="5"/>
        <v>S</v>
      </c>
      <c r="BD6" s="10" t="str">
        <f t="shared" ca="1" si="5"/>
        <v>S</v>
      </c>
      <c r="BE6" s="10" t="str">
        <f t="shared" ca="1" si="5"/>
        <v>M</v>
      </c>
      <c r="BF6" s="10" t="str">
        <f t="shared" ca="1" si="5"/>
        <v>T</v>
      </c>
      <c r="BG6" s="10" t="str">
        <f t="shared" ca="1" si="5"/>
        <v>W</v>
      </c>
      <c r="BH6" s="10" t="str">
        <f t="shared" ca="1" si="5"/>
        <v>T</v>
      </c>
      <c r="BI6" s="10" t="str">
        <f t="shared" ca="1" si="5"/>
        <v>F</v>
      </c>
      <c r="BJ6" s="10" t="str">
        <f t="shared" ca="1" si="5"/>
        <v>S</v>
      </c>
      <c r="BK6" s="10" t="str">
        <f t="shared" ca="1" si="5"/>
        <v>S</v>
      </c>
      <c r="BL6" s="10" t="str">
        <f ca="1">LEFT(TEXT(BL5,"ddd"),1)</f>
        <v>M</v>
      </c>
      <c r="BM6" s="10" t="str">
        <f ca="1">LEFT(TEXT(BM5,"ddd"),1)</f>
        <v>T</v>
      </c>
      <c r="BN6" s="10" t="str">
        <f ca="1">LEFT(TEXT(BN5,"ddd"),1)</f>
        <v>W</v>
      </c>
      <c r="BO6" s="10" t="str">
        <f ca="1">LEFT(TEXT(BO5,"ddd"),1)</f>
        <v>T</v>
      </c>
      <c r="BP6" s="10" t="str">
        <f ca="1">LEFT(TEXT(BP5,"ddd"),1)</f>
        <v>F</v>
      </c>
      <c r="BQ6" s="10" t="str">
        <f ca="1">LEFT(TEXT(BQ5,"ddd"),1)</f>
        <v>S</v>
      </c>
      <c r="BR6" s="10" t="str">
        <f ca="1">LEFT(TEXT(BR5,"ddd"),1)</f>
        <v>S</v>
      </c>
      <c r="BS6" s="10" t="str">
        <f ca="1">LEFT(TEXT(BS5,"ddd"),1)</f>
        <v>M</v>
      </c>
      <c r="BT6" s="10" t="str">
        <f ca="1">LEFT(TEXT(BT5,"ddd"),1)</f>
        <v>T</v>
      </c>
      <c r="BU6" s="10" t="str">
        <f ca="1">LEFT(TEXT(BU5,"ddd"),1)</f>
        <v>W</v>
      </c>
      <c r="BV6" s="10" t="str">
        <f ca="1">LEFT(TEXT(BV5,"ddd"),1)</f>
        <v>T</v>
      </c>
      <c r="BW6" s="10" t="str">
        <f ca="1">LEFT(TEXT(BW5,"ddd"),1)</f>
        <v>F</v>
      </c>
      <c r="BX6" s="10" t="str">
        <f ca="1">LEFT(TEXT(BX5,"ddd"),1)</f>
        <v>S</v>
      </c>
      <c r="BY6" s="10" t="str">
        <f ca="1">LEFT(TEXT(BY5,"ddd"),1)</f>
        <v>S</v>
      </c>
      <c r="BZ6" s="10" t="str">
        <f ca="1">LEFT(TEXT(BZ5,"ddd"),1)</f>
        <v>M</v>
      </c>
      <c r="CA6" s="10" t="str">
        <f ca="1">LEFT(TEXT(CA5,"ddd"),1)</f>
        <v>T</v>
      </c>
      <c r="CB6" s="10" t="str">
        <f ca="1">LEFT(TEXT(CB5,"ddd"),1)</f>
        <v>W</v>
      </c>
      <c r="CC6" s="10" t="str">
        <f ca="1">LEFT(TEXT(CC5,"ddd"),1)</f>
        <v>T</v>
      </c>
      <c r="CD6" s="10" t="str">
        <f ca="1">LEFT(TEXT(CD5,"ddd"),1)</f>
        <v>F</v>
      </c>
      <c r="CE6" s="10" t="str">
        <f ca="1">LEFT(TEXT(CE5,"ddd"),1)</f>
        <v>S</v>
      </c>
      <c r="CF6" s="10" t="str">
        <f ca="1">LEFT(TEXT(CF5,"ddd"),1)</f>
        <v>S</v>
      </c>
      <c r="CG6" s="10" t="str">
        <f ca="1">LEFT(TEXT(CG5,"ddd"),1)</f>
        <v>M</v>
      </c>
      <c r="CH6" s="10" t="str">
        <f ca="1">LEFT(TEXT(CH5,"ddd"),1)</f>
        <v>T</v>
      </c>
      <c r="CI6" s="10" t="str">
        <f ca="1">LEFT(TEXT(CI5,"ddd"),1)</f>
        <v>W</v>
      </c>
      <c r="CJ6" s="10" t="str">
        <f ca="1">LEFT(TEXT(CJ5,"ddd"),1)</f>
        <v>T</v>
      </c>
      <c r="CK6" s="10" t="str">
        <f ca="1">LEFT(TEXT(CK5,"ddd"),1)</f>
        <v>F</v>
      </c>
      <c r="CL6" s="10" t="str">
        <f ca="1">LEFT(TEXT(CL5,"ddd"),1)</f>
        <v>S</v>
      </c>
      <c r="CM6" s="10" t="str">
        <f ca="1">LEFT(TEXT(CM5,"ddd"),1)</f>
        <v>S</v>
      </c>
      <c r="CN6" s="10" t="str">
        <f ca="1">LEFT(TEXT(CN5,"ddd"),1)</f>
        <v>M</v>
      </c>
      <c r="CO6" s="10" t="str">
        <f ca="1">LEFT(TEXT(CO5,"ddd"),1)</f>
        <v>T</v>
      </c>
      <c r="CP6" s="10" t="str">
        <f ca="1">LEFT(TEXT(CP5,"ddd"),1)</f>
        <v>W</v>
      </c>
      <c r="CQ6" s="10" t="str">
        <f ca="1">LEFT(TEXT(CQ5,"ddd"),1)</f>
        <v>T</v>
      </c>
      <c r="CR6" s="10" t="str">
        <f ca="1">LEFT(TEXT(CR5,"ddd"),1)</f>
        <v>F</v>
      </c>
      <c r="CS6" s="10" t="str">
        <f ca="1">LEFT(TEXT(CS5,"ddd"),1)</f>
        <v>S</v>
      </c>
      <c r="CT6" s="10" t="str">
        <f ca="1">LEFT(TEXT(CT5,"ddd"),1)</f>
        <v>S</v>
      </c>
      <c r="CU6" s="10" t="str">
        <f ca="1">LEFT(TEXT(CU5,"ddd"),1)</f>
        <v>M</v>
      </c>
      <c r="CV6" s="10" t="str">
        <f ca="1">LEFT(TEXT(CV5,"ddd"),1)</f>
        <v>T</v>
      </c>
      <c r="CW6" s="10" t="str">
        <f ca="1">LEFT(TEXT(CW5,"ddd"),1)</f>
        <v>W</v>
      </c>
      <c r="CX6" s="10" t="str">
        <f ca="1">LEFT(TEXT(CX5,"ddd"),1)</f>
        <v>T</v>
      </c>
      <c r="CY6" s="10" t="str">
        <f ca="1">LEFT(TEXT(CY5,"ddd"),1)</f>
        <v>F</v>
      </c>
      <c r="CZ6" s="10" t="str">
        <f ca="1">LEFT(TEXT(CZ5,"ddd"),1)</f>
        <v>S</v>
      </c>
      <c r="DA6" s="10" t="str">
        <f ca="1">LEFT(TEXT(DA5,"ddd"),1)</f>
        <v>S</v>
      </c>
      <c r="DB6" s="10" t="str">
        <f ca="1">LEFT(TEXT(DB5,"ddd"),1)</f>
        <v>M</v>
      </c>
      <c r="DC6" s="10" t="str">
        <f ca="1">LEFT(TEXT(DC5,"ddd"),1)</f>
        <v>T</v>
      </c>
      <c r="DD6" s="10" t="str">
        <f ca="1">LEFT(TEXT(DD5,"ddd"),1)</f>
        <v>W</v>
      </c>
      <c r="DE6" s="10" t="str">
        <f ca="1">LEFT(TEXT(DE5,"ddd"),1)</f>
        <v>T</v>
      </c>
      <c r="DF6" s="10" t="str">
        <f ca="1">LEFT(TEXT(DF5,"ddd"),1)</f>
        <v>F</v>
      </c>
      <c r="DG6" s="10" t="str">
        <f ca="1">LEFT(TEXT(DG5,"ddd"),1)</f>
        <v>S</v>
      </c>
      <c r="DH6" s="10" t="str">
        <f ca="1">LEFT(TEXT(DH5,"ddd"),1)</f>
        <v>S</v>
      </c>
      <c r="DI6" s="10" t="str">
        <f ca="1">LEFT(TEXT(DI5,"ddd"),1)</f>
        <v>M</v>
      </c>
      <c r="DJ6" s="10" t="str">
        <f ca="1">LEFT(TEXT(DJ5,"ddd"),1)</f>
        <v>T</v>
      </c>
      <c r="DK6" s="10" t="str">
        <f ca="1">LEFT(TEXT(DK5,"ddd"),1)</f>
        <v>W</v>
      </c>
      <c r="DL6" s="10" t="str">
        <f ca="1">LEFT(TEXT(DL5,"ddd"),1)</f>
        <v>T</v>
      </c>
      <c r="DM6" s="10" t="str">
        <f ca="1">LEFT(TEXT(DM5,"ddd"),1)</f>
        <v>F</v>
      </c>
      <c r="DN6" s="10" t="str">
        <f ca="1">LEFT(TEXT(DN5,"ddd"),1)</f>
        <v>S</v>
      </c>
      <c r="DO6" s="10" t="str">
        <f ca="1">LEFT(TEXT(DO5,"ddd"),1)</f>
        <v>S</v>
      </c>
      <c r="DP6" s="10" t="str">
        <f ca="1">LEFT(TEXT(DP5,"ddd"),1)</f>
        <v>M</v>
      </c>
      <c r="DQ6" s="10" t="str">
        <f ca="1">LEFT(TEXT(DQ5,"ddd"),1)</f>
        <v>T</v>
      </c>
      <c r="DR6" s="10" t="str">
        <f ca="1">LEFT(TEXT(DR5,"ddd"),1)</f>
        <v>W</v>
      </c>
      <c r="DS6" s="10" t="str">
        <f ca="1">LEFT(TEXT(DS5,"ddd"),1)</f>
        <v>T</v>
      </c>
      <c r="DT6" s="10" t="str">
        <f ca="1">LEFT(TEXT(DT5,"ddd"),1)</f>
        <v>F</v>
      </c>
      <c r="DU6" s="10" t="str">
        <f ca="1">LEFT(TEXT(DU5,"ddd"),1)</f>
        <v>S</v>
      </c>
      <c r="DV6" s="10" t="str">
        <f ca="1">LEFT(TEXT(DV5,"ddd"),1)</f>
        <v>S</v>
      </c>
      <c r="DW6" s="10" t="str">
        <f ca="1">LEFT(TEXT(DW5,"ddd"),1)</f>
        <v>M</v>
      </c>
      <c r="DX6" s="10" t="str">
        <f ca="1">LEFT(TEXT(DX5,"ddd"),1)</f>
        <v>T</v>
      </c>
      <c r="DY6" s="10" t="str">
        <f ca="1">LEFT(TEXT(DY5,"ddd"),1)</f>
        <v>W</v>
      </c>
      <c r="DZ6" s="10" t="str">
        <f ca="1">LEFT(TEXT(DZ5,"ddd"),1)</f>
        <v>T</v>
      </c>
      <c r="EA6" s="10" t="str">
        <f ca="1">LEFT(TEXT(EA5,"ddd"),1)</f>
        <v>F</v>
      </c>
      <c r="EB6" s="10" t="str">
        <f ca="1">LEFT(TEXT(EB5,"ddd"),1)</f>
        <v>S</v>
      </c>
      <c r="EC6" s="10" t="str">
        <f ca="1">LEFT(TEXT(EC5,"ddd"),1)</f>
        <v>S</v>
      </c>
      <c r="ED6" s="10" t="str">
        <f ca="1">LEFT(TEXT(ED5,"ddd"),1)</f>
        <v>M</v>
      </c>
      <c r="EE6" s="10" t="str">
        <f ca="1">LEFT(TEXT(EE5,"ddd"),1)</f>
        <v>T</v>
      </c>
      <c r="EF6" s="10" t="str">
        <f ca="1">LEFT(TEXT(EF5,"ddd"),1)</f>
        <v>W</v>
      </c>
      <c r="EG6" s="10" t="str">
        <f ca="1">LEFT(TEXT(EG5,"ddd"),1)</f>
        <v>T</v>
      </c>
      <c r="EH6" s="10" t="str">
        <f ca="1">LEFT(TEXT(EH5,"ddd"),1)</f>
        <v>F</v>
      </c>
      <c r="EI6" s="10" t="str">
        <f ca="1">LEFT(TEXT(EI5,"ddd"),1)</f>
        <v>S</v>
      </c>
      <c r="EJ6" s="10" t="str">
        <f ca="1">LEFT(TEXT(EJ5,"ddd"),1)</f>
        <v>S</v>
      </c>
      <c r="EK6" s="10" t="str">
        <f ca="1">LEFT(TEXT(EK5,"ddd"),1)</f>
        <v>M</v>
      </c>
      <c r="EL6" s="10" t="str">
        <f ca="1">LEFT(TEXT(EL5,"ddd"),1)</f>
        <v>T</v>
      </c>
      <c r="EM6" s="10" t="str">
        <f ca="1">LEFT(TEXT(EM5,"ddd"),1)</f>
        <v>W</v>
      </c>
      <c r="EN6" s="10" t="str">
        <f ca="1">LEFT(TEXT(EN5,"ddd"),1)</f>
        <v>T</v>
      </c>
      <c r="EO6" s="10" t="str">
        <f ca="1">LEFT(TEXT(EO5,"ddd"),1)</f>
        <v>F</v>
      </c>
      <c r="EP6" s="10" t="str">
        <f ca="1">LEFT(TEXT(EP5,"ddd"),1)</f>
        <v>S</v>
      </c>
      <c r="EQ6" s="10" t="str">
        <f ca="1">LEFT(TEXT(EQ5,"ddd"),1)</f>
        <v>S</v>
      </c>
      <c r="ER6" s="10" t="str">
        <f ca="1">LEFT(TEXT(ER5,"ddd"),1)</f>
        <v>M</v>
      </c>
      <c r="ES6" s="10" t="str">
        <f ca="1">LEFT(TEXT(ES5,"ddd"),1)</f>
        <v>T</v>
      </c>
      <c r="ET6" s="10" t="str">
        <f ca="1">LEFT(TEXT(ET5,"ddd"),1)</f>
        <v>W</v>
      </c>
      <c r="EU6" s="10" t="str">
        <f ca="1">LEFT(TEXT(EU5,"ddd"),1)</f>
        <v>T</v>
      </c>
      <c r="EV6" s="10" t="str">
        <f ca="1">LEFT(TEXT(EV5,"ddd"),1)</f>
        <v>F</v>
      </c>
      <c r="EW6" s="10" t="str">
        <f ca="1">LEFT(TEXT(EW5,"ddd"),1)</f>
        <v>S</v>
      </c>
      <c r="EX6" s="10" t="str">
        <f ca="1">LEFT(TEXT(EX5,"ddd"),1)</f>
        <v>S</v>
      </c>
      <c r="EY6" s="10" t="str">
        <f ca="1">LEFT(TEXT(EY5,"ddd"),1)</f>
        <v>M</v>
      </c>
      <c r="EZ6" s="10" t="str">
        <f ca="1">LEFT(TEXT(EZ5,"ddd"),1)</f>
        <v>T</v>
      </c>
      <c r="FA6" s="10" t="str">
        <f ca="1">LEFT(TEXT(FA5,"ddd"),1)</f>
        <v>W</v>
      </c>
      <c r="FB6" s="10" t="str">
        <f ca="1">LEFT(TEXT(FB5,"ddd"),1)</f>
        <v>T</v>
      </c>
      <c r="FC6" s="10" t="str">
        <f ca="1">LEFT(TEXT(FC5,"ddd"),1)</f>
        <v>F</v>
      </c>
      <c r="FD6" s="10" t="str">
        <f ca="1">LEFT(TEXT(FD5,"ddd"),1)</f>
        <v>S</v>
      </c>
      <c r="FE6" s="10" t="str">
        <f ca="1">LEFT(TEXT(FE5,"ddd"),1)</f>
        <v>S</v>
      </c>
      <c r="FF6" s="10" t="str">
        <f ca="1">LEFT(TEXT(FF5,"ddd"),1)</f>
        <v>M</v>
      </c>
      <c r="FG6" s="10" t="str">
        <f ca="1">LEFT(TEXT(FG5,"ddd"),1)</f>
        <v>T</v>
      </c>
      <c r="FH6" s="10" t="str">
        <f ca="1">LEFT(TEXT(FH5,"ddd"),1)</f>
        <v>W</v>
      </c>
      <c r="FI6" s="10" t="str">
        <f ca="1">LEFT(TEXT(FI5,"ddd"),1)</f>
        <v>T</v>
      </c>
      <c r="FJ6" s="10" t="str">
        <f ca="1">LEFT(TEXT(FJ5,"ddd"),1)</f>
        <v>F</v>
      </c>
      <c r="FK6" s="10" t="str">
        <f ca="1">LEFT(TEXT(FK5,"ddd"),1)</f>
        <v>S</v>
      </c>
      <c r="FL6" s="10" t="str">
        <f ca="1">LEFT(TEXT(FL5,"ddd"),1)</f>
        <v>S</v>
      </c>
      <c r="FM6" s="10" t="str">
        <f ca="1">LEFT(TEXT(FM5,"ddd"),1)</f>
        <v>M</v>
      </c>
      <c r="FN6" s="10" t="str">
        <f ca="1">LEFT(TEXT(FN5,"ddd"),1)</f>
        <v>T</v>
      </c>
      <c r="FO6" s="10" t="str">
        <f ca="1">LEFT(TEXT(FO5,"ddd"),1)</f>
        <v>W</v>
      </c>
      <c r="FP6" s="10" t="str">
        <f ca="1">LEFT(TEXT(FP5,"ddd"),1)</f>
        <v>T</v>
      </c>
      <c r="FQ6" s="10" t="str">
        <f ca="1">LEFT(TEXT(FQ5,"ddd"),1)</f>
        <v>F</v>
      </c>
      <c r="FR6" s="10" t="str">
        <f ca="1">LEFT(TEXT(FR5,"ddd"),1)</f>
        <v>S</v>
      </c>
      <c r="FS6" s="10" t="str">
        <f ca="1">LEFT(TEXT(FS5,"ddd"),1)</f>
        <v>S</v>
      </c>
      <c r="FT6" s="10" t="str">
        <f ca="1">LEFT(TEXT(FT5,"ddd"),1)</f>
        <v>M</v>
      </c>
      <c r="FU6" s="10" t="str">
        <f ca="1">LEFT(TEXT(FU5,"ddd"),1)</f>
        <v>T</v>
      </c>
      <c r="FV6" s="10" t="str">
        <f ca="1">LEFT(TEXT(FV5,"ddd"),1)</f>
        <v>W</v>
      </c>
      <c r="FW6" s="10" t="str">
        <f ca="1">LEFT(TEXT(FW5,"ddd"),1)</f>
        <v>T</v>
      </c>
      <c r="FX6" s="10" t="str">
        <f ca="1">LEFT(TEXT(FX5,"ddd"),1)</f>
        <v>F</v>
      </c>
      <c r="FY6" s="10" t="str">
        <f ca="1">LEFT(TEXT(FY5,"ddd"),1)</f>
        <v>S</v>
      </c>
      <c r="FZ6" s="10" t="str">
        <f ca="1">LEFT(TEXT(FZ5,"ddd"),1)</f>
        <v>S</v>
      </c>
    </row>
    <row r="7" spans="1:182" ht="30" hidden="1" customHeight="1" thickBot="1">
      <c r="A7" s="73" t="s">
        <v>14</v>
      </c>
      <c r="D7"/>
      <c r="G7" t="str">
        <f ca="1">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row>
    <row r="8" spans="1:182" s="71" customFormat="1" ht="30" customHeight="1" thickBot="1">
      <c r="A8" s="72" t="s">
        <v>15</v>
      </c>
      <c r="B8" s="14" t="s">
        <v>16</v>
      </c>
      <c r="C8" s="15"/>
      <c r="D8" s="16"/>
      <c r="E8" s="17"/>
      <c r="F8" s="69"/>
      <c r="G8" s="69" t="str">
        <f t="shared" ref="G8:G36" ca="1" si="6">IF(OR(ISBLANK(task_start),ISBLANK(task_end)),"",task_end-task_start+1)</f>
        <v/>
      </c>
      <c r="H8" s="70"/>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70"/>
      <c r="DH8" s="70"/>
      <c r="DI8" s="70"/>
      <c r="DJ8" s="70"/>
      <c r="DK8" s="70"/>
      <c r="DL8" s="70"/>
      <c r="DM8" s="70"/>
      <c r="DN8" s="70"/>
      <c r="DO8" s="70"/>
      <c r="DP8" s="70"/>
      <c r="DQ8" s="70"/>
      <c r="DR8" s="70"/>
      <c r="DS8" s="70"/>
      <c r="DT8" s="70"/>
      <c r="DU8" s="70"/>
      <c r="DV8" s="70"/>
      <c r="DW8" s="70"/>
      <c r="DX8" s="70"/>
      <c r="DY8" s="70"/>
      <c r="DZ8" s="70"/>
      <c r="EA8" s="70"/>
      <c r="EB8" s="70"/>
      <c r="EC8" s="70"/>
      <c r="ED8" s="70"/>
      <c r="EE8" s="70"/>
      <c r="EF8" s="70"/>
      <c r="EG8" s="70"/>
      <c r="EH8" s="70"/>
      <c r="EI8" s="70"/>
      <c r="EJ8" s="70"/>
      <c r="EK8" s="70"/>
      <c r="EL8" s="70"/>
      <c r="EM8" s="70"/>
      <c r="EN8" s="70"/>
      <c r="EO8" s="70"/>
      <c r="EP8" s="70"/>
      <c r="EQ8" s="70"/>
      <c r="ER8" s="70"/>
      <c r="ES8" s="70"/>
      <c r="ET8" s="70"/>
      <c r="EU8" s="70"/>
      <c r="EV8" s="70"/>
      <c r="EW8" s="70"/>
      <c r="EX8" s="70"/>
      <c r="EY8" s="70"/>
      <c r="EZ8" s="70"/>
      <c r="FA8" s="70"/>
      <c r="FB8" s="70"/>
      <c r="FC8" s="70"/>
      <c r="FD8" s="70"/>
      <c r="FE8" s="70"/>
      <c r="FF8" s="70"/>
      <c r="FG8" s="70"/>
      <c r="FH8" s="70"/>
      <c r="FI8" s="70"/>
      <c r="FJ8" s="70"/>
      <c r="FK8" s="70"/>
      <c r="FL8" s="70"/>
      <c r="FM8" s="70"/>
      <c r="FN8" s="70"/>
      <c r="FO8" s="70"/>
      <c r="FP8" s="70"/>
      <c r="FQ8" s="70"/>
      <c r="FR8" s="70"/>
      <c r="FS8" s="70"/>
      <c r="FT8" s="70"/>
      <c r="FU8" s="70"/>
      <c r="FV8" s="70"/>
      <c r="FW8" s="70"/>
      <c r="FX8" s="70"/>
      <c r="FY8" s="70"/>
      <c r="FZ8" s="70"/>
    </row>
    <row r="9" spans="1:182" s="2" customFormat="1" ht="30" customHeight="1" thickBot="1">
      <c r="A9" s="72" t="s">
        <v>17</v>
      </c>
      <c r="B9" s="56" t="s">
        <v>18</v>
      </c>
      <c r="C9" s="18">
        <v>0.8</v>
      </c>
      <c r="D9" s="53">
        <f ca="1">Project_Start</f>
        <v>44530</v>
      </c>
      <c r="E9" s="53">
        <v>44530</v>
      </c>
      <c r="F9" s="13"/>
      <c r="G9" s="13">
        <f t="shared" ca="1" si="6"/>
        <v>1</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row>
    <row r="10" spans="1:182" s="2" customFormat="1" ht="30" customHeight="1" thickBot="1">
      <c r="A10" s="73"/>
      <c r="B10" s="56" t="s">
        <v>19</v>
      </c>
      <c r="C10" s="18">
        <v>0.8</v>
      </c>
      <c r="D10" s="53">
        <v>44515</v>
      </c>
      <c r="E10" s="53">
        <v>44529</v>
      </c>
      <c r="F10" s="13"/>
      <c r="G10" s="13"/>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row>
    <row r="11" spans="1:182" s="2" customFormat="1" ht="30" customHeight="1" thickBot="1">
      <c r="A11" s="73"/>
      <c r="B11" s="56" t="s">
        <v>20</v>
      </c>
      <c r="C11" s="18">
        <v>0.7</v>
      </c>
      <c r="D11" s="53">
        <v>44515</v>
      </c>
      <c r="E11" s="53">
        <f>D11+20</f>
        <v>44535</v>
      </c>
      <c r="F11" s="13"/>
      <c r="G11" s="13">
        <f t="shared" ca="1" si="6"/>
        <v>21</v>
      </c>
      <c r="H11" s="34"/>
      <c r="I11" s="34"/>
      <c r="J11" s="34"/>
      <c r="K11" s="34"/>
      <c r="L11" s="34"/>
      <c r="M11" s="34"/>
      <c r="N11" s="34"/>
      <c r="O11" s="34"/>
      <c r="P11" s="34"/>
      <c r="Q11" s="34"/>
      <c r="R11" s="34"/>
      <c r="S11" s="34"/>
      <c r="T11" s="34"/>
      <c r="U11" s="34"/>
      <c r="V11" s="34"/>
      <c r="W11" s="34"/>
      <c r="X11" s="35"/>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5"/>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5"/>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row>
    <row r="12" spans="1:182" s="2" customFormat="1" ht="30" customHeight="1" thickBot="1">
      <c r="A12" s="72" t="s">
        <v>21</v>
      </c>
      <c r="B12" s="56" t="s">
        <v>22</v>
      </c>
      <c r="C12" s="18">
        <v>0.1</v>
      </c>
      <c r="D12" s="53">
        <v>44519</v>
      </c>
      <c r="E12" s="53">
        <v>44536</v>
      </c>
      <c r="F12" s="13"/>
      <c r="G12" s="13">
        <f t="shared" ca="1" si="6"/>
        <v>18</v>
      </c>
      <c r="H12" s="34"/>
      <c r="I12" s="34"/>
      <c r="J12" s="34"/>
      <c r="K12" s="34"/>
      <c r="L12" s="34"/>
      <c r="M12" s="34"/>
      <c r="N12" s="34"/>
      <c r="O12" s="34"/>
      <c r="P12" s="34"/>
      <c r="Q12" s="34"/>
      <c r="R12" s="34"/>
      <c r="S12" s="34"/>
      <c r="T12" s="35"/>
      <c r="U12" s="35"/>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5"/>
      <c r="BY12" s="35"/>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5"/>
      <c r="EC12" s="35"/>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row>
    <row r="13" spans="1:182" s="2" customFormat="1" ht="30" customHeight="1" thickBot="1">
      <c r="A13" s="73"/>
      <c r="B13" s="56" t="s">
        <v>23</v>
      </c>
      <c r="C13" s="18">
        <v>0</v>
      </c>
      <c r="D13" s="53">
        <v>44535</v>
      </c>
      <c r="E13" s="53">
        <v>44537</v>
      </c>
      <c r="F13" s="13"/>
      <c r="G13" s="13">
        <f t="shared" ca="1" si="6"/>
        <v>3</v>
      </c>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row>
    <row r="14" spans="1:182" s="2" customFormat="1" ht="30" customHeight="1" thickBot="1">
      <c r="A14" s="73"/>
      <c r="B14" s="56" t="s">
        <v>24</v>
      </c>
      <c r="C14" s="18">
        <v>0.2</v>
      </c>
      <c r="D14" s="53">
        <v>44515</v>
      </c>
      <c r="E14" s="53">
        <v>44538</v>
      </c>
      <c r="F14" s="13"/>
      <c r="G14" s="13"/>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row>
    <row r="15" spans="1:182" s="2" customFormat="1" ht="30" customHeight="1" thickBot="1">
      <c r="A15" s="73"/>
      <c r="B15" s="56" t="s">
        <v>25</v>
      </c>
      <c r="C15" s="18">
        <v>0</v>
      </c>
      <c r="D15" s="53">
        <v>44529</v>
      </c>
      <c r="E15" s="53">
        <v>44538</v>
      </c>
      <c r="F15" s="13"/>
      <c r="G15" s="13">
        <f t="shared" ca="1" si="6"/>
        <v>10</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row>
    <row r="16" spans="1:182" s="2" customFormat="1" ht="30" customHeight="1" thickBot="1">
      <c r="A16" s="73"/>
      <c r="B16" s="56" t="s">
        <v>26</v>
      </c>
      <c r="C16" s="18">
        <v>0.5</v>
      </c>
      <c r="D16" s="53">
        <v>44515</v>
      </c>
      <c r="E16" s="53">
        <v>44538</v>
      </c>
      <c r="F16" s="13"/>
      <c r="G16" s="13">
        <f t="shared" ca="1" si="6"/>
        <v>24</v>
      </c>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row>
    <row r="17" spans="1:231" s="68" customFormat="1" ht="30" customHeight="1" thickBot="1">
      <c r="A17" s="72" t="s">
        <v>27</v>
      </c>
      <c r="B17" s="19" t="s">
        <v>28</v>
      </c>
      <c r="C17" s="20"/>
      <c r="D17" s="21"/>
      <c r="E17" s="22"/>
      <c r="F17" s="66"/>
      <c r="G17" s="66" t="str">
        <f t="shared" ca="1" si="6"/>
        <v/>
      </c>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7"/>
      <c r="FP17" s="67"/>
      <c r="FQ17" s="67"/>
      <c r="FR17" s="67"/>
      <c r="FS17" s="67"/>
      <c r="FT17" s="67"/>
      <c r="FU17" s="67"/>
      <c r="FV17" s="67"/>
      <c r="FW17" s="67"/>
      <c r="FX17" s="67"/>
      <c r="FY17" s="67"/>
      <c r="FZ17" s="67"/>
    </row>
    <row r="18" spans="1:231" s="2" customFormat="1" ht="30" customHeight="1" thickBot="1">
      <c r="A18" s="72"/>
      <c r="B18" s="57" t="s">
        <v>29</v>
      </c>
      <c r="C18" s="23">
        <v>0</v>
      </c>
      <c r="D18" s="54">
        <v>44562</v>
      </c>
      <c r="E18" s="54">
        <v>44576</v>
      </c>
      <c r="F18" s="13"/>
      <c r="G18" s="13">
        <f t="shared" ca="1" si="6"/>
        <v>15</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row>
    <row r="19" spans="1:231" s="2" customFormat="1" ht="30" customHeight="1" thickBot="1">
      <c r="A19" s="73"/>
      <c r="B19" s="57" t="s">
        <v>30</v>
      </c>
      <c r="C19" s="23">
        <v>0</v>
      </c>
      <c r="D19" s="54">
        <v>44571</v>
      </c>
      <c r="E19" s="54">
        <v>44593</v>
      </c>
      <c r="F19" s="13"/>
      <c r="G19" s="13">
        <f t="shared" ca="1" si="6"/>
        <v>23</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row>
    <row r="20" spans="1:231" s="2" customFormat="1" ht="30" customHeight="1" thickBot="1">
      <c r="A20" s="73"/>
      <c r="B20" s="57" t="s">
        <v>31</v>
      </c>
      <c r="C20" s="23">
        <v>0</v>
      </c>
      <c r="D20" s="54">
        <v>44577</v>
      </c>
      <c r="E20" s="54">
        <v>44602</v>
      </c>
      <c r="F20" s="13"/>
      <c r="G20" s="13">
        <f t="shared" ca="1" si="6"/>
        <v>26</v>
      </c>
      <c r="H20" s="34"/>
      <c r="I20" s="34"/>
      <c r="J20" s="34"/>
      <c r="K20" s="34"/>
      <c r="L20" s="34"/>
      <c r="M20" s="34"/>
      <c r="N20" s="34"/>
      <c r="O20" s="34"/>
      <c r="P20" s="34"/>
      <c r="Q20" s="59"/>
      <c r="R20" s="34"/>
      <c r="S20" s="34"/>
      <c r="T20" s="35"/>
      <c r="U20" s="35"/>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59"/>
      <c r="BV20" s="34"/>
      <c r="BW20" s="34"/>
      <c r="BX20" s="35"/>
      <c r="BY20" s="35"/>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59"/>
      <c r="DZ20" s="34"/>
      <c r="EA20" s="34"/>
      <c r="EB20" s="35"/>
      <c r="EC20" s="35"/>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row>
    <row r="21" spans="1:231" s="2" customFormat="1" ht="30" customHeight="1" thickBot="1">
      <c r="A21" s="73"/>
      <c r="B21" s="57" t="s">
        <v>32</v>
      </c>
      <c r="C21" s="23">
        <v>0</v>
      </c>
      <c r="D21" s="54">
        <v>44593</v>
      </c>
      <c r="E21" s="54">
        <v>44612</v>
      </c>
      <c r="F21" s="13"/>
      <c r="G21" s="13">
        <f t="shared" ca="1" si="6"/>
        <v>20</v>
      </c>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row>
    <row r="22" spans="1:231" s="2" customFormat="1" ht="30" customHeight="1" thickBot="1">
      <c r="A22" s="73"/>
      <c r="B22" s="57" t="s">
        <v>33</v>
      </c>
      <c r="C22" s="23">
        <v>0</v>
      </c>
      <c r="D22" s="54">
        <v>44603</v>
      </c>
      <c r="E22" s="54">
        <v>44607</v>
      </c>
      <c r="F22" s="13"/>
      <c r="G22" s="13">
        <f t="shared" ca="1" si="6"/>
        <v>5</v>
      </c>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row>
    <row r="23" spans="1:231" s="2" customFormat="1" ht="30" customHeight="1" thickBot="1">
      <c r="A23" s="73"/>
      <c r="B23" s="57" t="s">
        <v>34</v>
      </c>
      <c r="C23" s="23">
        <v>0</v>
      </c>
      <c r="D23" s="54">
        <v>44603</v>
      </c>
      <c r="E23" s="54">
        <v>44607</v>
      </c>
      <c r="F23" s="13"/>
      <c r="G23" s="13">
        <f t="shared" ca="1" si="6"/>
        <v>5</v>
      </c>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row>
    <row r="24" spans="1:231" s="2" customFormat="1" ht="30" customHeight="1" thickBot="1">
      <c r="A24" s="73"/>
      <c r="B24" s="57" t="s">
        <v>35</v>
      </c>
      <c r="C24" s="23">
        <v>0</v>
      </c>
      <c r="D24" s="54">
        <v>44603</v>
      </c>
      <c r="E24" s="54">
        <v>44620</v>
      </c>
      <c r="F24" s="13"/>
      <c r="G24" s="13">
        <f t="shared" ca="1" si="6"/>
        <v>18</v>
      </c>
      <c r="H24" s="34"/>
      <c r="I24" s="34"/>
      <c r="J24" s="34"/>
      <c r="K24" s="34"/>
      <c r="L24" s="34"/>
      <c r="M24" s="34"/>
      <c r="N24" s="34"/>
      <c r="O24" s="34"/>
      <c r="P24" s="34"/>
      <c r="Q24" s="34"/>
      <c r="R24" s="34"/>
      <c r="S24" s="34"/>
      <c r="T24" s="34"/>
      <c r="U24" s="34"/>
      <c r="V24" s="34"/>
      <c r="W24" s="34"/>
      <c r="X24" s="35"/>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5"/>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5"/>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row>
    <row r="25" spans="1:231" s="2" customFormat="1" ht="30" customHeight="1" thickBot="1">
      <c r="A25" s="73"/>
      <c r="B25" s="57" t="s">
        <v>36</v>
      </c>
      <c r="C25" s="23">
        <v>0</v>
      </c>
      <c r="D25" s="54">
        <v>44607</v>
      </c>
      <c r="E25" s="54">
        <v>44614</v>
      </c>
      <c r="F25" s="13"/>
      <c r="G25" s="13">
        <f t="shared" ca="1" si="6"/>
        <v>8</v>
      </c>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row>
    <row r="26" spans="1:231" s="2" customFormat="1" ht="30" customHeight="1" thickBot="1">
      <c r="A26" s="73"/>
      <c r="B26" s="57" t="s">
        <v>37</v>
      </c>
      <c r="C26" s="23">
        <v>0</v>
      </c>
      <c r="D26" s="54">
        <v>44615</v>
      </c>
      <c r="E26" s="54">
        <v>44620</v>
      </c>
      <c r="F26" s="13"/>
      <c r="G26" s="13">
        <f t="shared" ca="1" si="6"/>
        <v>6</v>
      </c>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row>
    <row r="27" spans="1:231" s="65" customFormat="1" ht="30" customHeight="1" thickBot="1">
      <c r="A27" s="73" t="s">
        <v>38</v>
      </c>
      <c r="B27" s="24" t="s">
        <v>39</v>
      </c>
      <c r="C27" s="25"/>
      <c r="D27" s="26"/>
      <c r="E27" s="27"/>
      <c r="F27" s="63"/>
      <c r="G27" s="63" t="str">
        <f t="shared" ca="1" si="6"/>
        <v/>
      </c>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c r="CG27" s="64"/>
      <c r="CH27" s="64"/>
      <c r="CI27" s="64"/>
      <c r="CJ27" s="64"/>
      <c r="CK27" s="64"/>
      <c r="CL27" s="64"/>
      <c r="CM27" s="64"/>
      <c r="CN27" s="64"/>
      <c r="CO27" s="64"/>
      <c r="CP27" s="64"/>
      <c r="CQ27" s="64"/>
      <c r="CR27" s="64"/>
      <c r="CS27" s="64"/>
      <c r="CT27" s="64"/>
      <c r="CU27" s="64"/>
      <c r="CV27" s="64"/>
      <c r="CW27" s="64"/>
      <c r="CX27" s="64"/>
      <c r="CY27" s="64"/>
      <c r="CZ27" s="64"/>
      <c r="DA27" s="64"/>
      <c r="DB27" s="64"/>
      <c r="DC27" s="64"/>
      <c r="DD27" s="64"/>
      <c r="DE27" s="64"/>
      <c r="DF27" s="64"/>
      <c r="DG27" s="64"/>
      <c r="DH27" s="64"/>
      <c r="DI27" s="64"/>
      <c r="DJ27" s="64"/>
      <c r="DK27" s="64"/>
      <c r="DL27" s="64"/>
      <c r="DM27" s="64"/>
      <c r="DN27" s="64"/>
      <c r="DO27" s="64"/>
      <c r="DP27" s="64"/>
      <c r="DQ27" s="64"/>
      <c r="DR27" s="64"/>
      <c r="DS27" s="64"/>
      <c r="DT27" s="64"/>
      <c r="DU27" s="64"/>
      <c r="DV27" s="64"/>
      <c r="DW27" s="64"/>
      <c r="DX27" s="64"/>
      <c r="DY27" s="64"/>
      <c r="DZ27" s="64"/>
      <c r="EA27" s="64"/>
      <c r="EB27" s="64"/>
      <c r="EC27" s="64"/>
      <c r="ED27" s="64"/>
      <c r="EE27" s="64"/>
      <c r="EF27" s="64"/>
      <c r="EG27" s="64"/>
      <c r="EH27" s="64"/>
      <c r="EI27" s="64"/>
      <c r="EJ27" s="64"/>
      <c r="EK27" s="64"/>
      <c r="EL27" s="64"/>
      <c r="EM27" s="64"/>
      <c r="EN27" s="64"/>
      <c r="EO27" s="64"/>
      <c r="EP27" s="64"/>
      <c r="EQ27" s="64"/>
      <c r="ER27" s="64"/>
      <c r="ES27" s="64"/>
      <c r="ET27" s="64"/>
      <c r="EU27" s="64"/>
      <c r="EV27" s="64"/>
      <c r="EW27" s="64"/>
      <c r="EX27" s="64"/>
      <c r="EY27" s="64"/>
      <c r="EZ27" s="64"/>
      <c r="FA27" s="64"/>
      <c r="FB27" s="64"/>
      <c r="FC27" s="64"/>
      <c r="FD27" s="64"/>
      <c r="FE27" s="64"/>
      <c r="FF27" s="64"/>
      <c r="FG27" s="64"/>
      <c r="FH27" s="64"/>
      <c r="FI27" s="64"/>
      <c r="FJ27" s="64"/>
      <c r="FK27" s="64"/>
      <c r="FL27" s="64"/>
      <c r="FM27" s="64"/>
      <c r="FN27" s="64"/>
      <c r="FO27" s="64"/>
      <c r="FP27" s="64"/>
      <c r="FQ27" s="64"/>
      <c r="FR27" s="64"/>
      <c r="FS27" s="64"/>
      <c r="FT27" s="64"/>
      <c r="FU27" s="64"/>
      <c r="FV27" s="64"/>
      <c r="FW27" s="64"/>
      <c r="FX27" s="64"/>
      <c r="FY27" s="64"/>
      <c r="FZ27" s="64"/>
    </row>
    <row r="28" spans="1:231" s="2" customFormat="1" ht="30" customHeight="1" thickBot="1">
      <c r="A28" s="73"/>
      <c r="B28" s="58" t="s">
        <v>40</v>
      </c>
      <c r="C28" s="28">
        <v>0</v>
      </c>
      <c r="D28" s="55">
        <v>44621</v>
      </c>
      <c r="E28" s="55">
        <v>44645</v>
      </c>
      <c r="F28" s="13"/>
      <c r="G28" s="13">
        <f t="shared" ca="1" si="6"/>
        <v>25</v>
      </c>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row>
    <row r="29" spans="1:231" s="2" customFormat="1" ht="30" customHeight="1" thickBot="1">
      <c r="A29" s="73"/>
      <c r="B29" s="58" t="s">
        <v>41</v>
      </c>
      <c r="C29" s="28">
        <v>0</v>
      </c>
      <c r="D29" s="55">
        <v>44646</v>
      </c>
      <c r="E29" s="55">
        <v>44656</v>
      </c>
      <c r="F29" s="13"/>
      <c r="G29" s="13">
        <f t="shared" ca="1" si="6"/>
        <v>11</v>
      </c>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row>
    <row r="30" spans="1:231" s="2" customFormat="1" ht="30" customHeight="1" thickBot="1">
      <c r="A30" s="73"/>
      <c r="B30" s="58" t="s">
        <v>42</v>
      </c>
      <c r="C30" s="28">
        <v>0</v>
      </c>
      <c r="D30" s="55">
        <f>E29+1</f>
        <v>44657</v>
      </c>
      <c r="E30" s="55">
        <f>D30+4</f>
        <v>44661</v>
      </c>
      <c r="F30" s="13"/>
      <c r="G30" s="13">
        <f t="shared" ca="1" si="6"/>
        <v>5</v>
      </c>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row>
    <row r="31" spans="1:231" s="2" customFormat="1" ht="30" customHeight="1" thickBot="1">
      <c r="A31" s="73"/>
      <c r="B31" s="58" t="s">
        <v>43</v>
      </c>
      <c r="C31" s="28">
        <v>0</v>
      </c>
      <c r="D31" s="55">
        <v>44621</v>
      </c>
      <c r="E31" s="55">
        <v>44675</v>
      </c>
      <c r="F31" s="13"/>
      <c r="G31" s="13">
        <f t="shared" ca="1" si="6"/>
        <v>55</v>
      </c>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row>
    <row r="32" spans="1:231" s="2" customFormat="1" ht="30" customHeight="1" thickBot="1">
      <c r="A32" s="73"/>
      <c r="B32" s="58" t="s">
        <v>44</v>
      </c>
      <c r="C32" s="28">
        <v>0</v>
      </c>
      <c r="D32" s="55">
        <v>44636</v>
      </c>
      <c r="E32" s="55">
        <v>44675</v>
      </c>
      <c r="F32" s="13"/>
      <c r="G32" s="13"/>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row>
    <row r="33" spans="1:231" s="2" customFormat="1" ht="30" customHeight="1" thickBot="1">
      <c r="A33" s="73"/>
      <c r="B33" s="58" t="s">
        <v>45</v>
      </c>
      <c r="C33" s="28">
        <v>0</v>
      </c>
      <c r="D33" s="55">
        <f>E31+1</f>
        <v>44676</v>
      </c>
      <c r="E33" s="55">
        <f t="shared" ref="E33:E34" si="7">D33+4</f>
        <v>44680</v>
      </c>
      <c r="F33" s="13"/>
      <c r="G33" s="13">
        <f t="shared" ca="1" si="6"/>
        <v>5</v>
      </c>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row>
    <row r="34" spans="1:231" s="2" customFormat="1" ht="30" customHeight="1" thickBot="1">
      <c r="A34" s="73"/>
      <c r="B34" s="58" t="s">
        <v>46</v>
      </c>
      <c r="C34" s="28">
        <v>0.1</v>
      </c>
      <c r="D34" s="55">
        <v>44515</v>
      </c>
      <c r="E34" s="55">
        <v>44686</v>
      </c>
      <c r="F34" s="13"/>
      <c r="G34" s="13">
        <f t="shared" ca="1" si="6"/>
        <v>172</v>
      </c>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row>
    <row r="35" spans="1:231" s="2" customFormat="1" ht="30" customHeight="1" thickBot="1">
      <c r="A35" s="73" t="s">
        <v>47</v>
      </c>
      <c r="B35" s="62"/>
      <c r="C35" s="12"/>
      <c r="D35" s="61"/>
      <c r="E35" s="61"/>
      <c r="F35" s="13"/>
      <c r="G35" s="13" t="str">
        <f t="shared" ca="1" si="6"/>
        <v/>
      </c>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row>
    <row r="36" spans="1:231" s="2" customFormat="1" ht="30" customHeight="1" thickBot="1">
      <c r="A36" s="72" t="s">
        <v>48</v>
      </c>
      <c r="B36" s="29"/>
      <c r="C36" s="30"/>
      <c r="D36" s="31"/>
      <c r="E36" s="32"/>
      <c r="F36" s="33"/>
      <c r="G36" s="33" t="str">
        <f t="shared" ca="1" si="6"/>
        <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s="36"/>
      <c r="EP36" s="36"/>
      <c r="EQ36" s="36"/>
      <c r="ER36" s="36"/>
      <c r="ES36" s="36"/>
      <c r="ET36" s="36"/>
      <c r="EU36" s="36"/>
      <c r="EV36" s="36"/>
      <c r="EW36" s="36"/>
      <c r="EX36" s="36"/>
      <c r="EY36" s="36"/>
      <c r="EZ36" s="36"/>
      <c r="FA36" s="36"/>
      <c r="FB36" s="36"/>
      <c r="FC36" s="36"/>
      <c r="FD36" s="36"/>
      <c r="FE36" s="36"/>
      <c r="FF36" s="36"/>
      <c r="FG36" s="36"/>
      <c r="FH36" s="36"/>
      <c r="FI36" s="36"/>
      <c r="FJ36" s="36"/>
      <c r="FK36" s="36"/>
      <c r="FL36" s="36"/>
      <c r="FM36" s="36"/>
      <c r="FN36" s="36"/>
      <c r="FO36" s="36"/>
      <c r="FP36" s="36"/>
      <c r="FQ36" s="36"/>
      <c r="FR36" s="36"/>
      <c r="FS36" s="36"/>
      <c r="FT36" s="36"/>
      <c r="FU36" s="36"/>
      <c r="FV36" s="36"/>
      <c r="FW36" s="36"/>
      <c r="FX36" s="36"/>
      <c r="FY36" s="36"/>
      <c r="FZ36" s="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row>
    <row r="37" spans="1:231" ht="30" customHeight="1">
      <c r="F37" s="5"/>
    </row>
    <row r="38" spans="1:231" ht="30" customHeight="1">
      <c r="E38" s="48"/>
    </row>
  </sheetData>
  <mergeCells count="28">
    <mergeCell ref="B5:F5"/>
    <mergeCell ref="AJ4:AP4"/>
    <mergeCell ref="AQ4:AW4"/>
    <mergeCell ref="B4:C4"/>
    <mergeCell ref="AX4:BD4"/>
    <mergeCell ref="BE4:BK4"/>
    <mergeCell ref="D3:E3"/>
    <mergeCell ref="H4:N4"/>
    <mergeCell ref="O4:U4"/>
    <mergeCell ref="V4:AB4"/>
    <mergeCell ref="AC4:AI4"/>
    <mergeCell ref="BL4:BR4"/>
    <mergeCell ref="BS4:BY4"/>
    <mergeCell ref="BZ4:CF4"/>
    <mergeCell ref="CG4:CM4"/>
    <mergeCell ref="CN4:CT4"/>
    <mergeCell ref="CU4:DA4"/>
    <mergeCell ref="DB4:DH4"/>
    <mergeCell ref="DI4:DO4"/>
    <mergeCell ref="DP4:DV4"/>
    <mergeCell ref="DW4:EC4"/>
    <mergeCell ref="FM4:FS4"/>
    <mergeCell ref="FT4:FZ4"/>
    <mergeCell ref="ED4:EJ4"/>
    <mergeCell ref="EK4:EQ4"/>
    <mergeCell ref="ER4:EX4"/>
    <mergeCell ref="EY4:FE4"/>
    <mergeCell ref="FF4:FL4"/>
  </mergeCells>
  <conditionalFormatting sqref="C7:C9 C11:C14 C16:C24 C27:C36">
    <cfRule type="dataBar" priority="1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9 H11:BK14 H16:BK24 H27:BK36 BL5:FZ5">
    <cfRule type="expression" dxfId="95" priority="149">
      <formula>AND(TODAY()&gt;=H$5,TODAY()&lt;I$5)</formula>
    </cfRule>
  </conditionalFormatting>
  <conditionalFormatting sqref="H7:BK9 H11:BK14 H16:BK24 H27:BK36">
    <cfRule type="expression" dxfId="94" priority="143">
      <formula>AND(task_start&lt;=H$5,ROUNDDOWN((task_end-task_start+1)*task_progress,0)+task_start-1&gt;=H$5)</formula>
    </cfRule>
    <cfRule type="expression" dxfId="93" priority="144" stopIfTrue="1">
      <formula>AND(task_end&gt;=H$5,task_start&lt;I$5)</formula>
    </cfRule>
  </conditionalFormatting>
  <conditionalFormatting sqref="C15">
    <cfRule type="dataBar" priority="113">
      <dataBar>
        <cfvo type="num" val="0"/>
        <cfvo type="num" val="1"/>
        <color theme="0" tint="-0.249977111117893"/>
      </dataBar>
      <extLst>
        <ext xmlns:x14="http://schemas.microsoft.com/office/spreadsheetml/2009/9/main" uri="{B025F937-C7B1-47D3-B67F-A62EFF666E3E}">
          <x14:id>{ACBEA1CA-2B5D-40BB-88B4-C18246D29F6B}</x14:id>
        </ext>
      </extLst>
    </cfRule>
  </conditionalFormatting>
  <conditionalFormatting sqref="H15:BK15">
    <cfRule type="expression" dxfId="92" priority="116">
      <formula>AND(TODAY()&gt;=H$5,TODAY()&lt;I$5)</formula>
    </cfRule>
  </conditionalFormatting>
  <conditionalFormatting sqref="H15:BK15">
    <cfRule type="expression" dxfId="91" priority="114">
      <formula>AND(task_start&lt;=H$5,ROUNDDOWN((task_end-task_start+1)*task_progress,0)+task_start-1&gt;=H$5)</formula>
    </cfRule>
    <cfRule type="expression" dxfId="90" priority="115" stopIfTrue="1">
      <formula>AND(task_end&gt;=H$5,task_start&lt;I$5)</formula>
    </cfRule>
  </conditionalFormatting>
  <conditionalFormatting sqref="C26">
    <cfRule type="dataBar" priority="105">
      <dataBar>
        <cfvo type="num" val="0"/>
        <cfvo type="num" val="1"/>
        <color theme="0" tint="-0.249977111117893"/>
      </dataBar>
      <extLst>
        <ext xmlns:x14="http://schemas.microsoft.com/office/spreadsheetml/2009/9/main" uri="{B025F937-C7B1-47D3-B67F-A62EFF666E3E}">
          <x14:id>{2231FFAF-85FF-4288-8224-A2891FFA2C7F}</x14:id>
        </ext>
      </extLst>
    </cfRule>
  </conditionalFormatting>
  <conditionalFormatting sqref="C22">
    <cfRule type="dataBar" priority="93">
      <dataBar>
        <cfvo type="num" val="0"/>
        <cfvo type="num" val="1"/>
        <color theme="0" tint="-0.249977111117893"/>
      </dataBar>
      <extLst>
        <ext xmlns:x14="http://schemas.microsoft.com/office/spreadsheetml/2009/9/main" uri="{B025F937-C7B1-47D3-B67F-A62EFF666E3E}">
          <x14:id>{391D0440-259C-46CE-A171-A51A37822704}</x14:id>
        </ext>
      </extLst>
    </cfRule>
  </conditionalFormatting>
  <conditionalFormatting sqref="H26:BK26">
    <cfRule type="expression" dxfId="89" priority="108">
      <formula>AND(TODAY()&gt;=H$5,TODAY()&lt;I$5)</formula>
    </cfRule>
  </conditionalFormatting>
  <conditionalFormatting sqref="H26:BK26">
    <cfRule type="expression" dxfId="88" priority="106">
      <formula>AND(task_start&lt;=H$5,ROUNDDOWN((task_end-task_start+1)*task_progress,0)+task_start-1&gt;=H$5)</formula>
    </cfRule>
    <cfRule type="expression" dxfId="87" priority="107" stopIfTrue="1">
      <formula>AND(task_end&gt;=H$5,task_start&lt;I$5)</formula>
    </cfRule>
  </conditionalFormatting>
  <conditionalFormatting sqref="C23">
    <cfRule type="dataBar" priority="101">
      <dataBar>
        <cfvo type="num" val="0"/>
        <cfvo type="num" val="1"/>
        <color theme="0" tint="-0.249977111117893"/>
      </dataBar>
      <extLst>
        <ext xmlns:x14="http://schemas.microsoft.com/office/spreadsheetml/2009/9/main" uri="{B025F937-C7B1-47D3-B67F-A62EFF666E3E}">
          <x14:id>{1FDE1C62-57B6-4C3D-92E9-2B3DDC5E1A78}</x14:id>
        </ext>
      </extLst>
    </cfRule>
  </conditionalFormatting>
  <conditionalFormatting sqref="H23:BK23">
    <cfRule type="expression" dxfId="86" priority="104">
      <formula>AND(TODAY()&gt;=H$5,TODAY()&lt;I$5)</formula>
    </cfRule>
  </conditionalFormatting>
  <conditionalFormatting sqref="H23:BK23">
    <cfRule type="expression" dxfId="85" priority="102">
      <formula>AND(task_start&lt;=H$5,ROUNDDOWN((task_end-task_start+1)*task_progress,0)+task_start-1&gt;=H$5)</formula>
    </cfRule>
    <cfRule type="expression" dxfId="84" priority="103" stopIfTrue="1">
      <formula>AND(task_end&gt;=H$5,task_start&lt;I$5)</formula>
    </cfRule>
  </conditionalFormatting>
  <conditionalFormatting sqref="C25">
    <cfRule type="dataBar" priority="97">
      <dataBar>
        <cfvo type="num" val="0"/>
        <cfvo type="num" val="1"/>
        <color theme="0" tint="-0.249977111117893"/>
      </dataBar>
      <extLst>
        <ext xmlns:x14="http://schemas.microsoft.com/office/spreadsheetml/2009/9/main" uri="{B025F937-C7B1-47D3-B67F-A62EFF666E3E}">
          <x14:id>{AD4D4F40-1681-4535-B482-F51E34D63BB7}</x14:id>
        </ext>
      </extLst>
    </cfRule>
  </conditionalFormatting>
  <conditionalFormatting sqref="H25:BK25">
    <cfRule type="expression" dxfId="83" priority="100">
      <formula>AND(TODAY()&gt;=H$5,TODAY()&lt;I$5)</formula>
    </cfRule>
  </conditionalFormatting>
  <conditionalFormatting sqref="H25:BK25">
    <cfRule type="expression" dxfId="82" priority="98">
      <formula>AND(task_start&lt;=H$5,ROUNDDOWN((task_end-task_start+1)*task_progress,0)+task_start-1&gt;=H$5)</formula>
    </cfRule>
    <cfRule type="expression" dxfId="81" priority="99" stopIfTrue="1">
      <formula>AND(task_end&gt;=H$5,task_start&lt;I$5)</formula>
    </cfRule>
  </conditionalFormatting>
  <conditionalFormatting sqref="H22:BK22">
    <cfRule type="expression" dxfId="80" priority="96">
      <formula>AND(TODAY()&gt;=H$5,TODAY()&lt;I$5)</formula>
    </cfRule>
  </conditionalFormatting>
  <conditionalFormatting sqref="H22:BK22">
    <cfRule type="expression" dxfId="79" priority="94">
      <formula>AND(task_start&lt;=H$5,ROUNDDOWN((task_end-task_start+1)*task_progress,0)+task_start-1&gt;=H$5)</formula>
    </cfRule>
    <cfRule type="expression" dxfId="78" priority="95" stopIfTrue="1">
      <formula>AND(task_end&gt;=H$5,task_start&lt;I$5)</formula>
    </cfRule>
  </conditionalFormatting>
  <conditionalFormatting sqref="C12:C14">
    <cfRule type="dataBar" priority="77">
      <dataBar>
        <cfvo type="num" val="0"/>
        <cfvo type="num" val="1"/>
        <color theme="0" tint="-0.249977111117893"/>
      </dataBar>
      <extLst>
        <ext xmlns:x14="http://schemas.microsoft.com/office/spreadsheetml/2009/9/main" uri="{B025F937-C7B1-47D3-B67F-A62EFF666E3E}">
          <x14:id>{08BD994D-6709-4096-80FE-7D7AF6D4A78C}</x14:id>
        </ext>
      </extLst>
    </cfRule>
  </conditionalFormatting>
  <conditionalFormatting sqref="H12:BK14">
    <cfRule type="expression" dxfId="77" priority="80">
      <formula>AND(TODAY()&gt;=H$5,TODAY()&lt;I$5)</formula>
    </cfRule>
  </conditionalFormatting>
  <conditionalFormatting sqref="H12:BK14">
    <cfRule type="expression" dxfId="76" priority="78">
      <formula>AND(task_start&lt;=H$5,ROUNDDOWN((task_end-task_start+1)*task_progress,0)+task_start-1&gt;=H$5)</formula>
    </cfRule>
    <cfRule type="expression" dxfId="75" priority="79" stopIfTrue="1">
      <formula>AND(task_end&gt;=H$5,task_start&lt;I$5)</formula>
    </cfRule>
  </conditionalFormatting>
  <conditionalFormatting sqref="C10">
    <cfRule type="dataBar" priority="73">
      <dataBar>
        <cfvo type="num" val="0"/>
        <cfvo type="num" val="1"/>
        <color theme="0" tint="-0.249977111117893"/>
      </dataBar>
      <extLst>
        <ext xmlns:x14="http://schemas.microsoft.com/office/spreadsheetml/2009/9/main" uri="{B025F937-C7B1-47D3-B67F-A62EFF666E3E}">
          <x14:id>{53C29CD6-10AE-41E9-A679-C3949305E04F}</x14:id>
        </ext>
      </extLst>
    </cfRule>
  </conditionalFormatting>
  <conditionalFormatting sqref="H10:BK10">
    <cfRule type="expression" dxfId="74" priority="76">
      <formula>AND(TODAY()&gt;=H$5,TODAY()&lt;I$5)</formula>
    </cfRule>
  </conditionalFormatting>
  <conditionalFormatting sqref="H10:BK10">
    <cfRule type="expression" dxfId="73" priority="74">
      <formula>AND(task_start&lt;=H$5,ROUNDDOWN((task_end-task_start+1)*task_progress,0)+task_start-1&gt;=H$5)</formula>
    </cfRule>
    <cfRule type="expression" dxfId="72" priority="75" stopIfTrue="1">
      <formula>AND(task_end&gt;=H$5,task_start&lt;I$5)</formula>
    </cfRule>
  </conditionalFormatting>
  <conditionalFormatting sqref="BL6:DO9 BL11:DO14 BL16:DO24 BL27:DO36">
    <cfRule type="expression" dxfId="71" priority="72">
      <formula>AND(TODAY()&gt;=BL$5,TODAY()&lt;BM$5)</formula>
    </cfRule>
  </conditionalFormatting>
  <conditionalFormatting sqref="BL7:DO9 BL11:DO14 BL16:DO24 BL27:DO36">
    <cfRule type="expression" dxfId="70" priority="70">
      <formula>AND(task_start&lt;=BL$5,ROUNDDOWN((task_end-task_start+1)*task_progress,0)+task_start-1&gt;=BL$5)</formula>
    </cfRule>
    <cfRule type="expression" dxfId="69" priority="71" stopIfTrue="1">
      <formula>AND(task_end&gt;=BL$5,task_start&lt;BM$5)</formula>
    </cfRule>
  </conditionalFormatting>
  <conditionalFormatting sqref="BL15:DO15">
    <cfRule type="expression" dxfId="68" priority="69">
      <formula>AND(TODAY()&gt;=BL$5,TODAY()&lt;BM$5)</formula>
    </cfRule>
  </conditionalFormatting>
  <conditionalFormatting sqref="BL15:DO15">
    <cfRule type="expression" dxfId="67" priority="67">
      <formula>AND(task_start&lt;=BL$5,ROUNDDOWN((task_end-task_start+1)*task_progress,0)+task_start-1&gt;=BL$5)</formula>
    </cfRule>
    <cfRule type="expression" dxfId="66" priority="68" stopIfTrue="1">
      <formula>AND(task_end&gt;=BL$5,task_start&lt;BM$5)</formula>
    </cfRule>
  </conditionalFormatting>
  <conditionalFormatting sqref="BL26:DO26">
    <cfRule type="expression" dxfId="65" priority="66">
      <formula>AND(TODAY()&gt;=BL$5,TODAY()&lt;BM$5)</formula>
    </cfRule>
  </conditionalFormatting>
  <conditionalFormatting sqref="BL26:DO26">
    <cfRule type="expression" dxfId="64" priority="64">
      <formula>AND(task_start&lt;=BL$5,ROUNDDOWN((task_end-task_start+1)*task_progress,0)+task_start-1&gt;=BL$5)</formula>
    </cfRule>
    <cfRule type="expression" dxfId="63" priority="65" stopIfTrue="1">
      <formula>AND(task_end&gt;=BL$5,task_start&lt;BM$5)</formula>
    </cfRule>
  </conditionalFormatting>
  <conditionalFormatting sqref="BL23:DO23">
    <cfRule type="expression" dxfId="62" priority="63">
      <formula>AND(TODAY()&gt;=BL$5,TODAY()&lt;BM$5)</formula>
    </cfRule>
  </conditionalFormatting>
  <conditionalFormatting sqref="BL23:DO23">
    <cfRule type="expression" dxfId="61" priority="61">
      <formula>AND(task_start&lt;=BL$5,ROUNDDOWN((task_end-task_start+1)*task_progress,0)+task_start-1&gt;=BL$5)</formula>
    </cfRule>
    <cfRule type="expression" dxfId="60" priority="62" stopIfTrue="1">
      <formula>AND(task_end&gt;=BL$5,task_start&lt;BM$5)</formula>
    </cfRule>
  </conditionalFormatting>
  <conditionalFormatting sqref="BL25:DO25">
    <cfRule type="expression" dxfId="59" priority="60">
      <formula>AND(TODAY()&gt;=BL$5,TODAY()&lt;BM$5)</formula>
    </cfRule>
  </conditionalFormatting>
  <conditionalFormatting sqref="BL25:DO25">
    <cfRule type="expression" dxfId="58" priority="58">
      <formula>AND(task_start&lt;=BL$5,ROUNDDOWN((task_end-task_start+1)*task_progress,0)+task_start-1&gt;=BL$5)</formula>
    </cfRule>
    <cfRule type="expression" dxfId="57" priority="59" stopIfTrue="1">
      <formula>AND(task_end&gt;=BL$5,task_start&lt;BM$5)</formula>
    </cfRule>
  </conditionalFormatting>
  <conditionalFormatting sqref="BL22:DO22">
    <cfRule type="expression" dxfId="56" priority="57">
      <formula>AND(TODAY()&gt;=BL$5,TODAY()&lt;BM$5)</formula>
    </cfRule>
  </conditionalFormatting>
  <conditionalFormatting sqref="BL22:DO22">
    <cfRule type="expression" dxfId="55" priority="55">
      <formula>AND(task_start&lt;=BL$5,ROUNDDOWN((task_end-task_start+1)*task_progress,0)+task_start-1&gt;=BL$5)</formula>
    </cfRule>
    <cfRule type="expression" dxfId="54" priority="56" stopIfTrue="1">
      <formula>AND(task_end&gt;=BL$5,task_start&lt;BM$5)</formula>
    </cfRule>
  </conditionalFormatting>
  <conditionalFormatting sqref="BL12:DO14">
    <cfRule type="expression" dxfId="53" priority="54">
      <formula>AND(TODAY()&gt;=BL$5,TODAY()&lt;BM$5)</formula>
    </cfRule>
  </conditionalFormatting>
  <conditionalFormatting sqref="BL12:DO14">
    <cfRule type="expression" dxfId="52" priority="52">
      <formula>AND(task_start&lt;=BL$5,ROUNDDOWN((task_end-task_start+1)*task_progress,0)+task_start-1&gt;=BL$5)</formula>
    </cfRule>
    <cfRule type="expression" dxfId="51" priority="53" stopIfTrue="1">
      <formula>AND(task_end&gt;=BL$5,task_start&lt;BM$5)</formula>
    </cfRule>
  </conditionalFormatting>
  <conditionalFormatting sqref="BL10:DO10">
    <cfRule type="expression" dxfId="50" priority="51">
      <formula>AND(TODAY()&gt;=BL$5,TODAY()&lt;BM$5)</formula>
    </cfRule>
  </conditionalFormatting>
  <conditionalFormatting sqref="BL10:DO10">
    <cfRule type="expression" dxfId="49" priority="49">
      <formula>AND(task_start&lt;=BL$5,ROUNDDOWN((task_end-task_start+1)*task_progress,0)+task_start-1&gt;=BL$5)</formula>
    </cfRule>
    <cfRule type="expression" dxfId="48" priority="50" stopIfTrue="1">
      <formula>AND(task_end&gt;=BL$5,task_start&lt;BM$5)</formula>
    </cfRule>
  </conditionalFormatting>
  <conditionalFormatting sqref="DP6:FS9 DP11:FS14 DP16:FS24 DP27:FS36">
    <cfRule type="expression" dxfId="47" priority="48">
      <formula>AND(TODAY()&gt;=DP$5,TODAY()&lt;DQ$5)</formula>
    </cfRule>
  </conditionalFormatting>
  <conditionalFormatting sqref="DP7:FS9 DP11:FS14 DP16:FS24 DP27:FS36">
    <cfRule type="expression" dxfId="46" priority="46">
      <formula>AND(task_start&lt;=DP$5,ROUNDDOWN((task_end-task_start+1)*task_progress,0)+task_start-1&gt;=DP$5)</formula>
    </cfRule>
    <cfRule type="expression" dxfId="45" priority="47" stopIfTrue="1">
      <formula>AND(task_end&gt;=DP$5,task_start&lt;DQ$5)</formula>
    </cfRule>
  </conditionalFormatting>
  <conditionalFormatting sqref="DP15:FS15">
    <cfRule type="expression" dxfId="44" priority="45">
      <formula>AND(TODAY()&gt;=DP$5,TODAY()&lt;DQ$5)</formula>
    </cfRule>
  </conditionalFormatting>
  <conditionalFormatting sqref="DP15:FS15">
    <cfRule type="expression" dxfId="43" priority="43">
      <formula>AND(task_start&lt;=DP$5,ROUNDDOWN((task_end-task_start+1)*task_progress,0)+task_start-1&gt;=DP$5)</formula>
    </cfRule>
    <cfRule type="expression" dxfId="42" priority="44" stopIfTrue="1">
      <formula>AND(task_end&gt;=DP$5,task_start&lt;DQ$5)</formula>
    </cfRule>
  </conditionalFormatting>
  <conditionalFormatting sqref="DP26:FS26">
    <cfRule type="expression" dxfId="41" priority="42">
      <formula>AND(TODAY()&gt;=DP$5,TODAY()&lt;DQ$5)</formula>
    </cfRule>
  </conditionalFormatting>
  <conditionalFormatting sqref="DP26:FS26">
    <cfRule type="expression" dxfId="40" priority="40">
      <formula>AND(task_start&lt;=DP$5,ROUNDDOWN((task_end-task_start+1)*task_progress,0)+task_start-1&gt;=DP$5)</formula>
    </cfRule>
    <cfRule type="expression" dxfId="39" priority="41" stopIfTrue="1">
      <formula>AND(task_end&gt;=DP$5,task_start&lt;DQ$5)</formula>
    </cfRule>
  </conditionalFormatting>
  <conditionalFormatting sqref="DP23:FS23">
    <cfRule type="expression" dxfId="38" priority="39">
      <formula>AND(TODAY()&gt;=DP$5,TODAY()&lt;DQ$5)</formula>
    </cfRule>
  </conditionalFormatting>
  <conditionalFormatting sqref="DP23:FS23">
    <cfRule type="expression" dxfId="37" priority="37">
      <formula>AND(task_start&lt;=DP$5,ROUNDDOWN((task_end-task_start+1)*task_progress,0)+task_start-1&gt;=DP$5)</formula>
    </cfRule>
    <cfRule type="expression" dxfId="36" priority="38" stopIfTrue="1">
      <formula>AND(task_end&gt;=DP$5,task_start&lt;DQ$5)</formula>
    </cfRule>
  </conditionalFormatting>
  <conditionalFormatting sqref="DP25:FS25">
    <cfRule type="expression" dxfId="35" priority="36">
      <formula>AND(TODAY()&gt;=DP$5,TODAY()&lt;DQ$5)</formula>
    </cfRule>
  </conditionalFormatting>
  <conditionalFormatting sqref="DP25:FS25">
    <cfRule type="expression" dxfId="34" priority="34">
      <formula>AND(task_start&lt;=DP$5,ROUNDDOWN((task_end-task_start+1)*task_progress,0)+task_start-1&gt;=DP$5)</formula>
    </cfRule>
    <cfRule type="expression" dxfId="33" priority="35" stopIfTrue="1">
      <formula>AND(task_end&gt;=DP$5,task_start&lt;DQ$5)</formula>
    </cfRule>
  </conditionalFormatting>
  <conditionalFormatting sqref="DP22:FS22">
    <cfRule type="expression" dxfId="32" priority="33">
      <formula>AND(TODAY()&gt;=DP$5,TODAY()&lt;DQ$5)</formula>
    </cfRule>
  </conditionalFormatting>
  <conditionalFormatting sqref="DP22:FS22">
    <cfRule type="expression" dxfId="31" priority="31">
      <formula>AND(task_start&lt;=DP$5,ROUNDDOWN((task_end-task_start+1)*task_progress,0)+task_start-1&gt;=DP$5)</formula>
    </cfRule>
    <cfRule type="expression" dxfId="30" priority="32" stopIfTrue="1">
      <formula>AND(task_end&gt;=DP$5,task_start&lt;DQ$5)</formula>
    </cfRule>
  </conditionalFormatting>
  <conditionalFormatting sqref="DP12:FS14">
    <cfRule type="expression" dxfId="29" priority="30">
      <formula>AND(TODAY()&gt;=DP$5,TODAY()&lt;DQ$5)</formula>
    </cfRule>
  </conditionalFormatting>
  <conditionalFormatting sqref="DP12:FS14">
    <cfRule type="expression" dxfId="28" priority="28">
      <formula>AND(task_start&lt;=DP$5,ROUNDDOWN((task_end-task_start+1)*task_progress,0)+task_start-1&gt;=DP$5)</formula>
    </cfRule>
    <cfRule type="expression" dxfId="27" priority="29" stopIfTrue="1">
      <formula>AND(task_end&gt;=DP$5,task_start&lt;DQ$5)</formula>
    </cfRule>
  </conditionalFormatting>
  <conditionalFormatting sqref="DP10:FS10">
    <cfRule type="expression" dxfId="26" priority="27">
      <formula>AND(TODAY()&gt;=DP$5,TODAY()&lt;DQ$5)</formula>
    </cfRule>
  </conditionalFormatting>
  <conditionalFormatting sqref="DP10:FS10">
    <cfRule type="expression" dxfId="25" priority="25">
      <formula>AND(task_start&lt;=DP$5,ROUNDDOWN((task_end-task_start+1)*task_progress,0)+task_start-1&gt;=DP$5)</formula>
    </cfRule>
    <cfRule type="expression" dxfId="24" priority="26" stopIfTrue="1">
      <formula>AND(task_end&gt;=DP$5,task_start&lt;DQ$5)</formula>
    </cfRule>
  </conditionalFormatting>
  <conditionalFormatting sqref="FT6:FZ9 FT11:FZ14 FT16:FZ24 FT27:FZ36">
    <cfRule type="expression" dxfId="23" priority="24">
      <formula>AND(TODAY()&gt;=FT$5,TODAY()&lt;FU$5)</formula>
    </cfRule>
  </conditionalFormatting>
  <conditionalFormatting sqref="FT7:FZ9 FT11:FZ14 FT16:FZ24 FT27:FZ36">
    <cfRule type="expression" dxfId="22" priority="22">
      <formula>AND(task_start&lt;=FT$5,ROUNDDOWN((task_end-task_start+1)*task_progress,0)+task_start-1&gt;=FT$5)</formula>
    </cfRule>
    <cfRule type="expression" dxfId="21" priority="23" stopIfTrue="1">
      <formula>AND(task_end&gt;=FT$5,task_start&lt;FU$5)</formula>
    </cfRule>
  </conditionalFormatting>
  <conditionalFormatting sqref="FT15:FZ15">
    <cfRule type="expression" dxfId="20" priority="21">
      <formula>AND(TODAY()&gt;=FT$5,TODAY()&lt;FU$5)</formula>
    </cfRule>
  </conditionalFormatting>
  <conditionalFormatting sqref="FT15:FZ15">
    <cfRule type="expression" dxfId="19" priority="19">
      <formula>AND(task_start&lt;=FT$5,ROUNDDOWN((task_end-task_start+1)*task_progress,0)+task_start-1&gt;=FT$5)</formula>
    </cfRule>
    <cfRule type="expression" dxfId="18" priority="20" stopIfTrue="1">
      <formula>AND(task_end&gt;=FT$5,task_start&lt;FU$5)</formula>
    </cfRule>
  </conditionalFormatting>
  <conditionalFormatting sqref="FT26:FZ26">
    <cfRule type="expression" dxfId="17" priority="18">
      <formula>AND(TODAY()&gt;=FT$5,TODAY()&lt;FU$5)</formula>
    </cfRule>
  </conditionalFormatting>
  <conditionalFormatting sqref="FT26:FZ26">
    <cfRule type="expression" dxfId="16" priority="16">
      <formula>AND(task_start&lt;=FT$5,ROUNDDOWN((task_end-task_start+1)*task_progress,0)+task_start-1&gt;=FT$5)</formula>
    </cfRule>
    <cfRule type="expression" dxfId="15" priority="17" stopIfTrue="1">
      <formula>AND(task_end&gt;=FT$5,task_start&lt;FU$5)</formula>
    </cfRule>
  </conditionalFormatting>
  <conditionalFormatting sqref="FT23:FZ23">
    <cfRule type="expression" dxfId="14" priority="15">
      <formula>AND(TODAY()&gt;=FT$5,TODAY()&lt;FU$5)</formula>
    </cfRule>
  </conditionalFormatting>
  <conditionalFormatting sqref="FT23:FZ23">
    <cfRule type="expression" dxfId="13" priority="13">
      <formula>AND(task_start&lt;=FT$5,ROUNDDOWN((task_end-task_start+1)*task_progress,0)+task_start-1&gt;=FT$5)</formula>
    </cfRule>
    <cfRule type="expression" dxfId="12" priority="14" stopIfTrue="1">
      <formula>AND(task_end&gt;=FT$5,task_start&lt;FU$5)</formula>
    </cfRule>
  </conditionalFormatting>
  <conditionalFormatting sqref="FT25:FZ25">
    <cfRule type="expression" dxfId="11" priority="12">
      <formula>AND(TODAY()&gt;=FT$5,TODAY()&lt;FU$5)</formula>
    </cfRule>
  </conditionalFormatting>
  <conditionalFormatting sqref="FT25:FZ25">
    <cfRule type="expression" dxfId="10" priority="10">
      <formula>AND(task_start&lt;=FT$5,ROUNDDOWN((task_end-task_start+1)*task_progress,0)+task_start-1&gt;=FT$5)</formula>
    </cfRule>
    <cfRule type="expression" dxfId="9" priority="11" stopIfTrue="1">
      <formula>AND(task_end&gt;=FT$5,task_start&lt;FU$5)</formula>
    </cfRule>
  </conditionalFormatting>
  <conditionalFormatting sqref="FT22:FZ22">
    <cfRule type="expression" dxfId="8" priority="9">
      <formula>AND(TODAY()&gt;=FT$5,TODAY()&lt;FU$5)</formula>
    </cfRule>
  </conditionalFormatting>
  <conditionalFormatting sqref="FT22:FZ22">
    <cfRule type="expression" dxfId="7" priority="7">
      <formula>AND(task_start&lt;=FT$5,ROUNDDOWN((task_end-task_start+1)*task_progress,0)+task_start-1&gt;=FT$5)</formula>
    </cfRule>
    <cfRule type="expression" dxfId="6" priority="8" stopIfTrue="1">
      <formula>AND(task_end&gt;=FT$5,task_start&lt;FU$5)</formula>
    </cfRule>
  </conditionalFormatting>
  <conditionalFormatting sqref="FT12:FZ14">
    <cfRule type="expression" dxfId="5" priority="6">
      <formula>AND(TODAY()&gt;=FT$5,TODAY()&lt;FU$5)</formula>
    </cfRule>
  </conditionalFormatting>
  <conditionalFormatting sqref="FT12:FZ14">
    <cfRule type="expression" dxfId="4" priority="4">
      <formula>AND(task_start&lt;=FT$5,ROUNDDOWN((task_end-task_start+1)*task_progress,0)+task_start-1&gt;=FT$5)</formula>
    </cfRule>
    <cfRule type="expression" dxfId="3" priority="5" stopIfTrue="1">
      <formula>AND(task_end&gt;=FT$5,task_start&lt;FU$5)</formula>
    </cfRule>
  </conditionalFormatting>
  <conditionalFormatting sqref="FT10:FZ10">
    <cfRule type="expression" dxfId="2" priority="3">
      <formula>AND(TODAY()&gt;=FT$5,TODAY()&lt;FU$5)</formula>
    </cfRule>
  </conditionalFormatting>
  <conditionalFormatting sqref="FT10:FZ10">
    <cfRule type="expression" dxfId="1" priority="1">
      <formula>AND(task_start&lt;=FT$5,ROUNDDOWN((task_end-task_start+1)*task_progress,0)+task_start-1&gt;=FT$5)</formula>
    </cfRule>
    <cfRule type="expression" dxfId="0" priority="2" stopIfTrue="1">
      <formula>AND(task_end&gt;=FT$5,task_start&lt;FU$5)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paperSize="155"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C7:C9 C11:C14 C16:C24 C27:C36</xm:sqref>
        </x14:conditionalFormatting>
        <x14:conditionalFormatting xmlns:xm="http://schemas.microsoft.com/office/excel/2006/main">
          <x14:cfRule type="dataBar" id="{ACBEA1CA-2B5D-40BB-88B4-C18246D29F6B}">
            <x14:dataBar minLength="0" maxLength="100" gradient="0">
              <x14:cfvo type="num">
                <xm:f>0</xm:f>
              </x14:cfvo>
              <x14:cfvo type="num">
                <xm:f>1</xm:f>
              </x14:cfvo>
              <x14:negativeFillColor rgb="FFFF0000"/>
              <x14:axisColor rgb="FF000000"/>
            </x14:dataBar>
          </x14:cfRule>
          <xm:sqref>C15</xm:sqref>
        </x14:conditionalFormatting>
        <x14:conditionalFormatting xmlns:xm="http://schemas.microsoft.com/office/excel/2006/main">
          <x14:cfRule type="dataBar" id="{2231FFAF-85FF-4288-8224-A2891FFA2C7F}">
            <x14:dataBar minLength="0" maxLength="100" gradient="0">
              <x14:cfvo type="num">
                <xm:f>0</xm:f>
              </x14:cfvo>
              <x14:cfvo type="num">
                <xm:f>1</xm:f>
              </x14:cfvo>
              <x14:negativeFillColor rgb="FFFF0000"/>
              <x14:axisColor rgb="FF000000"/>
            </x14:dataBar>
          </x14:cfRule>
          <xm:sqref>C26</xm:sqref>
        </x14:conditionalFormatting>
        <x14:conditionalFormatting xmlns:xm="http://schemas.microsoft.com/office/excel/2006/main">
          <x14:cfRule type="dataBar" id="{391D0440-259C-46CE-A171-A51A37822704}">
            <x14:dataBar minLength="0" maxLength="100" gradient="0">
              <x14:cfvo type="num">
                <xm:f>0</xm:f>
              </x14:cfvo>
              <x14:cfvo type="num">
                <xm:f>1</xm:f>
              </x14:cfvo>
              <x14:negativeFillColor rgb="FFFF0000"/>
              <x14:axisColor rgb="FF000000"/>
            </x14:dataBar>
          </x14:cfRule>
          <xm:sqref>C22</xm:sqref>
        </x14:conditionalFormatting>
        <x14:conditionalFormatting xmlns:xm="http://schemas.microsoft.com/office/excel/2006/main">
          <x14:cfRule type="dataBar" id="{1FDE1C62-57B6-4C3D-92E9-2B3DDC5E1A78}">
            <x14:dataBar minLength="0" maxLength="100" gradient="0">
              <x14:cfvo type="num">
                <xm:f>0</xm:f>
              </x14:cfvo>
              <x14:cfvo type="num">
                <xm:f>1</xm:f>
              </x14:cfvo>
              <x14:negativeFillColor rgb="FFFF0000"/>
              <x14:axisColor rgb="FF000000"/>
            </x14:dataBar>
          </x14:cfRule>
          <xm:sqref>C23</xm:sqref>
        </x14:conditionalFormatting>
        <x14:conditionalFormatting xmlns:xm="http://schemas.microsoft.com/office/excel/2006/main">
          <x14:cfRule type="dataBar" id="{AD4D4F40-1681-4535-B482-F51E34D63BB7}">
            <x14:dataBar minLength="0" maxLength="100" gradient="0">
              <x14:cfvo type="num">
                <xm:f>0</xm:f>
              </x14:cfvo>
              <x14:cfvo type="num">
                <xm:f>1</xm:f>
              </x14:cfvo>
              <x14:negativeFillColor rgb="FFFF0000"/>
              <x14:axisColor rgb="FF000000"/>
            </x14:dataBar>
          </x14:cfRule>
          <xm:sqref>C25</xm:sqref>
        </x14:conditionalFormatting>
        <x14:conditionalFormatting xmlns:xm="http://schemas.microsoft.com/office/excel/2006/main">
          <x14:cfRule type="dataBar" id="{08BD994D-6709-4096-80FE-7D7AF6D4A78C}">
            <x14:dataBar minLength="0" maxLength="100" gradient="0">
              <x14:cfvo type="num">
                <xm:f>0</xm:f>
              </x14:cfvo>
              <x14:cfvo type="num">
                <xm:f>1</xm:f>
              </x14:cfvo>
              <x14:negativeFillColor rgb="FFFF0000"/>
              <x14:axisColor rgb="FF000000"/>
            </x14:dataBar>
          </x14:cfRule>
          <xm:sqref>C12:C14</xm:sqref>
        </x14:conditionalFormatting>
        <x14:conditionalFormatting xmlns:xm="http://schemas.microsoft.com/office/excel/2006/main">
          <x14:cfRule type="dataBar" id="{53C29CD6-10AE-41E9-A679-C3949305E04F}">
            <x14:dataBar minLength="0" maxLength="100" gradient="0">
              <x14:cfvo type="num">
                <xm:f>0</xm:f>
              </x14:cfvo>
              <x14:cfvo type="num">
                <xm:f>1</xm:f>
              </x14:cfvo>
              <x14:negativeFillColor rgb="FFFF0000"/>
              <x14:axisColor rgb="FF000000"/>
            </x14:dataBar>
          </x14:cfRule>
          <xm:sqref>C10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heetViews>
  <sheetFormatPr defaultColWidth="9.140625" defaultRowHeight="12.95"/>
  <cols>
    <col min="1" max="1" width="87.140625" style="38" customWidth="1"/>
    <col min="2" max="16384" width="9.140625" style="1"/>
  </cols>
  <sheetData>
    <row r="1" spans="1:2" ht="46.5" customHeight="1"/>
    <row r="2" spans="1:2" s="40" customFormat="1" ht="15.6">
      <c r="A2" s="39" t="s">
        <v>49</v>
      </c>
      <c r="B2" s="39"/>
    </row>
    <row r="3" spans="1:2" s="44" customFormat="1" ht="27" customHeight="1">
      <c r="A3" s="45" t="s">
        <v>50</v>
      </c>
      <c r="B3" s="45"/>
    </row>
    <row r="4" spans="1:2" s="41" customFormat="1" ht="26.1">
      <c r="A4" s="42" t="s">
        <v>51</v>
      </c>
    </row>
    <row r="5" spans="1:2" ht="74.099999999999994" customHeight="1">
      <c r="A5" s="43" t="s">
        <v>52</v>
      </c>
    </row>
    <row r="6" spans="1:2" ht="26.25" customHeight="1">
      <c r="A6" s="42" t="s">
        <v>53</v>
      </c>
    </row>
    <row r="7" spans="1:2" s="38" customFormat="1" ht="204.95" customHeight="1">
      <c r="A7" s="47" t="s">
        <v>54</v>
      </c>
    </row>
    <row r="8" spans="1:2" s="41" customFormat="1" ht="26.1">
      <c r="A8" s="42" t="s">
        <v>55</v>
      </c>
    </row>
    <row r="9" spans="1:2" ht="57.95">
      <c r="A9" s="43" t="s">
        <v>56</v>
      </c>
    </row>
    <row r="10" spans="1:2" s="38" customFormat="1" ht="27.95" customHeight="1">
      <c r="A10" s="46" t="s">
        <v>57</v>
      </c>
    </row>
    <row r="11" spans="1:2" s="41" customFormat="1" ht="26.1">
      <c r="A11" s="42" t="s">
        <v>58</v>
      </c>
    </row>
    <row r="12" spans="1:2" ht="29.1">
      <c r="A12" s="43" t="s">
        <v>59</v>
      </c>
    </row>
    <row r="13" spans="1:2" s="38" customFormat="1" ht="27.95" customHeight="1">
      <c r="A13" s="46" t="s">
        <v>60</v>
      </c>
    </row>
    <row r="14" spans="1:2" s="41" customFormat="1" ht="26.1">
      <c r="A14" s="42" t="s">
        <v>61</v>
      </c>
    </row>
    <row r="15" spans="1:2" ht="75" customHeight="1">
      <c r="A15" s="43" t="s">
        <v>62</v>
      </c>
    </row>
    <row r="16" spans="1:2" ht="72.599999999999994">
      <c r="A16" s="43" t="s">
        <v>63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FC23F7FECF4EA49B2B7C35E11C15E3C" ma:contentTypeVersion="8" ma:contentTypeDescription="Create a new document." ma:contentTypeScope="" ma:versionID="238d831d2f3d366fd432c99f4b84a298">
  <xsd:schema xmlns:xsd="http://www.w3.org/2001/XMLSchema" xmlns:xs="http://www.w3.org/2001/XMLSchema" xmlns:p="http://schemas.microsoft.com/office/2006/metadata/properties" xmlns:ns3="2dacf898-551d-4ecf-adac-569cf2ce63ec" xmlns:ns4="10df0d1c-3c34-48dd-8b30-12a93e9d47b0" targetNamespace="http://schemas.microsoft.com/office/2006/metadata/properties" ma:root="true" ma:fieldsID="f24be952f8398f5cbce0125de9a6cdcd" ns3:_="" ns4:_="">
    <xsd:import namespace="2dacf898-551d-4ecf-adac-569cf2ce63ec"/>
    <xsd:import namespace="10df0d1c-3c34-48dd-8b30-12a93e9d47b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acf898-551d-4ecf-adac-569cf2ce63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df0d1c-3c34-48dd-8b30-12a93e9d47b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2F3F69E-788A-43FB-8660-664E99925338}"/>
</file>

<file path=customXml/itemProps2.xml><?xml version="1.0" encoding="utf-8"?>
<ds:datastoreItem xmlns:ds="http://schemas.openxmlformats.org/officeDocument/2006/customXml" ds:itemID="{47484AD0-62A1-40FF-A00F-25E195B39E41}"/>
</file>

<file path=customXml/itemProps3.xml><?xml version="1.0" encoding="utf-8"?>
<ds:datastoreItem xmlns:ds="http://schemas.openxmlformats.org/officeDocument/2006/customXml" ds:itemID="{12E002D8-1225-4BC5-9887-D930A1D6DDB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2021-11-30T13:05:51Z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0x0101003FC23F7FECF4EA49B2B7C35E11C15E3C</vt:lpwstr>
  </property>
</Properties>
</file>