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EEE\PW\Dev\Eval\"/>
    </mc:Choice>
  </mc:AlternateContent>
  <xr:revisionPtr revIDLastSave="0" documentId="13_ncr:1_{664B9D08-5648-4AA4-90B3-44457B3D592E}" xr6:coauthVersionLast="45" xr6:coauthVersionMax="45" xr10:uidLastSave="{00000000-0000-0000-0000-000000000000}"/>
  <bookViews>
    <workbookView xWindow="28680" yWindow="1695" windowWidth="21840" windowHeight="13740" activeTab="2" xr2:uid="{00000000-000D-0000-FFFF-FFFF00000000}"/>
  </bookViews>
  <sheets>
    <sheet name="noise_dlib_cnn" sheetId="1" r:id="rId1"/>
    <sheet name="noise_dlib_hog" sheetId="4" r:id="rId2"/>
    <sheet name="noise_LBPH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1" i="5" l="1" a="1"/>
  <c r="Z11" i="5" a="1"/>
  <c r="X11" i="5" a="1"/>
  <c r="AB10" i="5" a="1"/>
  <c r="Z10" i="5" a="1"/>
  <c r="X10" i="5" a="1"/>
  <c r="AB9" i="5" a="1"/>
  <c r="Z9" i="5" a="1"/>
  <c r="X9" i="5" a="1"/>
  <c r="AB8" i="5" a="1"/>
  <c r="Z8" i="5" a="1"/>
  <c r="X8" i="5" a="1"/>
  <c r="AB7" i="5" a="1"/>
  <c r="Z7" i="5" a="1"/>
  <c r="X7" i="5" a="1"/>
  <c r="AB6" i="5" a="1"/>
  <c r="Z6" i="5" a="1"/>
  <c r="X6" i="5" a="1"/>
  <c r="AB5" i="5" a="1"/>
  <c r="Z5" i="5" a="1"/>
  <c r="X5" i="5" a="1"/>
  <c r="W5" i="5" a="1"/>
  <c r="AA11" i="5" a="1"/>
  <c r="Y11" i="5" a="1"/>
  <c r="W11" i="5" a="1"/>
  <c r="AA10" i="5" a="1"/>
  <c r="Y10" i="5" a="1"/>
  <c r="W10" i="5" a="1"/>
  <c r="AA9" i="5" a="1"/>
  <c r="Y9" i="5" a="1"/>
  <c r="W9" i="5" a="1"/>
  <c r="AA8" i="5" a="1"/>
  <c r="Y8" i="5" a="1"/>
  <c r="W8" i="5" a="1"/>
  <c r="AA7" i="5" a="1"/>
  <c r="Y7" i="5" a="1"/>
  <c r="W7" i="5" a="1"/>
  <c r="AA6" i="5" a="1"/>
  <c r="Y6" i="5" a="1"/>
  <c r="W6" i="5" a="1"/>
  <c r="AA5" i="5" a="1"/>
  <c r="Y5" i="5" a="1"/>
  <c r="Z11" i="4" a="1"/>
  <c r="X11" i="4" a="1"/>
  <c r="Z10" i="4" a="1"/>
  <c r="AB9" i="4" a="1"/>
  <c r="Z9" i="4" a="1"/>
  <c r="AB8" i="4" a="1"/>
  <c r="X8" i="4" a="1"/>
  <c r="Z7" i="4" a="1"/>
  <c r="X7" i="4" a="1"/>
  <c r="Z6" i="4" a="1"/>
  <c r="X6" i="4" a="1"/>
  <c r="Z5" i="4" a="1"/>
  <c r="Y11" i="4" a="1"/>
  <c r="AA10" i="4" a="1"/>
  <c r="W10" i="4" a="1"/>
  <c r="Y9" i="4" a="1"/>
  <c r="AA8" i="4" a="1"/>
  <c r="W8" i="4" a="1"/>
  <c r="Y7" i="4" a="1"/>
  <c r="AA6" i="4" a="1"/>
  <c r="W6" i="4" a="1"/>
  <c r="Y5" i="4" a="1"/>
  <c r="AB11" i="4" a="1"/>
  <c r="AB10" i="4" a="1"/>
  <c r="X10" i="4" a="1"/>
  <c r="X9" i="4" a="1"/>
  <c r="Z8" i="4" a="1"/>
  <c r="AB7" i="4" a="1"/>
  <c r="AB6" i="4" a="1"/>
  <c r="AB5" i="4" a="1"/>
  <c r="X5" i="4" a="1"/>
  <c r="AA11" i="4" a="1"/>
  <c r="W11" i="4" a="1"/>
  <c r="Y10" i="4" a="1"/>
  <c r="AA9" i="4" a="1"/>
  <c r="W9" i="4" a="1"/>
  <c r="Y8" i="4" a="1"/>
  <c r="AA7" i="4" a="1"/>
  <c r="W7" i="4" a="1"/>
  <c r="Y6" i="4" a="1"/>
  <c r="AA5" i="4" a="1"/>
  <c r="W5" i="4" a="1"/>
  <c r="AA6" i="1" a="1"/>
  <c r="AA7" i="1" a="1"/>
  <c r="AA8" i="1" a="1"/>
  <c r="AA9" i="1" a="1"/>
  <c r="AA10" i="1" a="1"/>
  <c r="AB7" i="1" a="1"/>
  <c r="AB8" i="1" a="1"/>
  <c r="AB10" i="1" a="1"/>
  <c r="AA11" i="1" a="1"/>
  <c r="AB6" i="1" a="1"/>
  <c r="AB9" i="1" a="1"/>
  <c r="AB11" i="1" a="1"/>
  <c r="AB5" i="1" a="1"/>
  <c r="AA5" i="1" a="1"/>
  <c r="Y6" i="1" a="1"/>
  <c r="Y8" i="1" a="1"/>
  <c r="Y9" i="1" a="1"/>
  <c r="Y11" i="1" a="1"/>
  <c r="Y7" i="1" a="1"/>
  <c r="Y10" i="1" a="1"/>
  <c r="Y5" i="1" a="1"/>
  <c r="X6" i="1" a="1"/>
  <c r="X8" i="1" a="1"/>
  <c r="X9" i="1" a="1"/>
  <c r="X11" i="1" a="1"/>
  <c r="X7" i="1" a="1"/>
  <c r="X10" i="1" a="1"/>
  <c r="X5" i="1" a="1"/>
  <c r="Z9" i="1" a="1"/>
  <c r="Z7" i="1" a="1"/>
  <c r="Z6" i="1" a="1"/>
  <c r="Z11" i="1" a="1"/>
  <c r="Z5" i="1" a="1"/>
  <c r="Z10" i="1" a="1"/>
  <c r="Z8" i="1" a="1"/>
  <c r="W11" i="1" a="1"/>
  <c r="W9" i="1" a="1"/>
  <c r="W10" i="1" a="1"/>
  <c r="W6" i="1" a="1"/>
  <c r="W7" i="1" a="1"/>
  <c r="W8" i="1" a="1"/>
  <c r="W5" i="1" a="1"/>
  <c r="Y5" i="5" l="1"/>
  <c r="AA5" i="5"/>
  <c r="W6" i="5"/>
  <c r="Y6" i="5"/>
  <c r="AA6" i="5"/>
  <c r="W7" i="5"/>
  <c r="Y7" i="5"/>
  <c r="AA7" i="5"/>
  <c r="W8" i="5"/>
  <c r="Y8" i="5"/>
  <c r="AA8" i="5"/>
  <c r="W9" i="5"/>
  <c r="Y9" i="5"/>
  <c r="AA9" i="5"/>
  <c r="W10" i="5"/>
  <c r="Y10" i="5"/>
  <c r="AA10" i="5"/>
  <c r="W11" i="5"/>
  <c r="Y11" i="5"/>
  <c r="AA11" i="5"/>
  <c r="W5" i="5"/>
  <c r="X5" i="5"/>
  <c r="Z5" i="5"/>
  <c r="AB5" i="5"/>
  <c r="X6" i="5"/>
  <c r="Z6" i="5"/>
  <c r="AB6" i="5"/>
  <c r="X7" i="5"/>
  <c r="Z7" i="5"/>
  <c r="AB7" i="5"/>
  <c r="X8" i="5"/>
  <c r="Z8" i="5"/>
  <c r="AB8" i="5"/>
  <c r="X9" i="5"/>
  <c r="Z9" i="5"/>
  <c r="AB9" i="5"/>
  <c r="X10" i="5"/>
  <c r="Z10" i="5"/>
  <c r="AB10" i="5"/>
  <c r="X11" i="5"/>
  <c r="Z11" i="5"/>
  <c r="AB11" i="5"/>
  <c r="W5" i="4"/>
  <c r="AA5" i="4"/>
  <c r="Y6" i="4"/>
  <c r="W7" i="4"/>
  <c r="AA7" i="4"/>
  <c r="Y8" i="4"/>
  <c r="W9" i="4"/>
  <c r="AA9" i="4"/>
  <c r="Y10" i="4"/>
  <c r="W11" i="4"/>
  <c r="AA11" i="4"/>
  <c r="X5" i="4"/>
  <c r="AB5" i="4"/>
  <c r="AB6" i="4"/>
  <c r="AB7" i="4"/>
  <c r="Z8" i="4"/>
  <c r="X9" i="4"/>
  <c r="X10" i="4"/>
  <c r="AB10" i="4"/>
  <c r="AB11" i="4"/>
  <c r="Y5" i="4"/>
  <c r="W6" i="4"/>
  <c r="AA6" i="4"/>
  <c r="Y7" i="4"/>
  <c r="W8" i="4"/>
  <c r="AA8" i="4"/>
  <c r="Y9" i="4"/>
  <c r="W10" i="4"/>
  <c r="AA10" i="4"/>
  <c r="Y11" i="4"/>
  <c r="Z5" i="4"/>
  <c r="X6" i="4"/>
  <c r="Z6" i="4"/>
  <c r="X7" i="4"/>
  <c r="Z7" i="4"/>
  <c r="X8" i="4"/>
  <c r="AB8" i="4"/>
  <c r="Z9" i="4"/>
  <c r="AB9" i="4"/>
  <c r="Z10" i="4"/>
  <c r="X11" i="4"/>
  <c r="Z11" i="4"/>
  <c r="AB11" i="1"/>
  <c r="AB9" i="1"/>
  <c r="AB6" i="1"/>
  <c r="AA11" i="1"/>
  <c r="AB10" i="1"/>
  <c r="AB8" i="1"/>
  <c r="AB7" i="1"/>
  <c r="AA10" i="1"/>
  <c r="AA9" i="1"/>
  <c r="AA8" i="1"/>
  <c r="AA7" i="1"/>
  <c r="AA6" i="1"/>
  <c r="AB5" i="1"/>
  <c r="AA5" i="1"/>
  <c r="Y10" i="1"/>
  <c r="Y7" i="1"/>
  <c r="Y11" i="1"/>
  <c r="Y9" i="1"/>
  <c r="Y8" i="1"/>
  <c r="Y6" i="1"/>
  <c r="Y5" i="1"/>
  <c r="X10" i="1"/>
  <c r="X7" i="1"/>
  <c r="X11" i="1"/>
  <c r="X9" i="1"/>
  <c r="X8" i="1"/>
  <c r="X6" i="1"/>
  <c r="X5" i="1"/>
  <c r="Z8" i="1"/>
  <c r="Z10" i="1"/>
  <c r="Z5" i="1"/>
  <c r="Z11" i="1"/>
  <c r="Z6" i="1"/>
  <c r="Z7" i="1"/>
  <c r="Z9" i="1"/>
  <c r="W11" i="1"/>
  <c r="W10" i="1"/>
  <c r="W9" i="1"/>
  <c r="W8" i="1"/>
  <c r="W7" i="1"/>
  <c r="W6" i="1"/>
  <c r="W5" i="1"/>
  <c r="U8" i="1" l="1"/>
  <c r="S8" i="1"/>
  <c r="S10" i="1" s="1"/>
  <c r="U7" i="1"/>
  <c r="S7" i="1"/>
  <c r="U6" i="1"/>
  <c r="S6" i="1"/>
  <c r="U5" i="1"/>
  <c r="U11" i="1" s="1"/>
  <c r="S5" i="1"/>
  <c r="S11" i="1" s="1"/>
  <c r="U8" i="4"/>
  <c r="U10" i="4" s="1"/>
  <c r="S8" i="4"/>
  <c r="S10" i="4" s="1"/>
  <c r="U7" i="4"/>
  <c r="S7" i="4"/>
  <c r="U6" i="4"/>
  <c r="S6" i="4"/>
  <c r="U5" i="4"/>
  <c r="U11" i="4" s="1"/>
  <c r="S5" i="4"/>
  <c r="S11" i="4" s="1"/>
  <c r="U8" i="5"/>
  <c r="U7" i="5"/>
  <c r="U6" i="5"/>
  <c r="U5" i="5"/>
  <c r="P110" i="1"/>
  <c r="N110" i="1"/>
  <c r="N112" i="1" s="1"/>
  <c r="P109" i="1"/>
  <c r="N109" i="1"/>
  <c r="P108" i="1"/>
  <c r="N108" i="1"/>
  <c r="P107" i="1"/>
  <c r="P113" i="1" s="1"/>
  <c r="N107" i="1"/>
  <c r="N113" i="1" s="1"/>
  <c r="N105" i="1"/>
  <c r="P93" i="1"/>
  <c r="N93" i="1"/>
  <c r="N95" i="1" s="1"/>
  <c r="P92" i="1"/>
  <c r="N92" i="1"/>
  <c r="P91" i="1"/>
  <c r="N91" i="1"/>
  <c r="P90" i="1"/>
  <c r="P95" i="1" s="1"/>
  <c r="N90" i="1"/>
  <c r="N96" i="1" s="1"/>
  <c r="N88" i="1"/>
  <c r="P76" i="1"/>
  <c r="N76" i="1"/>
  <c r="P75" i="1"/>
  <c r="N75" i="1"/>
  <c r="P74" i="1"/>
  <c r="N74" i="1"/>
  <c r="P73" i="1"/>
  <c r="P78" i="1" s="1"/>
  <c r="N73" i="1"/>
  <c r="N78" i="1" s="1"/>
  <c r="N71" i="1"/>
  <c r="P59" i="1"/>
  <c r="P61" i="1" s="1"/>
  <c r="N59" i="1"/>
  <c r="P58" i="1"/>
  <c r="N58" i="1"/>
  <c r="P57" i="1"/>
  <c r="N57" i="1"/>
  <c r="P56" i="1"/>
  <c r="P62" i="1" s="1"/>
  <c r="N56" i="1"/>
  <c r="N61" i="1" s="1"/>
  <c r="N54" i="1"/>
  <c r="P42" i="1"/>
  <c r="P44" i="1" s="1"/>
  <c r="N42" i="1"/>
  <c r="N44" i="1" s="1"/>
  <c r="P41" i="1"/>
  <c r="N41" i="1"/>
  <c r="P40" i="1"/>
  <c r="N40" i="1"/>
  <c r="P39" i="1"/>
  <c r="P45" i="1" s="1"/>
  <c r="N39" i="1"/>
  <c r="N45" i="1" s="1"/>
  <c r="N37" i="1"/>
  <c r="P25" i="1"/>
  <c r="N25" i="1"/>
  <c r="N27" i="1" s="1"/>
  <c r="P24" i="1"/>
  <c r="N24" i="1"/>
  <c r="P23" i="1"/>
  <c r="N23" i="1"/>
  <c r="P22" i="1"/>
  <c r="P27" i="1" s="1"/>
  <c r="N22" i="1"/>
  <c r="N28" i="1" s="1"/>
  <c r="N20" i="1"/>
  <c r="P8" i="1"/>
  <c r="N8" i="1"/>
  <c r="P7" i="1"/>
  <c r="N7" i="1"/>
  <c r="P6" i="1"/>
  <c r="N6" i="1"/>
  <c r="P5" i="1"/>
  <c r="P11" i="1" s="1"/>
  <c r="N5" i="1"/>
  <c r="N11" i="1" s="1"/>
  <c r="N3" i="1"/>
  <c r="P110" i="4"/>
  <c r="N110" i="4"/>
  <c r="N112" i="4" s="1"/>
  <c r="P109" i="4"/>
  <c r="N109" i="4"/>
  <c r="P108" i="4"/>
  <c r="N108" i="4"/>
  <c r="P107" i="4"/>
  <c r="P113" i="4" s="1"/>
  <c r="N107" i="4"/>
  <c r="N113" i="4" s="1"/>
  <c r="N105" i="4"/>
  <c r="P93" i="4"/>
  <c r="N93" i="4"/>
  <c r="P92" i="4"/>
  <c r="N92" i="4"/>
  <c r="P91" i="4"/>
  <c r="N91" i="4"/>
  <c r="P90" i="4"/>
  <c r="P95" i="4" s="1"/>
  <c r="N90" i="4"/>
  <c r="N96" i="4" s="1"/>
  <c r="N88" i="4"/>
  <c r="P76" i="4"/>
  <c r="P78" i="4" s="1"/>
  <c r="N76" i="4"/>
  <c r="P75" i="4"/>
  <c r="N75" i="4"/>
  <c r="P74" i="4"/>
  <c r="N74" i="4"/>
  <c r="P73" i="4"/>
  <c r="P79" i="4" s="1"/>
  <c r="N73" i="4"/>
  <c r="N78" i="4" s="1"/>
  <c r="N71" i="4"/>
  <c r="P59" i="4"/>
  <c r="P61" i="4" s="1"/>
  <c r="N59" i="4"/>
  <c r="N61" i="4" s="1"/>
  <c r="P58" i="4"/>
  <c r="N58" i="4"/>
  <c r="P57" i="4"/>
  <c r="N57" i="4"/>
  <c r="P56" i="4"/>
  <c r="P62" i="4" s="1"/>
  <c r="N56" i="4"/>
  <c r="N62" i="4" s="1"/>
  <c r="N54" i="4"/>
  <c r="P42" i="4"/>
  <c r="N42" i="4"/>
  <c r="N44" i="4" s="1"/>
  <c r="P41" i="4"/>
  <c r="N41" i="4"/>
  <c r="P40" i="4"/>
  <c r="N40" i="4"/>
  <c r="P39" i="4"/>
  <c r="P45" i="4" s="1"/>
  <c r="N39" i="4"/>
  <c r="N45" i="4" s="1"/>
  <c r="N37" i="4"/>
  <c r="P25" i="4"/>
  <c r="N25" i="4"/>
  <c r="P24" i="4"/>
  <c r="N24" i="4"/>
  <c r="P23" i="4"/>
  <c r="N23" i="4"/>
  <c r="P22" i="4"/>
  <c r="P27" i="4" s="1"/>
  <c r="N22" i="4"/>
  <c r="N28" i="4" s="1"/>
  <c r="N20" i="4"/>
  <c r="P8" i="4"/>
  <c r="N8" i="4"/>
  <c r="P7" i="4"/>
  <c r="N7" i="4"/>
  <c r="P6" i="4"/>
  <c r="N6" i="4"/>
  <c r="P5" i="4"/>
  <c r="P11" i="4" s="1"/>
  <c r="N5" i="4"/>
  <c r="N11" i="4" s="1"/>
  <c r="N3" i="4"/>
  <c r="P113" i="5"/>
  <c r="N113" i="5"/>
  <c r="P96" i="5"/>
  <c r="N96" i="5"/>
  <c r="P79" i="5"/>
  <c r="N79" i="5"/>
  <c r="P62" i="5"/>
  <c r="N62" i="5"/>
  <c r="P45" i="5"/>
  <c r="N45" i="5"/>
  <c r="P28" i="5"/>
  <c r="N28" i="5"/>
  <c r="U11" i="5"/>
  <c r="S11" i="5"/>
  <c r="P11" i="5"/>
  <c r="N11" i="5"/>
  <c r="U10" i="1" l="1"/>
  <c r="S9" i="1"/>
  <c r="U9" i="1"/>
  <c r="S9" i="4"/>
  <c r="U9" i="4"/>
  <c r="N60" i="1"/>
  <c r="N62" i="1"/>
  <c r="P77" i="1"/>
  <c r="P79" i="1"/>
  <c r="P112" i="1"/>
  <c r="P26" i="1"/>
  <c r="P28" i="1"/>
  <c r="N77" i="1"/>
  <c r="N79" i="1"/>
  <c r="P94" i="1"/>
  <c r="P96" i="1"/>
  <c r="N9" i="1"/>
  <c r="N10" i="1"/>
  <c r="N43" i="1"/>
  <c r="P60" i="1"/>
  <c r="N111" i="1"/>
  <c r="P9" i="1"/>
  <c r="P10" i="1"/>
  <c r="N26" i="1"/>
  <c r="P43" i="1"/>
  <c r="N94" i="1"/>
  <c r="P111" i="1"/>
  <c r="P26" i="4"/>
  <c r="N79" i="4"/>
  <c r="P96" i="4"/>
  <c r="N27" i="4"/>
  <c r="P44" i="4"/>
  <c r="N60" i="4"/>
  <c r="P77" i="4"/>
  <c r="N95" i="4"/>
  <c r="P112" i="4"/>
  <c r="P28" i="4"/>
  <c r="N77" i="4"/>
  <c r="P94" i="4"/>
  <c r="N9" i="4"/>
  <c r="N10" i="4"/>
  <c r="N43" i="4"/>
  <c r="P60" i="4"/>
  <c r="N111" i="4"/>
  <c r="P9" i="4"/>
  <c r="P10" i="4"/>
  <c r="N26" i="4"/>
  <c r="P43" i="4"/>
  <c r="N94" i="4"/>
  <c r="P111" i="4"/>
  <c r="P110" i="5"/>
  <c r="N110" i="5"/>
  <c r="P109" i="5"/>
  <c r="N109" i="5"/>
  <c r="P108" i="5"/>
  <c r="N108" i="5"/>
  <c r="P107" i="5"/>
  <c r="P112" i="5" s="1"/>
  <c r="N107" i="5"/>
  <c r="N112" i="5" s="1"/>
  <c r="N105" i="5"/>
  <c r="P93" i="5"/>
  <c r="N93" i="5"/>
  <c r="N95" i="5" s="1"/>
  <c r="P92" i="5"/>
  <c r="N92" i="5"/>
  <c r="P91" i="5"/>
  <c r="N91" i="5"/>
  <c r="P90" i="5"/>
  <c r="P94" i="5" s="1"/>
  <c r="N90" i="5"/>
  <c r="N94" i="5" s="1"/>
  <c r="N88" i="5"/>
  <c r="P76" i="5"/>
  <c r="P78" i="5" s="1"/>
  <c r="N76" i="5"/>
  <c r="N78" i="5" s="1"/>
  <c r="P75" i="5"/>
  <c r="N75" i="5"/>
  <c r="P74" i="5"/>
  <c r="N74" i="5"/>
  <c r="P73" i="5"/>
  <c r="P77" i="5" s="1"/>
  <c r="N73" i="5"/>
  <c r="N77" i="5" s="1"/>
  <c r="N71" i="5"/>
  <c r="P59" i="5"/>
  <c r="P61" i="5" s="1"/>
  <c r="N59" i="5"/>
  <c r="P58" i="5"/>
  <c r="N58" i="5"/>
  <c r="P57" i="5"/>
  <c r="N57" i="5"/>
  <c r="P56" i="5"/>
  <c r="P60" i="5" s="1"/>
  <c r="N56" i="5"/>
  <c r="N61" i="5" s="1"/>
  <c r="N54" i="5"/>
  <c r="P42" i="5"/>
  <c r="N42" i="5"/>
  <c r="P41" i="5"/>
  <c r="N41" i="5"/>
  <c r="P40" i="5"/>
  <c r="N40" i="5"/>
  <c r="P39" i="5"/>
  <c r="P44" i="5" s="1"/>
  <c r="N39" i="5"/>
  <c r="N43" i="5" s="1"/>
  <c r="N37" i="5"/>
  <c r="P25" i="5"/>
  <c r="N25" i="5"/>
  <c r="N27" i="5" s="1"/>
  <c r="P24" i="5"/>
  <c r="N24" i="5"/>
  <c r="P23" i="5"/>
  <c r="N23" i="5"/>
  <c r="P22" i="5"/>
  <c r="P27" i="5" s="1"/>
  <c r="N22" i="5"/>
  <c r="N26" i="5" s="1"/>
  <c r="N20" i="5"/>
  <c r="S8" i="5"/>
  <c r="P8" i="5"/>
  <c r="N8" i="5"/>
  <c r="S7" i="5"/>
  <c r="P7" i="5"/>
  <c r="N7" i="5"/>
  <c r="S6" i="5"/>
  <c r="P6" i="5"/>
  <c r="N6" i="5"/>
  <c r="U10" i="5"/>
  <c r="S5" i="5"/>
  <c r="S10" i="5" s="1"/>
  <c r="P5" i="5"/>
  <c r="P10" i="5" s="1"/>
  <c r="N5" i="5"/>
  <c r="N10" i="5" s="1"/>
  <c r="N3" i="5"/>
  <c r="S9" i="5" l="1"/>
  <c r="P26" i="5"/>
  <c r="N111" i="5"/>
  <c r="U9" i="5"/>
  <c r="N60" i="5"/>
  <c r="P111" i="5"/>
  <c r="N9" i="5"/>
  <c r="N44" i="5"/>
  <c r="P95" i="5"/>
  <c r="P43" i="5"/>
  <c r="P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<sst xmlns="http://schemas.openxmlformats.org/spreadsheetml/2006/main" count="828" uniqueCount="33">
  <si>
    <t>file</t>
  </si>
  <si>
    <t>sd</t>
  </si>
  <si>
    <t>detections</t>
  </si>
  <si>
    <t>matches</t>
  </si>
  <si>
    <t>noise_3</t>
  </si>
  <si>
    <t>noise_0</t>
  </si>
  <si>
    <t>noise_1</t>
  </si>
  <si>
    <t>noise_10</t>
  </si>
  <si>
    <t>noise_11</t>
  </si>
  <si>
    <t>noise_12</t>
  </si>
  <si>
    <t>noise_13</t>
  </si>
  <si>
    <t>noise_14</t>
  </si>
  <si>
    <t>noise_15</t>
  </si>
  <si>
    <t>noise_16</t>
  </si>
  <si>
    <t>noise_2</t>
  </si>
  <si>
    <t>noise_4</t>
  </si>
  <si>
    <t>noise_5</t>
  </si>
  <si>
    <t>noise_6</t>
  </si>
  <si>
    <t>noise_7</t>
  </si>
  <si>
    <t>noise_8</t>
  </si>
  <si>
    <t>noise_9</t>
  </si>
  <si>
    <t>TP</t>
  </si>
  <si>
    <t>TN</t>
  </si>
  <si>
    <t>FP</t>
  </si>
  <si>
    <t>FN</t>
  </si>
  <si>
    <t>Det</t>
  </si>
  <si>
    <t>Mat</t>
  </si>
  <si>
    <t>ACC</t>
  </si>
  <si>
    <t>F1</t>
  </si>
  <si>
    <t>SD</t>
  </si>
  <si>
    <t>Total</t>
  </si>
  <si>
    <t>TPR</t>
  </si>
  <si>
    <t>0.5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</si>
</sst>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Haar</a:t>
            </a:r>
            <a:r>
              <a:rPr lang="en-US" baseline="0"/>
              <a:t> Cascade-detection Noise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noise_LBPH!$X$4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noise_LBPH!$W$5:$W$11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noise_LBPH!$X$5:$X$11</c:f>
              <c:numCache>
                <c:formatCode>General</c:formatCode>
                <c:ptCount val="7"/>
                <c:pt idx="0">
                  <c:v>0.35365853658536583</c:v>
                </c:pt>
                <c:pt idx="1">
                  <c:v>0.49206349206349204</c:v>
                </c:pt>
                <c:pt idx="2">
                  <c:v>0.48936170212765956</c:v>
                </c:pt>
                <c:pt idx="3">
                  <c:v>0.36585365853658536</c:v>
                </c:pt>
                <c:pt idx="4">
                  <c:v>0.3</c:v>
                </c:pt>
                <c:pt idx="5">
                  <c:v>0.24390243902439024</c:v>
                </c:pt>
                <c:pt idx="6">
                  <c:v>0.35714285714285715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3E-4A7F-9AEB-C8D6537D5E46}"/>
            </c:ext>
          </c:extLst>
        </c:ser>
        <c:ser>
          <c:idx val="1"/>
          <c:order val="1"/>
          <c:tx>
            <c:strRef>
              <c:f>noise_LBPH!$Y$4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noise_LBPH!$W$5:$W$11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noise_LBPH!$Y$5:$Y$11</c:f>
              <c:numCache>
                <c:formatCode>General</c:formatCode>
                <c:ptCount val="7"/>
                <c:pt idx="0">
                  <c:v>0.51376146788990829</c:v>
                </c:pt>
                <c:pt idx="1">
                  <c:v>0.63636363636363635</c:v>
                </c:pt>
                <c:pt idx="2">
                  <c:v>0.625</c:v>
                </c:pt>
                <c:pt idx="3">
                  <c:v>0.48</c:v>
                </c:pt>
                <c:pt idx="4">
                  <c:v>0.39130434782608697</c:v>
                </c:pt>
                <c:pt idx="5">
                  <c:v>0.31111111111111112</c:v>
                </c:pt>
                <c:pt idx="6">
                  <c:v>0.47058823529411764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3E-4A7F-9AEB-C8D6537D5E46}"/>
            </c:ext>
          </c:extLst>
        </c:ser>
        <c:ser>
          <c:idx val="2"/>
          <c:order val="2"/>
          <c:tx>
            <c:strRef>
              <c:f>noise_LBPH!$V$4</c:f>
              <c:strCache>
                <c:ptCount val="1"/>
                <c:pt idx="0">
                  <c:v>0.5 point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noise_LBPH!$W$5:$W$11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noise_LBPH!$V$5:$V$11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3E-4A7F-9AEB-C8D6537D5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72383"/>
        <c:axId val="745555519"/>
      </c:scatterChart>
      <c:valAx>
        <c:axId val="82577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  <a:r>
                  <a:rPr lang="en-US" baseline="0"/>
                  <a:t> / </a:t>
                </a:r>
                <a:r>
                  <a:rPr lang="el-GR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55519"/>
        <c:crosses val="autoZero"/>
        <c:crossBetween val="midCat"/>
      </c:valAx>
      <c:valAx>
        <c:axId val="7455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7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LBPH-recognition Noise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noise_LBPH!$AA$4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noise_LBPH!$Z$5:$Z$11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noise_LBPH!$AA$5:$AA$11</c:f>
              <c:numCache>
                <c:formatCode>General</c:formatCode>
                <c:ptCount val="7"/>
                <c:pt idx="0">
                  <c:v>0.86486486486486491</c:v>
                </c:pt>
                <c:pt idx="1">
                  <c:v>0.86792452830188682</c:v>
                </c:pt>
                <c:pt idx="2">
                  <c:v>0.86206896551724133</c:v>
                </c:pt>
                <c:pt idx="3">
                  <c:v>0.66666666666666663</c:v>
                </c:pt>
                <c:pt idx="4">
                  <c:v>0.45454545454545453</c:v>
                </c:pt>
                <c:pt idx="5">
                  <c:v>0.5</c:v>
                </c:pt>
                <c:pt idx="6">
                  <c:v>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C0-44EA-9CC5-00A89AE5F725}"/>
            </c:ext>
          </c:extLst>
        </c:ser>
        <c:ser>
          <c:idx val="1"/>
          <c:order val="1"/>
          <c:tx>
            <c:strRef>
              <c:f>noise_LBPH!$AB$4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noise_LBPH!$Z$5:$Z$11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noise_LBPH!$AB$5:$AB$11</c:f>
              <c:numCache>
                <c:formatCode>General</c:formatCode>
                <c:ptCount val="7"/>
                <c:pt idx="0">
                  <c:v>0.58333333333333337</c:v>
                </c:pt>
                <c:pt idx="1">
                  <c:v>0.63157894736842102</c:v>
                </c:pt>
                <c:pt idx="2">
                  <c:v>0.77777777777777779</c:v>
                </c:pt>
                <c:pt idx="3">
                  <c:v>0.54545454545454541</c:v>
                </c:pt>
                <c:pt idx="4">
                  <c:v>0.25</c:v>
                </c:pt>
                <c:pt idx="5">
                  <c:v>0.2857142857142857</c:v>
                </c:pt>
                <c:pt idx="6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C0-44EA-9CC5-00A89AE5F725}"/>
            </c:ext>
          </c:extLst>
        </c:ser>
        <c:ser>
          <c:idx val="2"/>
          <c:order val="2"/>
          <c:tx>
            <c:strRef>
              <c:f>noise_LBPH!$V$4</c:f>
              <c:strCache>
                <c:ptCount val="1"/>
                <c:pt idx="0">
                  <c:v>0.5 point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noise_LBPH!$W$5:$W$11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noise_LBPH!$V$5:$V$11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C0-44EA-9CC5-00A89AE5F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72383"/>
        <c:axId val="745555519"/>
      </c:scatterChart>
      <c:valAx>
        <c:axId val="82577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  <a:r>
                  <a:rPr lang="en-US" baseline="0"/>
                  <a:t> / </a:t>
                </a:r>
                <a:r>
                  <a:rPr lang="el-GR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55519"/>
        <c:crosses val="autoZero"/>
        <c:crossBetween val="midCat"/>
      </c:valAx>
      <c:valAx>
        <c:axId val="7455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7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12</xdr:row>
      <xdr:rowOff>152400</xdr:rowOff>
    </xdr:from>
    <xdr:to>
      <xdr:col>24</xdr:col>
      <xdr:colOff>333375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5895B-C6F4-4C12-8549-B84E8FD54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561975</xdr:colOff>
      <xdr:row>12</xdr:row>
      <xdr:rowOff>104775</xdr:rowOff>
    </xdr:from>
    <xdr:to>
      <xdr:col>32</xdr:col>
      <xdr:colOff>257175</xdr:colOff>
      <xdr:row>26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CFA255-B4EB-4A78-8CCD-33AFDDEA3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workbookViewId="0">
      <selection activeCell="Z28" sqref="Z28"/>
    </sheetView>
  </sheetViews>
  <sheetFormatPr defaultRowHeight="15" x14ac:dyDescent="0.25"/>
  <cols>
    <col min="2" max="3" width="4.42578125" customWidth="1"/>
    <col min="4" max="4" width="4.42578125" style="3" customWidth="1"/>
    <col min="5" max="8" width="4.42578125" style="1" customWidth="1"/>
    <col min="9" max="12" width="4.42578125" style="2" customWidth="1"/>
  </cols>
  <sheetData>
    <row r="1" spans="1:28" x14ac:dyDescent="0.25">
      <c r="A1" t="s">
        <v>0</v>
      </c>
      <c r="B1" t="s">
        <v>1</v>
      </c>
      <c r="C1" t="s">
        <v>2</v>
      </c>
      <c r="D1" s="3" t="s">
        <v>3</v>
      </c>
      <c r="E1" s="1" t="s">
        <v>25</v>
      </c>
      <c r="I1" s="2" t="s">
        <v>26</v>
      </c>
    </row>
    <row r="2" spans="1:28" x14ac:dyDescent="0.25">
      <c r="E2" s="1" t="s">
        <v>21</v>
      </c>
      <c r="F2" s="1" t="s">
        <v>22</v>
      </c>
      <c r="G2" s="1" t="s">
        <v>23</v>
      </c>
      <c r="H2" s="1" t="s">
        <v>24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28" x14ac:dyDescent="0.25">
      <c r="A3" t="s">
        <v>5</v>
      </c>
      <c r="B3">
        <v>0</v>
      </c>
      <c r="C3">
        <v>1</v>
      </c>
      <c r="D3" s="3">
        <v>1</v>
      </c>
      <c r="E3" s="1">
        <v>1</v>
      </c>
      <c r="F3" s="1">
        <v>0</v>
      </c>
      <c r="G3" s="1">
        <v>0</v>
      </c>
      <c r="H3" s="1">
        <v>0</v>
      </c>
      <c r="I3" s="2">
        <v>1</v>
      </c>
      <c r="J3" s="2">
        <v>0</v>
      </c>
      <c r="K3" s="2">
        <v>0</v>
      </c>
      <c r="L3" s="2">
        <v>0</v>
      </c>
      <c r="M3" t="s">
        <v>29</v>
      </c>
      <c r="N3">
        <f>B3</f>
        <v>0</v>
      </c>
      <c r="R3" t="s">
        <v>30</v>
      </c>
    </row>
    <row r="4" spans="1:28" x14ac:dyDescent="0.25">
      <c r="A4" t="s">
        <v>6</v>
      </c>
      <c r="B4">
        <v>0</v>
      </c>
      <c r="C4">
        <v>1</v>
      </c>
      <c r="D4" s="3">
        <v>0</v>
      </c>
      <c r="E4" s="1">
        <v>1</v>
      </c>
      <c r="F4" s="1">
        <v>0</v>
      </c>
      <c r="G4" s="1">
        <v>0</v>
      </c>
      <c r="H4" s="1">
        <v>0</v>
      </c>
      <c r="I4" s="2">
        <v>0</v>
      </c>
      <c r="J4" s="2">
        <v>1</v>
      </c>
      <c r="K4" s="2">
        <v>0</v>
      </c>
      <c r="L4" s="2">
        <v>0</v>
      </c>
      <c r="M4" s="2" t="s">
        <v>25</v>
      </c>
      <c r="O4" s="2" t="s">
        <v>26</v>
      </c>
      <c r="R4" s="2" t="s">
        <v>25</v>
      </c>
      <c r="T4" s="2" t="s">
        <v>26</v>
      </c>
      <c r="V4" t="s">
        <v>32</v>
      </c>
      <c r="W4" t="s">
        <v>29</v>
      </c>
      <c r="X4" t="s">
        <v>27</v>
      </c>
      <c r="Y4" t="s">
        <v>28</v>
      </c>
      <c r="Z4" t="s">
        <v>29</v>
      </c>
      <c r="AA4" t="s">
        <v>27</v>
      </c>
      <c r="AB4" t="s">
        <v>28</v>
      </c>
    </row>
    <row r="5" spans="1:28" x14ac:dyDescent="0.25">
      <c r="A5" t="s">
        <v>7</v>
      </c>
      <c r="B5">
        <v>0</v>
      </c>
      <c r="C5">
        <v>1</v>
      </c>
      <c r="D5" s="3">
        <v>0</v>
      </c>
      <c r="E5" s="1">
        <v>1</v>
      </c>
      <c r="F5" s="1">
        <v>0</v>
      </c>
      <c r="G5" s="1">
        <v>0</v>
      </c>
      <c r="H5" s="1">
        <v>0</v>
      </c>
      <c r="I5" s="2">
        <v>0</v>
      </c>
      <c r="J5" s="2">
        <v>1</v>
      </c>
      <c r="K5" s="2">
        <v>0</v>
      </c>
      <c r="L5" s="2">
        <v>0</v>
      </c>
      <c r="M5" t="s">
        <v>21</v>
      </c>
      <c r="N5">
        <f>SUM(E3:E19)</f>
        <v>35</v>
      </c>
      <c r="O5" t="s">
        <v>21</v>
      </c>
      <c r="P5">
        <f>SUM(I3:I19)</f>
        <v>8</v>
      </c>
      <c r="R5" t="s">
        <v>21</v>
      </c>
      <c r="S5">
        <f>SUM(E3:E121)</f>
        <v>245</v>
      </c>
      <c r="T5" t="s">
        <v>21</v>
      </c>
      <c r="U5">
        <f>SUM(I3:I121)</f>
        <v>56</v>
      </c>
      <c r="V5">
        <v>0.5</v>
      </c>
      <c r="W5" s="4" cm="1">
        <f t="array" aca="1" ref="W5" ca="1">INDIRECT(CONCATENATE("N",((ROW()-5)*17+3)))</f>
        <v>0</v>
      </c>
      <c r="X5" s="4" cm="1">
        <f t="array" aca="1" ref="X5" ca="1">INDIRECT(CONCATENATE("N",((ROW()-5)*17+9)))</f>
        <v>1</v>
      </c>
      <c r="Y5" s="4" cm="1">
        <f t="array" aca="1" ref="Y5" ca="1">INDIRECT(CONCATENATE("N",((ROW()-5)*17+10)))</f>
        <v>1</v>
      </c>
      <c r="Z5" s="4" cm="1">
        <f t="array" aca="1" ref="Z5" ca="1">INDIRECT(CONCATENATE("N",((ROW()-5)*17+3)))</f>
        <v>0</v>
      </c>
      <c r="AA5" s="4" cm="1">
        <f t="array" aca="1" ref="AA5" ca="1">INDIRECT(CONCATENATE("P",((ROW()-5)*17+9)))</f>
        <v>1</v>
      </c>
      <c r="AB5" s="4" cm="1">
        <f t="array" aca="1" ref="AB5" ca="1">INDIRECT(CONCATENATE("P",((ROW()-5)*17+10)))</f>
        <v>1</v>
      </c>
    </row>
    <row r="6" spans="1:28" x14ac:dyDescent="0.25">
      <c r="A6" t="s">
        <v>8</v>
      </c>
      <c r="B6">
        <v>0</v>
      </c>
      <c r="C6">
        <v>5</v>
      </c>
      <c r="D6" s="3">
        <v>0</v>
      </c>
      <c r="E6" s="1">
        <v>5</v>
      </c>
      <c r="F6" s="1">
        <v>0</v>
      </c>
      <c r="G6" s="1">
        <v>0</v>
      </c>
      <c r="H6" s="1">
        <v>0</v>
      </c>
      <c r="I6" s="2">
        <v>0</v>
      </c>
      <c r="J6" s="2">
        <v>5</v>
      </c>
      <c r="K6" s="2">
        <v>0</v>
      </c>
      <c r="L6" s="2">
        <v>0</v>
      </c>
      <c r="M6" t="s">
        <v>22</v>
      </c>
      <c r="N6">
        <f>SUM(F3:F19)</f>
        <v>3</v>
      </c>
      <c r="O6" t="s">
        <v>22</v>
      </c>
      <c r="P6">
        <f>SUM(J3:J19)</f>
        <v>27</v>
      </c>
      <c r="R6" t="s">
        <v>22</v>
      </c>
      <c r="S6">
        <f>SUM(F3:F121)</f>
        <v>21</v>
      </c>
      <c r="T6" t="s">
        <v>22</v>
      </c>
      <c r="U6">
        <f>SUM(J3:J121)</f>
        <v>189</v>
      </c>
      <c r="V6">
        <v>0.5</v>
      </c>
      <c r="W6" s="4" cm="1">
        <f t="array" aca="1" ref="W6" ca="1">INDIRECT(CONCATENATE("N",((ROW()-5)*17+3)))</f>
        <v>0.5</v>
      </c>
      <c r="X6" s="4" cm="1">
        <f t="array" aca="1" ref="X6" ca="1">INDIRECT(CONCATENATE("N",((ROW()-5)*17+9)))</f>
        <v>1</v>
      </c>
      <c r="Y6" s="4" cm="1">
        <f t="array" aca="1" ref="Y6" ca="1">INDIRECT(CONCATENATE("N",((ROW()-5)*17+10)))</f>
        <v>1</v>
      </c>
      <c r="Z6" s="4" cm="1">
        <f t="array" aca="1" ref="Z6" ca="1">INDIRECT(CONCATENATE("N",((ROW()-5)*17+3)))</f>
        <v>0.5</v>
      </c>
      <c r="AA6" s="4" cm="1">
        <f t="array" aca="1" ref="AA6" ca="1">INDIRECT(CONCATENATE("P",((ROW()-5)*17+9)))</f>
        <v>1</v>
      </c>
      <c r="AB6" s="4" cm="1">
        <f t="array" aca="1" ref="AB6" ca="1">INDIRECT(CONCATENATE("P",((ROW()-5)*17+10)))</f>
        <v>1</v>
      </c>
    </row>
    <row r="7" spans="1:28" x14ac:dyDescent="0.25">
      <c r="A7" t="s">
        <v>9</v>
      </c>
      <c r="B7">
        <v>0</v>
      </c>
      <c r="C7">
        <v>4</v>
      </c>
      <c r="D7" s="3">
        <v>1</v>
      </c>
      <c r="E7" s="1">
        <v>4</v>
      </c>
      <c r="F7" s="1">
        <v>0</v>
      </c>
      <c r="G7" s="1">
        <v>0</v>
      </c>
      <c r="H7" s="1">
        <v>0</v>
      </c>
      <c r="I7" s="2">
        <v>1</v>
      </c>
      <c r="J7" s="2">
        <v>3</v>
      </c>
      <c r="K7" s="2">
        <v>0</v>
      </c>
      <c r="L7" s="2">
        <v>0</v>
      </c>
      <c r="M7" t="s">
        <v>23</v>
      </c>
      <c r="N7">
        <f>SUM(G3:G19)</f>
        <v>0</v>
      </c>
      <c r="O7" t="s">
        <v>23</v>
      </c>
      <c r="P7">
        <f>SUM(K3:K19)</f>
        <v>0</v>
      </c>
      <c r="R7" t="s">
        <v>23</v>
      </c>
      <c r="S7">
        <f>SUM(G3:G121)</f>
        <v>0</v>
      </c>
      <c r="T7" t="s">
        <v>23</v>
      </c>
      <c r="U7">
        <f>SUM(K3:K121)</f>
        <v>0</v>
      </c>
      <c r="V7">
        <v>0.5</v>
      </c>
      <c r="W7" s="4" cm="1">
        <f t="array" aca="1" ref="W7" ca="1">INDIRECT(CONCATENATE("N",((ROW()-5)*17+3)))</f>
        <v>1</v>
      </c>
      <c r="X7" s="4" cm="1">
        <f t="array" aca="1" ref="X7" ca="1">INDIRECT(CONCATENATE("N",((ROW()-5)*17+9)))</f>
        <v>1</v>
      </c>
      <c r="Y7" s="4" cm="1">
        <f t="array" aca="1" ref="Y7" ca="1">INDIRECT(CONCATENATE("N",((ROW()-5)*17+10)))</f>
        <v>1</v>
      </c>
      <c r="Z7" s="4" cm="1">
        <f t="array" aca="1" ref="Z7" ca="1">INDIRECT(CONCATENATE("N",((ROW()-5)*17+3)))</f>
        <v>1</v>
      </c>
      <c r="AA7" s="4" cm="1">
        <f t="array" aca="1" ref="AA7" ca="1">INDIRECT(CONCATENATE("P",((ROW()-5)*17+9)))</f>
        <v>1</v>
      </c>
      <c r="AB7" s="4" cm="1">
        <f t="array" aca="1" ref="AB7" ca="1">INDIRECT(CONCATENATE("P",((ROW()-5)*17+10)))</f>
        <v>1</v>
      </c>
    </row>
    <row r="8" spans="1:28" x14ac:dyDescent="0.25">
      <c r="A8" t="s">
        <v>10</v>
      </c>
      <c r="B8">
        <v>0</v>
      </c>
      <c r="C8">
        <v>3</v>
      </c>
      <c r="D8" s="3">
        <v>0</v>
      </c>
      <c r="E8" s="1">
        <v>3</v>
      </c>
      <c r="F8" s="1">
        <v>0</v>
      </c>
      <c r="G8" s="1">
        <v>0</v>
      </c>
      <c r="H8" s="1">
        <v>0</v>
      </c>
      <c r="I8" s="2">
        <v>1</v>
      </c>
      <c r="J8" s="2">
        <v>2</v>
      </c>
      <c r="K8" s="2">
        <v>0</v>
      </c>
      <c r="L8" s="2">
        <v>0</v>
      </c>
      <c r="M8" t="s">
        <v>24</v>
      </c>
      <c r="N8">
        <f>SUM(H3:H19)</f>
        <v>0</v>
      </c>
      <c r="O8" t="s">
        <v>24</v>
      </c>
      <c r="P8">
        <f>SUM(L3:L19)</f>
        <v>0</v>
      </c>
      <c r="R8" t="s">
        <v>24</v>
      </c>
      <c r="S8">
        <f>SUM(H3:H121)</f>
        <v>0</v>
      </c>
      <c r="T8" t="s">
        <v>24</v>
      </c>
      <c r="U8">
        <f>SUM(L3:L121)</f>
        <v>0</v>
      </c>
      <c r="V8">
        <v>0.5</v>
      </c>
      <c r="W8" s="4" cm="1">
        <f t="array" aca="1" ref="W8" ca="1">INDIRECT(CONCATENATE("N",((ROW()-5)*17+3)))</f>
        <v>1.5</v>
      </c>
      <c r="X8" s="4" cm="1">
        <f t="array" aca="1" ref="X8" ca="1">INDIRECT(CONCATENATE("N",((ROW()-5)*17+9)))</f>
        <v>1</v>
      </c>
      <c r="Y8" s="4" cm="1">
        <f t="array" aca="1" ref="Y8" ca="1">INDIRECT(CONCATENATE("N",((ROW()-5)*17+10)))</f>
        <v>1</v>
      </c>
      <c r="Z8" s="4" cm="1">
        <f t="array" aca="1" ref="Z8" ca="1">INDIRECT(CONCATENATE("N",((ROW()-5)*17+3)))</f>
        <v>1.5</v>
      </c>
      <c r="AA8" s="4" cm="1">
        <f t="array" aca="1" ref="AA8" ca="1">INDIRECT(CONCATENATE("P",((ROW()-5)*17+9)))</f>
        <v>1</v>
      </c>
      <c r="AB8" s="4" cm="1">
        <f t="array" aca="1" ref="AB8" ca="1">INDIRECT(CONCATENATE("P",((ROW()-5)*17+10)))</f>
        <v>1</v>
      </c>
    </row>
    <row r="9" spans="1:28" x14ac:dyDescent="0.25">
      <c r="A9" t="s">
        <v>11</v>
      </c>
      <c r="B9">
        <v>0</v>
      </c>
      <c r="C9">
        <v>4</v>
      </c>
      <c r="D9" s="3">
        <v>1</v>
      </c>
      <c r="E9" s="1">
        <v>4</v>
      </c>
      <c r="F9" s="1">
        <v>0</v>
      </c>
      <c r="G9" s="1">
        <v>0</v>
      </c>
      <c r="H9" s="1">
        <v>0</v>
      </c>
      <c r="I9" s="2">
        <v>1</v>
      </c>
      <c r="J9" s="2">
        <v>3</v>
      </c>
      <c r="K9" s="2">
        <v>0</v>
      </c>
      <c r="L9" s="2">
        <v>0</v>
      </c>
      <c r="M9" s="1" t="s">
        <v>27</v>
      </c>
      <c r="N9" s="3">
        <f>SUM(N5:N6)/SUM(N5:N8)</f>
        <v>1</v>
      </c>
      <c r="O9" s="1" t="s">
        <v>27</v>
      </c>
      <c r="P9" s="3">
        <f>SUM(P5:P6)/SUM(P5:P8)</f>
        <v>1</v>
      </c>
      <c r="R9" s="1" t="s">
        <v>27</v>
      </c>
      <c r="S9" s="3">
        <f>SUM(S5:S6)/SUM(S5:S8)</f>
        <v>1</v>
      </c>
      <c r="T9" s="1" t="s">
        <v>27</v>
      </c>
      <c r="U9" s="3">
        <f>SUM(U5:U6)/SUM(U5:U8)</f>
        <v>1</v>
      </c>
      <c r="V9">
        <v>0.5</v>
      </c>
      <c r="W9" s="4" cm="1">
        <f t="array" aca="1" ref="W9" ca="1">INDIRECT(CONCATENATE("N",((ROW()-5)*17+3)))</f>
        <v>2</v>
      </c>
      <c r="X9" s="4" cm="1">
        <f t="array" aca="1" ref="X9" ca="1">INDIRECT(CONCATENATE("N",((ROW()-5)*17+9)))</f>
        <v>1</v>
      </c>
      <c r="Y9" s="4" cm="1">
        <f t="array" aca="1" ref="Y9" ca="1">INDIRECT(CONCATENATE("N",((ROW()-5)*17+10)))</f>
        <v>1</v>
      </c>
      <c r="Z9" s="4" cm="1">
        <f t="array" aca="1" ref="Z9" ca="1">INDIRECT(CONCATENATE("N",((ROW()-5)*17+3)))</f>
        <v>2</v>
      </c>
      <c r="AA9" s="4" cm="1">
        <f t="array" aca="1" ref="AA9" ca="1">INDIRECT(CONCATENATE("P",((ROW()-5)*17+9)))</f>
        <v>1</v>
      </c>
      <c r="AB9" s="4" cm="1">
        <f t="array" aca="1" ref="AB9" ca="1">INDIRECT(CONCATENATE("P",((ROW()-5)*17+10)))</f>
        <v>1</v>
      </c>
    </row>
    <row r="10" spans="1:28" x14ac:dyDescent="0.25">
      <c r="A10" t="s">
        <v>12</v>
      </c>
      <c r="B10">
        <v>0</v>
      </c>
      <c r="C10">
        <v>2</v>
      </c>
      <c r="D10" s="3">
        <v>1</v>
      </c>
      <c r="E10" s="1">
        <v>2</v>
      </c>
      <c r="F10" s="1">
        <v>0</v>
      </c>
      <c r="G10" s="1">
        <v>0</v>
      </c>
      <c r="H10" s="1">
        <v>0</v>
      </c>
      <c r="I10" s="2">
        <v>1</v>
      </c>
      <c r="J10" s="2">
        <v>1</v>
      </c>
      <c r="K10" s="2">
        <v>0</v>
      </c>
      <c r="L10" s="2">
        <v>0</v>
      </c>
      <c r="M10" s="1" t="s">
        <v>28</v>
      </c>
      <c r="N10" s="3">
        <f>2*N5/(2*N5+N7+N8)</f>
        <v>1</v>
      </c>
      <c r="O10" s="1" t="s">
        <v>28</v>
      </c>
      <c r="P10" s="3">
        <f>2*P5/(2*P5+P7+P8)</f>
        <v>1</v>
      </c>
      <c r="R10" s="1" t="s">
        <v>28</v>
      </c>
      <c r="S10" s="3">
        <f>2*S5/(2*S5+S7+S8)</f>
        <v>1</v>
      </c>
      <c r="T10" s="1" t="s">
        <v>28</v>
      </c>
      <c r="U10" s="3">
        <f>2*U5/(2*U5+U7+U8)</f>
        <v>1</v>
      </c>
      <c r="V10">
        <v>0.5</v>
      </c>
      <c r="W10" s="4" cm="1">
        <f t="array" aca="1" ref="W10" ca="1">INDIRECT(CONCATENATE("N",((ROW()-5)*17+3)))</f>
        <v>2.5</v>
      </c>
      <c r="X10" s="4" cm="1">
        <f t="array" aca="1" ref="X10" ca="1">INDIRECT(CONCATENATE("N",((ROW()-5)*17+9)))</f>
        <v>1</v>
      </c>
      <c r="Y10" s="4" cm="1">
        <f t="array" aca="1" ref="Y10" ca="1">INDIRECT(CONCATENATE("N",((ROW()-5)*17+10)))</f>
        <v>1</v>
      </c>
      <c r="Z10" s="4" cm="1">
        <f t="array" aca="1" ref="Z10" ca="1">INDIRECT(CONCATENATE("N",((ROW()-5)*17+3)))</f>
        <v>2.5</v>
      </c>
      <c r="AA10" s="4" cm="1">
        <f t="array" aca="1" ref="AA10" ca="1">INDIRECT(CONCATENATE("P",((ROW()-5)*17+9)))</f>
        <v>1</v>
      </c>
      <c r="AB10" s="4" cm="1">
        <f t="array" aca="1" ref="AB10" ca="1">INDIRECT(CONCATENATE("P",((ROW()-5)*17+10)))</f>
        <v>1</v>
      </c>
    </row>
    <row r="11" spans="1:28" x14ac:dyDescent="0.25">
      <c r="A11" t="s">
        <v>13</v>
      </c>
      <c r="B11">
        <v>0</v>
      </c>
      <c r="C11">
        <v>3</v>
      </c>
      <c r="D11" s="3">
        <v>1</v>
      </c>
      <c r="E11" s="1">
        <v>3</v>
      </c>
      <c r="F11" s="1">
        <v>0</v>
      </c>
      <c r="G11" s="1">
        <v>0</v>
      </c>
      <c r="H11" s="1">
        <v>0</v>
      </c>
      <c r="I11" s="2">
        <v>1</v>
      </c>
      <c r="J11" s="2">
        <v>2</v>
      </c>
      <c r="K11" s="2">
        <v>0</v>
      </c>
      <c r="L11" s="2">
        <v>0</v>
      </c>
      <c r="M11" s="1" t="s">
        <v>31</v>
      </c>
      <c r="N11">
        <f t="shared" ref="N11" si="0">N5/(N5+N8)</f>
        <v>1</v>
      </c>
      <c r="O11" s="1" t="s">
        <v>31</v>
      </c>
      <c r="P11">
        <f t="shared" ref="P11" si="1">P5/(P5+P8)</f>
        <v>1</v>
      </c>
      <c r="R11" s="1" t="s">
        <v>31</v>
      </c>
      <c r="S11">
        <f t="shared" ref="S11" si="2">S5/(S5+S8)</f>
        <v>1</v>
      </c>
      <c r="T11" s="1" t="s">
        <v>31</v>
      </c>
      <c r="U11">
        <f t="shared" ref="U11" si="3">U5/(U5+U8)</f>
        <v>1</v>
      </c>
      <c r="V11">
        <v>0.5</v>
      </c>
      <c r="W11" s="4" cm="1">
        <f t="array" aca="1" ref="W11" ca="1">INDIRECT(CONCATENATE("N",((ROW()-5)*17+3)))</f>
        <v>3</v>
      </c>
      <c r="X11" s="4" cm="1">
        <f t="array" aca="1" ref="X11" ca="1">INDIRECT(CONCATENATE("N",((ROW()-5)*17+9)))</f>
        <v>1</v>
      </c>
      <c r="Y11" s="4" cm="1">
        <f t="array" aca="1" ref="Y11" ca="1">INDIRECT(CONCATENATE("N",((ROW()-5)*17+10)))</f>
        <v>1</v>
      </c>
      <c r="Z11" s="4" cm="1">
        <f t="array" aca="1" ref="Z11" ca="1">INDIRECT(CONCATENATE("N",((ROW()-5)*17+3)))</f>
        <v>3</v>
      </c>
      <c r="AA11" s="4" cm="1">
        <f t="array" aca="1" ref="AA11" ca="1">INDIRECT(CONCATENATE("P",((ROW()-5)*17+9)))</f>
        <v>1</v>
      </c>
      <c r="AB11" s="4" cm="1">
        <f t="array" aca="1" ref="AB11" ca="1">INDIRECT(CONCATENATE("P",((ROW()-5)*17+10)))</f>
        <v>1</v>
      </c>
    </row>
    <row r="12" spans="1:28" x14ac:dyDescent="0.25">
      <c r="A12" t="s">
        <v>14</v>
      </c>
      <c r="B12">
        <v>0</v>
      </c>
      <c r="C12">
        <v>0</v>
      </c>
      <c r="D12" s="3">
        <v>0</v>
      </c>
      <c r="E12" s="1">
        <v>0</v>
      </c>
      <c r="F12" s="1">
        <v>1</v>
      </c>
      <c r="G12" s="1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</row>
    <row r="13" spans="1:28" x14ac:dyDescent="0.25">
      <c r="A13" t="s">
        <v>4</v>
      </c>
      <c r="B13">
        <v>0</v>
      </c>
      <c r="C13">
        <v>1</v>
      </c>
      <c r="D13" s="3">
        <v>0</v>
      </c>
      <c r="E13" s="1">
        <v>1</v>
      </c>
      <c r="F13" s="1">
        <v>0</v>
      </c>
      <c r="G13" s="1">
        <v>0</v>
      </c>
      <c r="H13" s="1">
        <v>0</v>
      </c>
      <c r="I13" s="2">
        <v>0</v>
      </c>
      <c r="J13" s="2">
        <v>1</v>
      </c>
      <c r="K13" s="2">
        <v>0</v>
      </c>
      <c r="L13" s="2">
        <v>0</v>
      </c>
    </row>
    <row r="14" spans="1:28" x14ac:dyDescent="0.25">
      <c r="A14" t="s">
        <v>15</v>
      </c>
      <c r="B14">
        <v>0</v>
      </c>
      <c r="C14">
        <v>1</v>
      </c>
      <c r="D14" s="3">
        <v>1</v>
      </c>
      <c r="E14" s="1">
        <v>1</v>
      </c>
      <c r="F14" s="1">
        <v>0</v>
      </c>
      <c r="G14" s="1">
        <v>0</v>
      </c>
      <c r="H14" s="1">
        <v>0</v>
      </c>
      <c r="I14" s="2">
        <v>1</v>
      </c>
      <c r="J14" s="2">
        <v>0</v>
      </c>
      <c r="K14" s="2">
        <v>0</v>
      </c>
      <c r="L14" s="2">
        <v>0</v>
      </c>
    </row>
    <row r="15" spans="1:28" x14ac:dyDescent="0.25">
      <c r="A15" t="s">
        <v>16</v>
      </c>
      <c r="B15">
        <v>0</v>
      </c>
      <c r="C15">
        <v>0</v>
      </c>
      <c r="D15" s="3">
        <v>0</v>
      </c>
      <c r="E15" s="1">
        <v>0</v>
      </c>
      <c r="F15" s="1">
        <v>1</v>
      </c>
      <c r="G15" s="1">
        <v>0</v>
      </c>
      <c r="H15" s="1">
        <v>0</v>
      </c>
      <c r="I15" s="2">
        <v>0</v>
      </c>
      <c r="J15" s="2">
        <v>0</v>
      </c>
      <c r="K15" s="2">
        <v>0</v>
      </c>
      <c r="L15" s="2">
        <v>0</v>
      </c>
    </row>
    <row r="16" spans="1:28" x14ac:dyDescent="0.25">
      <c r="A16" t="s">
        <v>17</v>
      </c>
      <c r="B16">
        <v>0</v>
      </c>
      <c r="C16">
        <v>0</v>
      </c>
      <c r="D16" s="3">
        <v>0</v>
      </c>
      <c r="E16" s="1">
        <v>0</v>
      </c>
      <c r="F16" s="1">
        <v>1</v>
      </c>
      <c r="G16" s="1">
        <v>0</v>
      </c>
      <c r="H16" s="1">
        <v>0</v>
      </c>
      <c r="I16" s="2">
        <v>0</v>
      </c>
      <c r="J16" s="2">
        <v>0</v>
      </c>
      <c r="K16" s="2">
        <v>0</v>
      </c>
      <c r="L16" s="2">
        <v>0</v>
      </c>
    </row>
    <row r="17" spans="1:16" x14ac:dyDescent="0.25">
      <c r="A17" t="s">
        <v>18</v>
      </c>
      <c r="B17">
        <v>0</v>
      </c>
      <c r="C17">
        <v>2</v>
      </c>
      <c r="D17" s="3">
        <v>0</v>
      </c>
      <c r="E17" s="1">
        <v>2</v>
      </c>
      <c r="F17" s="1">
        <v>0</v>
      </c>
      <c r="G17" s="1">
        <v>0</v>
      </c>
      <c r="H17" s="1">
        <v>0</v>
      </c>
      <c r="I17" s="2">
        <v>0</v>
      </c>
      <c r="J17" s="2">
        <v>2</v>
      </c>
      <c r="K17" s="2">
        <v>0</v>
      </c>
      <c r="L17" s="2">
        <v>0</v>
      </c>
    </row>
    <row r="18" spans="1:16" x14ac:dyDescent="0.25">
      <c r="A18" t="s">
        <v>19</v>
      </c>
      <c r="B18">
        <v>0</v>
      </c>
      <c r="C18">
        <v>3</v>
      </c>
      <c r="D18" s="3">
        <v>1</v>
      </c>
      <c r="E18" s="1">
        <v>3</v>
      </c>
      <c r="F18" s="1">
        <v>0</v>
      </c>
      <c r="G18" s="1">
        <v>0</v>
      </c>
      <c r="H18" s="1">
        <v>0</v>
      </c>
      <c r="I18" s="2">
        <v>1</v>
      </c>
      <c r="J18" s="2">
        <v>2</v>
      </c>
      <c r="K18" s="2">
        <v>0</v>
      </c>
      <c r="L18" s="2">
        <v>0</v>
      </c>
    </row>
    <row r="19" spans="1:16" x14ac:dyDescent="0.25">
      <c r="A19" t="s">
        <v>20</v>
      </c>
      <c r="B19">
        <v>0</v>
      </c>
      <c r="C19">
        <v>4</v>
      </c>
      <c r="D19" s="3">
        <v>0</v>
      </c>
      <c r="E19" s="1">
        <v>4</v>
      </c>
      <c r="F19" s="1">
        <v>0</v>
      </c>
      <c r="G19" s="1">
        <v>0</v>
      </c>
      <c r="H19" s="1">
        <v>0</v>
      </c>
      <c r="I19" s="2">
        <v>0</v>
      </c>
      <c r="J19" s="2">
        <v>4</v>
      </c>
      <c r="K19" s="2">
        <v>0</v>
      </c>
      <c r="L19" s="2">
        <v>0</v>
      </c>
    </row>
    <row r="20" spans="1:16" x14ac:dyDescent="0.25">
      <c r="A20" t="s">
        <v>5</v>
      </c>
      <c r="B20">
        <v>0.5</v>
      </c>
      <c r="C20">
        <v>1</v>
      </c>
      <c r="D20" s="3">
        <v>1</v>
      </c>
      <c r="E20" s="1">
        <v>1</v>
      </c>
      <c r="F20" s="1">
        <v>0</v>
      </c>
      <c r="G20" s="1">
        <v>0</v>
      </c>
      <c r="H20" s="1">
        <v>0</v>
      </c>
      <c r="I20" s="2">
        <v>1</v>
      </c>
      <c r="J20" s="2">
        <v>0</v>
      </c>
      <c r="K20" s="2">
        <v>0</v>
      </c>
      <c r="L20" s="2">
        <v>0</v>
      </c>
      <c r="M20" t="s">
        <v>29</v>
      </c>
      <c r="N20">
        <f t="shared" ref="N20" si="4">B20</f>
        <v>0.5</v>
      </c>
    </row>
    <row r="21" spans="1:16" x14ac:dyDescent="0.25">
      <c r="A21" t="s">
        <v>6</v>
      </c>
      <c r="B21">
        <v>0.5</v>
      </c>
      <c r="C21">
        <v>1</v>
      </c>
      <c r="D21" s="3">
        <v>0</v>
      </c>
      <c r="E21" s="1">
        <v>1</v>
      </c>
      <c r="F21" s="1">
        <v>0</v>
      </c>
      <c r="G21" s="1">
        <v>0</v>
      </c>
      <c r="H21" s="1">
        <v>0</v>
      </c>
      <c r="I21" s="2">
        <v>0</v>
      </c>
      <c r="J21" s="2">
        <v>1</v>
      </c>
      <c r="K21" s="2">
        <v>0</v>
      </c>
      <c r="L21" s="2">
        <v>0</v>
      </c>
      <c r="M21" s="2" t="s">
        <v>25</v>
      </c>
      <c r="O21" s="2" t="s">
        <v>26</v>
      </c>
    </row>
    <row r="22" spans="1:16" x14ac:dyDescent="0.25">
      <c r="A22" t="s">
        <v>7</v>
      </c>
      <c r="B22">
        <v>0.5</v>
      </c>
      <c r="C22">
        <v>1</v>
      </c>
      <c r="D22" s="3">
        <v>0</v>
      </c>
      <c r="E22" s="1">
        <v>1</v>
      </c>
      <c r="F22" s="1">
        <v>0</v>
      </c>
      <c r="G22" s="1">
        <v>0</v>
      </c>
      <c r="H22" s="1">
        <v>0</v>
      </c>
      <c r="I22" s="2">
        <v>0</v>
      </c>
      <c r="J22" s="2">
        <v>1</v>
      </c>
      <c r="K22" s="2">
        <v>0</v>
      </c>
      <c r="L22" s="2">
        <v>0</v>
      </c>
      <c r="M22" t="s">
        <v>21</v>
      </c>
      <c r="N22">
        <f t="shared" ref="N22" si="5">SUM(E20:E36)</f>
        <v>35</v>
      </c>
      <c r="O22" t="s">
        <v>21</v>
      </c>
      <c r="P22">
        <f t="shared" ref="P22" si="6">SUM(I20:I36)</f>
        <v>8</v>
      </c>
    </row>
    <row r="23" spans="1:16" x14ac:dyDescent="0.25">
      <c r="A23" t="s">
        <v>8</v>
      </c>
      <c r="B23">
        <v>0.5</v>
      </c>
      <c r="C23">
        <v>5</v>
      </c>
      <c r="D23" s="3">
        <v>0</v>
      </c>
      <c r="E23" s="1">
        <v>5</v>
      </c>
      <c r="F23" s="1">
        <v>0</v>
      </c>
      <c r="G23" s="1">
        <v>0</v>
      </c>
      <c r="H23" s="1">
        <v>0</v>
      </c>
      <c r="I23" s="2">
        <v>0</v>
      </c>
      <c r="J23" s="2">
        <v>5</v>
      </c>
      <c r="K23" s="2">
        <v>0</v>
      </c>
      <c r="L23" s="2">
        <v>0</v>
      </c>
      <c r="M23" t="s">
        <v>22</v>
      </c>
      <c r="N23">
        <f t="shared" ref="N23" si="7">SUM(F20:F36)</f>
        <v>3</v>
      </c>
      <c r="O23" t="s">
        <v>22</v>
      </c>
      <c r="P23">
        <f t="shared" ref="P23" si="8">SUM(J20:J36)</f>
        <v>27</v>
      </c>
    </row>
    <row r="24" spans="1:16" x14ac:dyDescent="0.25">
      <c r="A24" t="s">
        <v>9</v>
      </c>
      <c r="B24">
        <v>0.5</v>
      </c>
      <c r="C24">
        <v>4</v>
      </c>
      <c r="D24" s="3">
        <v>1</v>
      </c>
      <c r="E24" s="1">
        <v>4</v>
      </c>
      <c r="F24" s="1">
        <v>0</v>
      </c>
      <c r="G24" s="1">
        <v>0</v>
      </c>
      <c r="H24" s="1">
        <v>0</v>
      </c>
      <c r="I24" s="2">
        <v>1</v>
      </c>
      <c r="J24" s="2">
        <v>3</v>
      </c>
      <c r="K24" s="2">
        <v>0</v>
      </c>
      <c r="L24" s="2">
        <v>0</v>
      </c>
      <c r="M24" t="s">
        <v>23</v>
      </c>
      <c r="N24">
        <f t="shared" ref="N24" si="9">SUM(G20:G36)</f>
        <v>0</v>
      </c>
      <c r="O24" t="s">
        <v>23</v>
      </c>
      <c r="P24">
        <f t="shared" ref="P24" si="10">SUM(K20:K36)</f>
        <v>0</v>
      </c>
    </row>
    <row r="25" spans="1:16" x14ac:dyDescent="0.25">
      <c r="A25" t="s">
        <v>10</v>
      </c>
      <c r="B25">
        <v>0.5</v>
      </c>
      <c r="C25">
        <v>3</v>
      </c>
      <c r="D25" s="3">
        <v>0</v>
      </c>
      <c r="E25" s="1">
        <v>3</v>
      </c>
      <c r="F25" s="1">
        <v>0</v>
      </c>
      <c r="G25" s="1">
        <v>0</v>
      </c>
      <c r="H25" s="1">
        <v>0</v>
      </c>
      <c r="I25" s="2">
        <v>1</v>
      </c>
      <c r="J25" s="2">
        <v>2</v>
      </c>
      <c r="K25" s="2">
        <v>0</v>
      </c>
      <c r="L25" s="2">
        <v>0</v>
      </c>
      <c r="M25" t="s">
        <v>24</v>
      </c>
      <c r="N25">
        <f t="shared" ref="N25" si="11">SUM(H20:H36)</f>
        <v>0</v>
      </c>
      <c r="O25" t="s">
        <v>24</v>
      </c>
      <c r="P25">
        <f t="shared" ref="P25" si="12">SUM(L20:L36)</f>
        <v>0</v>
      </c>
    </row>
    <row r="26" spans="1:16" x14ac:dyDescent="0.25">
      <c r="A26" t="s">
        <v>11</v>
      </c>
      <c r="B26">
        <v>0.5</v>
      </c>
      <c r="C26">
        <v>4</v>
      </c>
      <c r="D26" s="3">
        <v>1</v>
      </c>
      <c r="E26" s="1">
        <v>4</v>
      </c>
      <c r="F26" s="1">
        <v>0</v>
      </c>
      <c r="G26" s="1">
        <v>0</v>
      </c>
      <c r="H26" s="1">
        <v>0</v>
      </c>
      <c r="I26" s="2">
        <v>1</v>
      </c>
      <c r="J26" s="2">
        <v>3</v>
      </c>
      <c r="K26" s="2">
        <v>0</v>
      </c>
      <c r="L26" s="2">
        <v>0</v>
      </c>
      <c r="M26" s="1" t="s">
        <v>27</v>
      </c>
      <c r="N26" s="3">
        <f t="shared" ref="N26" si="13">SUM(N22:N23)/SUM(N22:N25)</f>
        <v>1</v>
      </c>
      <c r="O26" s="1" t="s">
        <v>27</v>
      </c>
      <c r="P26" s="3">
        <f t="shared" ref="P26" si="14">SUM(P22:P23)/SUM(P22:P25)</f>
        <v>1</v>
      </c>
    </row>
    <row r="27" spans="1:16" x14ac:dyDescent="0.25">
      <c r="A27" t="s">
        <v>12</v>
      </c>
      <c r="B27">
        <v>0.5</v>
      </c>
      <c r="C27">
        <v>2</v>
      </c>
      <c r="D27" s="3">
        <v>1</v>
      </c>
      <c r="E27" s="1">
        <v>2</v>
      </c>
      <c r="F27" s="1">
        <v>0</v>
      </c>
      <c r="G27" s="1">
        <v>0</v>
      </c>
      <c r="H27" s="1">
        <v>0</v>
      </c>
      <c r="I27" s="2">
        <v>1</v>
      </c>
      <c r="J27" s="2">
        <v>1</v>
      </c>
      <c r="K27" s="2">
        <v>0</v>
      </c>
      <c r="L27" s="2">
        <v>0</v>
      </c>
      <c r="M27" s="1" t="s">
        <v>28</v>
      </c>
      <c r="N27" s="3">
        <f t="shared" ref="N27" si="15">2*N22/(2*N22+N24+N25)</f>
        <v>1</v>
      </c>
      <c r="O27" s="1" t="s">
        <v>28</v>
      </c>
      <c r="P27" s="3">
        <f t="shared" ref="P27" si="16">2*P22/(2*P22+P24+P25)</f>
        <v>1</v>
      </c>
    </row>
    <row r="28" spans="1:16" x14ac:dyDescent="0.25">
      <c r="A28" t="s">
        <v>13</v>
      </c>
      <c r="B28">
        <v>0.5</v>
      </c>
      <c r="C28">
        <v>3</v>
      </c>
      <c r="D28" s="3">
        <v>1</v>
      </c>
      <c r="E28" s="1">
        <v>3</v>
      </c>
      <c r="F28" s="1">
        <v>0</v>
      </c>
      <c r="G28" s="1">
        <v>0</v>
      </c>
      <c r="H28" s="1">
        <v>0</v>
      </c>
      <c r="I28" s="2">
        <v>1</v>
      </c>
      <c r="J28" s="2">
        <v>2</v>
      </c>
      <c r="K28" s="2">
        <v>0</v>
      </c>
      <c r="L28" s="2">
        <v>0</v>
      </c>
      <c r="M28" s="1" t="s">
        <v>31</v>
      </c>
      <c r="N28">
        <f t="shared" ref="N28" si="17">N22/(N22+N25)</f>
        <v>1</v>
      </c>
      <c r="O28" s="1" t="s">
        <v>31</v>
      </c>
      <c r="P28">
        <f t="shared" ref="P28" si="18">P22/(P22+P25)</f>
        <v>1</v>
      </c>
    </row>
    <row r="29" spans="1:16" x14ac:dyDescent="0.25">
      <c r="A29" t="s">
        <v>14</v>
      </c>
      <c r="B29">
        <v>0.5</v>
      </c>
      <c r="C29">
        <v>0</v>
      </c>
      <c r="D29" s="3">
        <v>0</v>
      </c>
      <c r="E29" s="1">
        <v>0</v>
      </c>
      <c r="F29" s="1">
        <v>1</v>
      </c>
      <c r="G29" s="1">
        <v>0</v>
      </c>
      <c r="H29" s="1">
        <v>0</v>
      </c>
      <c r="I29" s="2">
        <v>0</v>
      </c>
      <c r="J29" s="2">
        <v>0</v>
      </c>
      <c r="K29" s="2">
        <v>0</v>
      </c>
      <c r="L29" s="2">
        <v>0</v>
      </c>
    </row>
    <row r="30" spans="1:16" x14ac:dyDescent="0.25">
      <c r="A30" t="s">
        <v>4</v>
      </c>
      <c r="B30">
        <v>0.5</v>
      </c>
      <c r="C30">
        <v>1</v>
      </c>
      <c r="D30" s="3">
        <v>0</v>
      </c>
      <c r="E30" s="1">
        <v>1</v>
      </c>
      <c r="F30" s="1">
        <v>0</v>
      </c>
      <c r="G30" s="1">
        <v>0</v>
      </c>
      <c r="H30" s="1">
        <v>0</v>
      </c>
      <c r="I30" s="2">
        <v>0</v>
      </c>
      <c r="J30" s="2">
        <v>1</v>
      </c>
      <c r="K30" s="2">
        <v>0</v>
      </c>
      <c r="L30" s="2">
        <v>0</v>
      </c>
    </row>
    <row r="31" spans="1:16" x14ac:dyDescent="0.25">
      <c r="A31" t="s">
        <v>15</v>
      </c>
      <c r="B31">
        <v>0.5</v>
      </c>
      <c r="C31">
        <v>1</v>
      </c>
      <c r="D31" s="3">
        <v>1</v>
      </c>
      <c r="E31" s="1">
        <v>1</v>
      </c>
      <c r="F31" s="1">
        <v>0</v>
      </c>
      <c r="G31" s="1">
        <v>0</v>
      </c>
      <c r="H31" s="1">
        <v>0</v>
      </c>
      <c r="I31" s="2">
        <v>1</v>
      </c>
      <c r="J31" s="2">
        <v>0</v>
      </c>
      <c r="K31" s="2">
        <v>0</v>
      </c>
      <c r="L31" s="2">
        <v>0</v>
      </c>
    </row>
    <row r="32" spans="1:16" x14ac:dyDescent="0.25">
      <c r="A32" t="s">
        <v>16</v>
      </c>
      <c r="B32">
        <v>0.5</v>
      </c>
      <c r="C32">
        <v>0</v>
      </c>
      <c r="D32" s="3">
        <v>0</v>
      </c>
      <c r="E32" s="1">
        <v>0</v>
      </c>
      <c r="F32" s="1">
        <v>1</v>
      </c>
      <c r="G32" s="1">
        <v>0</v>
      </c>
      <c r="H32" s="1">
        <v>0</v>
      </c>
      <c r="I32" s="2">
        <v>0</v>
      </c>
      <c r="J32" s="2">
        <v>0</v>
      </c>
      <c r="K32" s="2">
        <v>0</v>
      </c>
      <c r="L32" s="2">
        <v>0</v>
      </c>
    </row>
    <row r="33" spans="1:16" x14ac:dyDescent="0.25">
      <c r="A33" t="s">
        <v>17</v>
      </c>
      <c r="B33">
        <v>0.5</v>
      </c>
      <c r="C33">
        <v>0</v>
      </c>
      <c r="D33" s="3">
        <v>0</v>
      </c>
      <c r="E33" s="1">
        <v>0</v>
      </c>
      <c r="F33" s="1">
        <v>1</v>
      </c>
      <c r="G33" s="1">
        <v>0</v>
      </c>
      <c r="H33" s="1">
        <v>0</v>
      </c>
      <c r="I33" s="2">
        <v>0</v>
      </c>
      <c r="J33" s="2">
        <v>0</v>
      </c>
      <c r="K33" s="2">
        <v>0</v>
      </c>
      <c r="L33" s="2">
        <v>0</v>
      </c>
    </row>
    <row r="34" spans="1:16" x14ac:dyDescent="0.25">
      <c r="A34" t="s">
        <v>18</v>
      </c>
      <c r="B34">
        <v>0.5</v>
      </c>
      <c r="C34">
        <v>2</v>
      </c>
      <c r="D34" s="3">
        <v>0</v>
      </c>
      <c r="E34" s="1">
        <v>2</v>
      </c>
      <c r="F34" s="1">
        <v>0</v>
      </c>
      <c r="G34" s="1">
        <v>0</v>
      </c>
      <c r="H34" s="1">
        <v>0</v>
      </c>
      <c r="I34" s="2">
        <v>0</v>
      </c>
      <c r="J34" s="2">
        <v>2</v>
      </c>
      <c r="K34" s="2">
        <v>0</v>
      </c>
      <c r="L34" s="2">
        <v>0</v>
      </c>
    </row>
    <row r="35" spans="1:16" x14ac:dyDescent="0.25">
      <c r="A35" t="s">
        <v>19</v>
      </c>
      <c r="B35">
        <v>0.5</v>
      </c>
      <c r="C35">
        <v>3</v>
      </c>
      <c r="D35" s="3">
        <v>1</v>
      </c>
      <c r="E35" s="1">
        <v>3</v>
      </c>
      <c r="F35" s="1">
        <v>0</v>
      </c>
      <c r="G35" s="1">
        <v>0</v>
      </c>
      <c r="H35" s="1">
        <v>0</v>
      </c>
      <c r="I35" s="2">
        <v>1</v>
      </c>
      <c r="J35" s="2">
        <v>2</v>
      </c>
      <c r="K35" s="2">
        <v>0</v>
      </c>
      <c r="L35" s="2">
        <v>0</v>
      </c>
    </row>
    <row r="36" spans="1:16" x14ac:dyDescent="0.25">
      <c r="A36" t="s">
        <v>20</v>
      </c>
      <c r="B36">
        <v>0.5</v>
      </c>
      <c r="C36">
        <v>4</v>
      </c>
      <c r="D36" s="3">
        <v>0</v>
      </c>
      <c r="E36" s="1">
        <v>4</v>
      </c>
      <c r="F36" s="1">
        <v>0</v>
      </c>
      <c r="G36" s="1">
        <v>0</v>
      </c>
      <c r="H36" s="1">
        <v>0</v>
      </c>
      <c r="I36" s="2">
        <v>0</v>
      </c>
      <c r="J36" s="2">
        <v>4</v>
      </c>
      <c r="K36" s="2">
        <v>0</v>
      </c>
      <c r="L36" s="2">
        <v>0</v>
      </c>
    </row>
    <row r="37" spans="1:16" x14ac:dyDescent="0.25">
      <c r="A37" t="s">
        <v>5</v>
      </c>
      <c r="B37">
        <v>1</v>
      </c>
      <c r="C37">
        <v>1</v>
      </c>
      <c r="D37" s="3">
        <v>1</v>
      </c>
      <c r="E37" s="1">
        <v>1</v>
      </c>
      <c r="F37" s="1">
        <v>0</v>
      </c>
      <c r="G37" s="1">
        <v>0</v>
      </c>
      <c r="H37" s="1">
        <v>0</v>
      </c>
      <c r="I37" s="2">
        <v>1</v>
      </c>
      <c r="J37" s="2">
        <v>0</v>
      </c>
      <c r="K37" s="2">
        <v>0</v>
      </c>
      <c r="L37" s="2">
        <v>0</v>
      </c>
      <c r="M37" t="s">
        <v>29</v>
      </c>
      <c r="N37">
        <f t="shared" ref="N37" si="19">B37</f>
        <v>1</v>
      </c>
    </row>
    <row r="38" spans="1:16" x14ac:dyDescent="0.25">
      <c r="A38" t="s">
        <v>6</v>
      </c>
      <c r="B38">
        <v>1</v>
      </c>
      <c r="C38">
        <v>1</v>
      </c>
      <c r="D38" s="3">
        <v>0</v>
      </c>
      <c r="E38" s="1">
        <v>1</v>
      </c>
      <c r="F38" s="1">
        <v>0</v>
      </c>
      <c r="G38" s="1">
        <v>0</v>
      </c>
      <c r="H38" s="1">
        <v>0</v>
      </c>
      <c r="I38" s="2">
        <v>0</v>
      </c>
      <c r="J38" s="2">
        <v>1</v>
      </c>
      <c r="K38" s="2">
        <v>0</v>
      </c>
      <c r="L38" s="2">
        <v>0</v>
      </c>
      <c r="M38" s="2" t="s">
        <v>25</v>
      </c>
      <c r="O38" s="2" t="s">
        <v>26</v>
      </c>
    </row>
    <row r="39" spans="1:16" x14ac:dyDescent="0.25">
      <c r="A39" t="s">
        <v>7</v>
      </c>
      <c r="B39">
        <v>1</v>
      </c>
      <c r="C39">
        <v>1</v>
      </c>
      <c r="D39" s="3">
        <v>0</v>
      </c>
      <c r="E39" s="1">
        <v>1</v>
      </c>
      <c r="F39" s="1">
        <v>0</v>
      </c>
      <c r="G39" s="1">
        <v>0</v>
      </c>
      <c r="H39" s="1">
        <v>0</v>
      </c>
      <c r="I39" s="2">
        <v>0</v>
      </c>
      <c r="J39" s="2">
        <v>1</v>
      </c>
      <c r="K39" s="2">
        <v>0</v>
      </c>
      <c r="L39" s="2">
        <v>0</v>
      </c>
      <c r="M39" t="s">
        <v>21</v>
      </c>
      <c r="N39">
        <f t="shared" ref="N39" si="20">SUM(E37:E53)</f>
        <v>35</v>
      </c>
      <c r="O39" t="s">
        <v>21</v>
      </c>
      <c r="P39">
        <f t="shared" ref="P39" si="21">SUM(I37:I53)</f>
        <v>8</v>
      </c>
    </row>
    <row r="40" spans="1:16" x14ac:dyDescent="0.25">
      <c r="A40" t="s">
        <v>8</v>
      </c>
      <c r="B40">
        <v>1</v>
      </c>
      <c r="C40">
        <v>5</v>
      </c>
      <c r="D40" s="3">
        <v>0</v>
      </c>
      <c r="E40" s="1">
        <v>5</v>
      </c>
      <c r="F40" s="1">
        <v>0</v>
      </c>
      <c r="G40" s="1">
        <v>0</v>
      </c>
      <c r="H40" s="1">
        <v>0</v>
      </c>
      <c r="I40" s="2">
        <v>0</v>
      </c>
      <c r="J40" s="2">
        <v>5</v>
      </c>
      <c r="K40" s="2">
        <v>0</v>
      </c>
      <c r="L40" s="2">
        <v>0</v>
      </c>
      <c r="M40" t="s">
        <v>22</v>
      </c>
      <c r="N40">
        <f t="shared" ref="N40" si="22">SUM(F37:F53)</f>
        <v>3</v>
      </c>
      <c r="O40" t="s">
        <v>22</v>
      </c>
      <c r="P40">
        <f t="shared" ref="P40" si="23">SUM(J37:J53)</f>
        <v>27</v>
      </c>
    </row>
    <row r="41" spans="1:16" x14ac:dyDescent="0.25">
      <c r="A41" t="s">
        <v>9</v>
      </c>
      <c r="B41">
        <v>1</v>
      </c>
      <c r="C41">
        <v>4</v>
      </c>
      <c r="D41" s="3">
        <v>1</v>
      </c>
      <c r="E41" s="1">
        <v>4</v>
      </c>
      <c r="F41" s="1">
        <v>0</v>
      </c>
      <c r="G41" s="1">
        <v>0</v>
      </c>
      <c r="H41" s="1">
        <v>0</v>
      </c>
      <c r="I41" s="2">
        <v>1</v>
      </c>
      <c r="J41" s="2">
        <v>3</v>
      </c>
      <c r="K41" s="2">
        <v>0</v>
      </c>
      <c r="L41" s="2">
        <v>0</v>
      </c>
      <c r="M41" t="s">
        <v>23</v>
      </c>
      <c r="N41">
        <f t="shared" ref="N41" si="24">SUM(G37:G53)</f>
        <v>0</v>
      </c>
      <c r="O41" t="s">
        <v>23</v>
      </c>
      <c r="P41">
        <f t="shared" ref="P41" si="25">SUM(K37:K53)</f>
        <v>0</v>
      </c>
    </row>
    <row r="42" spans="1:16" x14ac:dyDescent="0.25">
      <c r="A42" t="s">
        <v>10</v>
      </c>
      <c r="B42">
        <v>1</v>
      </c>
      <c r="C42">
        <v>3</v>
      </c>
      <c r="D42" s="3">
        <v>0</v>
      </c>
      <c r="E42" s="1">
        <v>3</v>
      </c>
      <c r="F42" s="1">
        <v>0</v>
      </c>
      <c r="G42" s="1">
        <v>0</v>
      </c>
      <c r="H42" s="1">
        <v>0</v>
      </c>
      <c r="I42" s="2">
        <v>1</v>
      </c>
      <c r="J42" s="2">
        <v>2</v>
      </c>
      <c r="K42" s="2">
        <v>0</v>
      </c>
      <c r="L42" s="2">
        <v>0</v>
      </c>
      <c r="M42" t="s">
        <v>24</v>
      </c>
      <c r="N42">
        <f t="shared" ref="N42" si="26">SUM(H37:H53)</f>
        <v>0</v>
      </c>
      <c r="O42" t="s">
        <v>24</v>
      </c>
      <c r="P42">
        <f t="shared" ref="P42" si="27">SUM(L37:L53)</f>
        <v>0</v>
      </c>
    </row>
    <row r="43" spans="1:16" x14ac:dyDescent="0.25">
      <c r="A43" t="s">
        <v>11</v>
      </c>
      <c r="B43">
        <v>1</v>
      </c>
      <c r="C43">
        <v>4</v>
      </c>
      <c r="D43" s="3">
        <v>1</v>
      </c>
      <c r="E43" s="1">
        <v>4</v>
      </c>
      <c r="F43" s="1">
        <v>0</v>
      </c>
      <c r="G43" s="1">
        <v>0</v>
      </c>
      <c r="H43" s="1">
        <v>0</v>
      </c>
      <c r="I43" s="2">
        <v>1</v>
      </c>
      <c r="J43" s="2">
        <v>3</v>
      </c>
      <c r="K43" s="2">
        <v>0</v>
      </c>
      <c r="L43" s="2">
        <v>0</v>
      </c>
      <c r="M43" s="1" t="s">
        <v>27</v>
      </c>
      <c r="N43" s="3">
        <f t="shared" ref="N43" si="28">SUM(N39:N40)/SUM(N39:N42)</f>
        <v>1</v>
      </c>
      <c r="O43" s="1" t="s">
        <v>27</v>
      </c>
      <c r="P43" s="3">
        <f t="shared" ref="P43" si="29">SUM(P39:P40)/SUM(P39:P42)</f>
        <v>1</v>
      </c>
    </row>
    <row r="44" spans="1:16" x14ac:dyDescent="0.25">
      <c r="A44" t="s">
        <v>12</v>
      </c>
      <c r="B44">
        <v>1</v>
      </c>
      <c r="C44">
        <v>2</v>
      </c>
      <c r="D44" s="3">
        <v>1</v>
      </c>
      <c r="E44" s="1">
        <v>2</v>
      </c>
      <c r="F44" s="1">
        <v>0</v>
      </c>
      <c r="G44" s="1">
        <v>0</v>
      </c>
      <c r="H44" s="1">
        <v>0</v>
      </c>
      <c r="I44" s="2">
        <v>1</v>
      </c>
      <c r="J44" s="2">
        <v>1</v>
      </c>
      <c r="K44" s="2">
        <v>0</v>
      </c>
      <c r="L44" s="2">
        <v>0</v>
      </c>
      <c r="M44" s="1" t="s">
        <v>28</v>
      </c>
      <c r="N44" s="3">
        <f t="shared" ref="N44" si="30">2*N39/(2*N39+N41+N42)</f>
        <v>1</v>
      </c>
      <c r="O44" s="1" t="s">
        <v>28</v>
      </c>
      <c r="P44" s="3">
        <f t="shared" ref="P44" si="31">2*P39/(2*P39+P41+P42)</f>
        <v>1</v>
      </c>
    </row>
    <row r="45" spans="1:16" x14ac:dyDescent="0.25">
      <c r="A45" t="s">
        <v>13</v>
      </c>
      <c r="B45">
        <v>1</v>
      </c>
      <c r="C45">
        <v>3</v>
      </c>
      <c r="D45" s="3">
        <v>1</v>
      </c>
      <c r="E45" s="1">
        <v>3</v>
      </c>
      <c r="F45" s="1">
        <v>0</v>
      </c>
      <c r="G45" s="1">
        <v>0</v>
      </c>
      <c r="H45" s="1">
        <v>0</v>
      </c>
      <c r="I45" s="2">
        <v>1</v>
      </c>
      <c r="J45" s="2">
        <v>2</v>
      </c>
      <c r="K45" s="2">
        <v>0</v>
      </c>
      <c r="L45" s="2">
        <v>0</v>
      </c>
      <c r="M45" s="1" t="s">
        <v>31</v>
      </c>
      <c r="N45">
        <f t="shared" ref="N45" si="32">N39/(N39+N42)</f>
        <v>1</v>
      </c>
      <c r="O45" s="1" t="s">
        <v>31</v>
      </c>
      <c r="P45">
        <f t="shared" ref="P45" si="33">P39/(P39+P42)</f>
        <v>1</v>
      </c>
    </row>
    <row r="46" spans="1:16" x14ac:dyDescent="0.25">
      <c r="A46" t="s">
        <v>14</v>
      </c>
      <c r="B46">
        <v>1</v>
      </c>
      <c r="C46">
        <v>0</v>
      </c>
      <c r="D46" s="3">
        <v>0</v>
      </c>
      <c r="E46" s="1">
        <v>0</v>
      </c>
      <c r="F46" s="1">
        <v>1</v>
      </c>
      <c r="G46" s="1">
        <v>0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</row>
    <row r="47" spans="1:16" x14ac:dyDescent="0.25">
      <c r="A47" t="s">
        <v>4</v>
      </c>
      <c r="B47">
        <v>1</v>
      </c>
      <c r="C47">
        <v>1</v>
      </c>
      <c r="D47" s="3">
        <v>0</v>
      </c>
      <c r="E47" s="1">
        <v>1</v>
      </c>
      <c r="F47" s="1">
        <v>0</v>
      </c>
      <c r="G47" s="1">
        <v>0</v>
      </c>
      <c r="H47" s="1">
        <v>0</v>
      </c>
      <c r="I47" s="2">
        <v>0</v>
      </c>
      <c r="J47" s="2">
        <v>1</v>
      </c>
      <c r="K47" s="2">
        <v>0</v>
      </c>
      <c r="L47" s="2">
        <v>0</v>
      </c>
    </row>
    <row r="48" spans="1:16" x14ac:dyDescent="0.25">
      <c r="A48" t="s">
        <v>15</v>
      </c>
      <c r="B48">
        <v>1</v>
      </c>
      <c r="C48">
        <v>1</v>
      </c>
      <c r="D48" s="3">
        <v>1</v>
      </c>
      <c r="E48" s="1">
        <v>1</v>
      </c>
      <c r="F48" s="1">
        <v>0</v>
      </c>
      <c r="G48" s="1">
        <v>0</v>
      </c>
      <c r="H48" s="1">
        <v>0</v>
      </c>
      <c r="I48" s="2">
        <v>1</v>
      </c>
      <c r="J48" s="2">
        <v>0</v>
      </c>
      <c r="K48" s="2">
        <v>0</v>
      </c>
      <c r="L48" s="2">
        <v>0</v>
      </c>
    </row>
    <row r="49" spans="1:16" x14ac:dyDescent="0.25">
      <c r="A49" t="s">
        <v>16</v>
      </c>
      <c r="B49">
        <v>1</v>
      </c>
      <c r="C49">
        <v>0</v>
      </c>
      <c r="D49" s="3">
        <v>0</v>
      </c>
      <c r="E49" s="1">
        <v>0</v>
      </c>
      <c r="F49" s="1">
        <v>1</v>
      </c>
      <c r="G49" s="1">
        <v>0</v>
      </c>
      <c r="H49" s="1">
        <v>0</v>
      </c>
      <c r="I49" s="2">
        <v>0</v>
      </c>
      <c r="J49" s="2">
        <v>0</v>
      </c>
      <c r="K49" s="2">
        <v>0</v>
      </c>
      <c r="L49" s="2">
        <v>0</v>
      </c>
    </row>
    <row r="50" spans="1:16" x14ac:dyDescent="0.25">
      <c r="A50" t="s">
        <v>17</v>
      </c>
      <c r="B50">
        <v>1</v>
      </c>
      <c r="C50">
        <v>0</v>
      </c>
      <c r="D50" s="3">
        <v>0</v>
      </c>
      <c r="E50" s="1">
        <v>0</v>
      </c>
      <c r="F50" s="1">
        <v>1</v>
      </c>
      <c r="G50" s="1">
        <v>0</v>
      </c>
      <c r="H50" s="1">
        <v>0</v>
      </c>
      <c r="I50" s="2">
        <v>0</v>
      </c>
      <c r="J50" s="2">
        <v>0</v>
      </c>
      <c r="K50" s="2">
        <v>0</v>
      </c>
      <c r="L50" s="2">
        <v>0</v>
      </c>
    </row>
    <row r="51" spans="1:16" x14ac:dyDescent="0.25">
      <c r="A51" t="s">
        <v>18</v>
      </c>
      <c r="B51">
        <v>1</v>
      </c>
      <c r="C51">
        <v>2</v>
      </c>
      <c r="D51" s="3">
        <v>0</v>
      </c>
      <c r="E51" s="1">
        <v>2</v>
      </c>
      <c r="F51" s="1">
        <v>0</v>
      </c>
      <c r="G51" s="1">
        <v>0</v>
      </c>
      <c r="H51" s="1">
        <v>0</v>
      </c>
      <c r="I51" s="2">
        <v>0</v>
      </c>
      <c r="J51" s="2">
        <v>2</v>
      </c>
      <c r="K51" s="2">
        <v>0</v>
      </c>
      <c r="L51" s="2">
        <v>0</v>
      </c>
    </row>
    <row r="52" spans="1:16" x14ac:dyDescent="0.25">
      <c r="A52" t="s">
        <v>19</v>
      </c>
      <c r="B52">
        <v>1</v>
      </c>
      <c r="C52">
        <v>3</v>
      </c>
      <c r="D52" s="3">
        <v>1</v>
      </c>
      <c r="E52" s="1">
        <v>3</v>
      </c>
      <c r="F52" s="1">
        <v>0</v>
      </c>
      <c r="G52" s="1">
        <v>0</v>
      </c>
      <c r="H52" s="1">
        <v>0</v>
      </c>
      <c r="I52" s="2">
        <v>1</v>
      </c>
      <c r="J52" s="2">
        <v>2</v>
      </c>
      <c r="K52" s="2">
        <v>0</v>
      </c>
      <c r="L52" s="2">
        <v>0</v>
      </c>
    </row>
    <row r="53" spans="1:16" x14ac:dyDescent="0.25">
      <c r="A53" t="s">
        <v>20</v>
      </c>
      <c r="B53">
        <v>1</v>
      </c>
      <c r="C53">
        <v>4</v>
      </c>
      <c r="D53" s="3">
        <v>0</v>
      </c>
      <c r="E53" s="1">
        <v>4</v>
      </c>
      <c r="F53" s="1">
        <v>0</v>
      </c>
      <c r="G53" s="1">
        <v>0</v>
      </c>
      <c r="H53" s="1">
        <v>0</v>
      </c>
      <c r="I53" s="2">
        <v>0</v>
      </c>
      <c r="J53" s="2">
        <v>4</v>
      </c>
      <c r="K53" s="2">
        <v>0</v>
      </c>
      <c r="L53" s="2">
        <v>0</v>
      </c>
    </row>
    <row r="54" spans="1:16" x14ac:dyDescent="0.25">
      <c r="A54" t="s">
        <v>5</v>
      </c>
      <c r="B54">
        <v>1.5</v>
      </c>
      <c r="C54">
        <v>1</v>
      </c>
      <c r="D54" s="3">
        <v>1</v>
      </c>
      <c r="E54" s="1">
        <v>1</v>
      </c>
      <c r="F54" s="1">
        <v>0</v>
      </c>
      <c r="G54" s="1">
        <v>0</v>
      </c>
      <c r="H54" s="1">
        <v>0</v>
      </c>
      <c r="I54" s="2">
        <v>1</v>
      </c>
      <c r="J54" s="2">
        <v>0</v>
      </c>
      <c r="K54" s="2">
        <v>0</v>
      </c>
      <c r="L54" s="2">
        <v>0</v>
      </c>
      <c r="M54" t="s">
        <v>29</v>
      </c>
      <c r="N54">
        <f t="shared" ref="N54" si="34">B54</f>
        <v>1.5</v>
      </c>
    </row>
    <row r="55" spans="1:16" x14ac:dyDescent="0.25">
      <c r="A55" t="s">
        <v>6</v>
      </c>
      <c r="B55">
        <v>1.5</v>
      </c>
      <c r="C55">
        <v>1</v>
      </c>
      <c r="D55" s="3">
        <v>0</v>
      </c>
      <c r="E55" s="1">
        <v>1</v>
      </c>
      <c r="F55" s="1">
        <v>0</v>
      </c>
      <c r="G55" s="1">
        <v>0</v>
      </c>
      <c r="H55" s="1">
        <v>0</v>
      </c>
      <c r="I55" s="2">
        <v>0</v>
      </c>
      <c r="J55" s="2">
        <v>1</v>
      </c>
      <c r="K55" s="2">
        <v>0</v>
      </c>
      <c r="L55" s="2">
        <v>0</v>
      </c>
      <c r="M55" s="2" t="s">
        <v>25</v>
      </c>
      <c r="O55" s="2" t="s">
        <v>26</v>
      </c>
    </row>
    <row r="56" spans="1:16" x14ac:dyDescent="0.25">
      <c r="A56" t="s">
        <v>7</v>
      </c>
      <c r="B56">
        <v>1.5</v>
      </c>
      <c r="C56">
        <v>1</v>
      </c>
      <c r="D56" s="3">
        <v>0</v>
      </c>
      <c r="E56" s="1">
        <v>1</v>
      </c>
      <c r="F56" s="1">
        <v>0</v>
      </c>
      <c r="G56" s="1">
        <v>0</v>
      </c>
      <c r="H56" s="1">
        <v>0</v>
      </c>
      <c r="I56" s="2">
        <v>0</v>
      </c>
      <c r="J56" s="2">
        <v>1</v>
      </c>
      <c r="K56" s="2">
        <v>0</v>
      </c>
      <c r="L56" s="2">
        <v>0</v>
      </c>
      <c r="M56" t="s">
        <v>21</v>
      </c>
      <c r="N56">
        <f t="shared" ref="N56" si="35">SUM(E54:E70)</f>
        <v>35</v>
      </c>
      <c r="O56" t="s">
        <v>21</v>
      </c>
      <c r="P56">
        <f t="shared" ref="P56" si="36">SUM(I54:I70)</f>
        <v>8</v>
      </c>
    </row>
    <row r="57" spans="1:16" x14ac:dyDescent="0.25">
      <c r="A57" t="s">
        <v>8</v>
      </c>
      <c r="B57">
        <v>1.5</v>
      </c>
      <c r="C57">
        <v>5</v>
      </c>
      <c r="D57" s="3">
        <v>0</v>
      </c>
      <c r="E57" s="1">
        <v>5</v>
      </c>
      <c r="F57" s="1">
        <v>0</v>
      </c>
      <c r="G57" s="1">
        <v>0</v>
      </c>
      <c r="H57" s="1">
        <v>0</v>
      </c>
      <c r="I57" s="2">
        <v>0</v>
      </c>
      <c r="J57" s="2">
        <v>5</v>
      </c>
      <c r="K57" s="2">
        <v>0</v>
      </c>
      <c r="L57" s="2">
        <v>0</v>
      </c>
      <c r="M57" t="s">
        <v>22</v>
      </c>
      <c r="N57">
        <f t="shared" ref="N57" si="37">SUM(F54:F70)</f>
        <v>3</v>
      </c>
      <c r="O57" t="s">
        <v>22</v>
      </c>
      <c r="P57">
        <f t="shared" ref="P57" si="38">SUM(J54:J70)</f>
        <v>27</v>
      </c>
    </row>
    <row r="58" spans="1:16" x14ac:dyDescent="0.25">
      <c r="A58" t="s">
        <v>9</v>
      </c>
      <c r="B58">
        <v>1.5</v>
      </c>
      <c r="C58">
        <v>4</v>
      </c>
      <c r="D58" s="3">
        <v>1</v>
      </c>
      <c r="E58" s="1">
        <v>4</v>
      </c>
      <c r="F58" s="1">
        <v>0</v>
      </c>
      <c r="G58" s="1">
        <v>0</v>
      </c>
      <c r="H58" s="1">
        <v>0</v>
      </c>
      <c r="I58" s="2">
        <v>1</v>
      </c>
      <c r="J58" s="2">
        <v>3</v>
      </c>
      <c r="K58" s="2">
        <v>0</v>
      </c>
      <c r="L58" s="2">
        <v>0</v>
      </c>
      <c r="M58" t="s">
        <v>23</v>
      </c>
      <c r="N58">
        <f t="shared" ref="N58" si="39">SUM(G54:G70)</f>
        <v>0</v>
      </c>
      <c r="O58" t="s">
        <v>23</v>
      </c>
      <c r="P58">
        <f t="shared" ref="P58" si="40">SUM(K54:K70)</f>
        <v>0</v>
      </c>
    </row>
    <row r="59" spans="1:16" x14ac:dyDescent="0.25">
      <c r="A59" t="s">
        <v>10</v>
      </c>
      <c r="B59">
        <v>1.5</v>
      </c>
      <c r="C59">
        <v>3</v>
      </c>
      <c r="D59" s="3">
        <v>1</v>
      </c>
      <c r="E59" s="1">
        <v>3</v>
      </c>
      <c r="F59" s="1">
        <v>0</v>
      </c>
      <c r="G59" s="1">
        <v>0</v>
      </c>
      <c r="H59" s="1">
        <v>0</v>
      </c>
      <c r="I59" s="2">
        <v>1</v>
      </c>
      <c r="J59" s="2">
        <v>2</v>
      </c>
      <c r="K59" s="2">
        <v>0</v>
      </c>
      <c r="L59" s="2">
        <v>0</v>
      </c>
      <c r="M59" t="s">
        <v>24</v>
      </c>
      <c r="N59">
        <f t="shared" ref="N59" si="41">SUM(H54:H70)</f>
        <v>0</v>
      </c>
      <c r="O59" t="s">
        <v>24</v>
      </c>
      <c r="P59">
        <f t="shared" ref="P59" si="42">SUM(L54:L70)</f>
        <v>0</v>
      </c>
    </row>
    <row r="60" spans="1:16" x14ac:dyDescent="0.25">
      <c r="A60" t="s">
        <v>11</v>
      </c>
      <c r="B60">
        <v>1.5</v>
      </c>
      <c r="C60">
        <v>4</v>
      </c>
      <c r="D60" s="3">
        <v>1</v>
      </c>
      <c r="E60" s="1">
        <v>4</v>
      </c>
      <c r="F60" s="1">
        <v>0</v>
      </c>
      <c r="G60" s="1">
        <v>0</v>
      </c>
      <c r="H60" s="1">
        <v>0</v>
      </c>
      <c r="I60" s="2">
        <v>1</v>
      </c>
      <c r="J60" s="2">
        <v>3</v>
      </c>
      <c r="K60" s="2">
        <v>0</v>
      </c>
      <c r="L60" s="2">
        <v>0</v>
      </c>
      <c r="M60" s="1" t="s">
        <v>27</v>
      </c>
      <c r="N60" s="3">
        <f t="shared" ref="N60" si="43">SUM(N56:N57)/SUM(N56:N59)</f>
        <v>1</v>
      </c>
      <c r="O60" s="1" t="s">
        <v>27</v>
      </c>
      <c r="P60" s="3">
        <f t="shared" ref="P60" si="44">SUM(P56:P57)/SUM(P56:P59)</f>
        <v>1</v>
      </c>
    </row>
    <row r="61" spans="1:16" x14ac:dyDescent="0.25">
      <c r="A61" t="s">
        <v>12</v>
      </c>
      <c r="B61">
        <v>1.5</v>
      </c>
      <c r="C61">
        <v>2</v>
      </c>
      <c r="D61" s="3">
        <v>1</v>
      </c>
      <c r="E61" s="1">
        <v>2</v>
      </c>
      <c r="F61" s="1">
        <v>0</v>
      </c>
      <c r="G61" s="1">
        <v>0</v>
      </c>
      <c r="H61" s="1">
        <v>0</v>
      </c>
      <c r="I61" s="2">
        <v>1</v>
      </c>
      <c r="J61" s="2">
        <v>1</v>
      </c>
      <c r="K61" s="2">
        <v>0</v>
      </c>
      <c r="L61" s="2">
        <v>0</v>
      </c>
      <c r="M61" s="1" t="s">
        <v>28</v>
      </c>
      <c r="N61" s="3">
        <f t="shared" ref="N61" si="45">2*N56/(2*N56+N58+N59)</f>
        <v>1</v>
      </c>
      <c r="O61" s="1" t="s">
        <v>28</v>
      </c>
      <c r="P61" s="3">
        <f t="shared" ref="P61" si="46">2*P56/(2*P56+P58+P59)</f>
        <v>1</v>
      </c>
    </row>
    <row r="62" spans="1:16" x14ac:dyDescent="0.25">
      <c r="A62" t="s">
        <v>13</v>
      </c>
      <c r="B62">
        <v>1.5</v>
      </c>
      <c r="C62">
        <v>3</v>
      </c>
      <c r="D62" s="3">
        <v>1</v>
      </c>
      <c r="E62" s="1">
        <v>3</v>
      </c>
      <c r="F62" s="1">
        <v>0</v>
      </c>
      <c r="G62" s="1">
        <v>0</v>
      </c>
      <c r="H62" s="1">
        <v>0</v>
      </c>
      <c r="I62" s="2">
        <v>1</v>
      </c>
      <c r="J62" s="2">
        <v>2</v>
      </c>
      <c r="K62" s="2">
        <v>0</v>
      </c>
      <c r="L62" s="2">
        <v>0</v>
      </c>
      <c r="M62" s="1" t="s">
        <v>31</v>
      </c>
      <c r="N62">
        <f t="shared" ref="N62" si="47">N56/(N56+N59)</f>
        <v>1</v>
      </c>
      <c r="O62" s="1" t="s">
        <v>31</v>
      </c>
      <c r="P62">
        <f t="shared" ref="P62" si="48">P56/(P56+P59)</f>
        <v>1</v>
      </c>
    </row>
    <row r="63" spans="1:16" x14ac:dyDescent="0.25">
      <c r="A63" t="s">
        <v>14</v>
      </c>
      <c r="B63">
        <v>1.5</v>
      </c>
      <c r="C63">
        <v>0</v>
      </c>
      <c r="D63" s="3">
        <v>0</v>
      </c>
      <c r="E63" s="1">
        <v>0</v>
      </c>
      <c r="F63" s="1">
        <v>1</v>
      </c>
      <c r="G63" s="1">
        <v>0</v>
      </c>
      <c r="H63" s="1">
        <v>0</v>
      </c>
      <c r="I63" s="2">
        <v>0</v>
      </c>
      <c r="J63" s="2">
        <v>0</v>
      </c>
      <c r="K63" s="2">
        <v>0</v>
      </c>
      <c r="L63" s="2">
        <v>0</v>
      </c>
    </row>
    <row r="64" spans="1:16" x14ac:dyDescent="0.25">
      <c r="A64" t="s">
        <v>4</v>
      </c>
      <c r="B64">
        <v>1.5</v>
      </c>
      <c r="C64">
        <v>1</v>
      </c>
      <c r="D64" s="3">
        <v>0</v>
      </c>
      <c r="E64" s="1">
        <v>1</v>
      </c>
      <c r="F64" s="1">
        <v>0</v>
      </c>
      <c r="G64" s="1">
        <v>0</v>
      </c>
      <c r="H64" s="1">
        <v>0</v>
      </c>
      <c r="I64" s="2">
        <v>0</v>
      </c>
      <c r="J64" s="2">
        <v>1</v>
      </c>
      <c r="K64" s="2">
        <v>0</v>
      </c>
      <c r="L64" s="2">
        <v>0</v>
      </c>
    </row>
    <row r="65" spans="1:16" x14ac:dyDescent="0.25">
      <c r="A65" t="s">
        <v>15</v>
      </c>
      <c r="B65">
        <v>1.5</v>
      </c>
      <c r="C65">
        <v>1</v>
      </c>
      <c r="D65" s="3">
        <v>1</v>
      </c>
      <c r="E65" s="1">
        <v>1</v>
      </c>
      <c r="F65" s="1">
        <v>0</v>
      </c>
      <c r="G65" s="1">
        <v>0</v>
      </c>
      <c r="H65" s="1">
        <v>0</v>
      </c>
      <c r="I65" s="2">
        <v>1</v>
      </c>
      <c r="J65" s="2">
        <v>0</v>
      </c>
      <c r="K65" s="2">
        <v>0</v>
      </c>
      <c r="L65" s="2">
        <v>0</v>
      </c>
    </row>
    <row r="66" spans="1:16" x14ac:dyDescent="0.25">
      <c r="A66" t="s">
        <v>16</v>
      </c>
      <c r="B66">
        <v>1.5</v>
      </c>
      <c r="C66">
        <v>0</v>
      </c>
      <c r="D66" s="3">
        <v>0</v>
      </c>
      <c r="E66" s="1">
        <v>0</v>
      </c>
      <c r="F66" s="1">
        <v>1</v>
      </c>
      <c r="G66" s="1">
        <v>0</v>
      </c>
      <c r="H66" s="1">
        <v>0</v>
      </c>
      <c r="I66" s="2">
        <v>0</v>
      </c>
      <c r="J66" s="2">
        <v>0</v>
      </c>
      <c r="K66" s="2">
        <v>0</v>
      </c>
      <c r="L66" s="2">
        <v>0</v>
      </c>
    </row>
    <row r="67" spans="1:16" x14ac:dyDescent="0.25">
      <c r="A67" t="s">
        <v>17</v>
      </c>
      <c r="B67">
        <v>1.5</v>
      </c>
      <c r="C67">
        <v>0</v>
      </c>
      <c r="D67" s="3">
        <v>0</v>
      </c>
      <c r="E67" s="1">
        <v>0</v>
      </c>
      <c r="F67" s="1">
        <v>1</v>
      </c>
      <c r="G67" s="1">
        <v>0</v>
      </c>
      <c r="H67" s="1">
        <v>0</v>
      </c>
      <c r="I67" s="2">
        <v>0</v>
      </c>
      <c r="J67" s="2">
        <v>0</v>
      </c>
      <c r="K67" s="2">
        <v>0</v>
      </c>
      <c r="L67" s="2">
        <v>0</v>
      </c>
    </row>
    <row r="68" spans="1:16" x14ac:dyDescent="0.25">
      <c r="A68" t="s">
        <v>18</v>
      </c>
      <c r="B68">
        <v>1.5</v>
      </c>
      <c r="C68">
        <v>2</v>
      </c>
      <c r="D68" s="3">
        <v>0</v>
      </c>
      <c r="E68" s="1">
        <v>2</v>
      </c>
      <c r="F68" s="1">
        <v>0</v>
      </c>
      <c r="G68" s="1">
        <v>0</v>
      </c>
      <c r="H68" s="1">
        <v>0</v>
      </c>
      <c r="I68" s="2">
        <v>0</v>
      </c>
      <c r="J68" s="2">
        <v>2</v>
      </c>
      <c r="K68" s="2">
        <v>0</v>
      </c>
      <c r="L68" s="2">
        <v>0</v>
      </c>
    </row>
    <row r="69" spans="1:16" x14ac:dyDescent="0.25">
      <c r="A69" t="s">
        <v>19</v>
      </c>
      <c r="B69">
        <v>1.5</v>
      </c>
      <c r="C69">
        <v>3</v>
      </c>
      <c r="D69" s="3">
        <v>1</v>
      </c>
      <c r="E69" s="1">
        <v>3</v>
      </c>
      <c r="F69" s="1">
        <v>0</v>
      </c>
      <c r="G69" s="1">
        <v>0</v>
      </c>
      <c r="H69" s="1">
        <v>0</v>
      </c>
      <c r="I69" s="2">
        <v>1</v>
      </c>
      <c r="J69" s="2">
        <v>2</v>
      </c>
      <c r="K69" s="2">
        <v>0</v>
      </c>
      <c r="L69" s="2">
        <v>0</v>
      </c>
    </row>
    <row r="70" spans="1:16" x14ac:dyDescent="0.25">
      <c r="A70" t="s">
        <v>20</v>
      </c>
      <c r="B70">
        <v>1.5</v>
      </c>
      <c r="C70">
        <v>4</v>
      </c>
      <c r="D70" s="3">
        <v>0</v>
      </c>
      <c r="E70" s="1">
        <v>4</v>
      </c>
      <c r="F70" s="1">
        <v>0</v>
      </c>
      <c r="G70" s="1">
        <v>0</v>
      </c>
      <c r="H70" s="1">
        <v>0</v>
      </c>
      <c r="I70" s="2">
        <v>0</v>
      </c>
      <c r="J70" s="2">
        <v>4</v>
      </c>
      <c r="K70" s="2">
        <v>0</v>
      </c>
      <c r="L70" s="2">
        <v>0</v>
      </c>
    </row>
    <row r="71" spans="1:16" x14ac:dyDescent="0.25">
      <c r="A71" t="s">
        <v>5</v>
      </c>
      <c r="B71">
        <v>2</v>
      </c>
      <c r="C71">
        <v>1</v>
      </c>
      <c r="D71" s="3">
        <v>1</v>
      </c>
      <c r="E71" s="1">
        <v>1</v>
      </c>
      <c r="F71" s="1">
        <v>0</v>
      </c>
      <c r="G71" s="1">
        <v>0</v>
      </c>
      <c r="H71" s="1">
        <v>0</v>
      </c>
      <c r="I71" s="2">
        <v>1</v>
      </c>
      <c r="J71" s="2">
        <v>0</v>
      </c>
      <c r="K71" s="2">
        <v>0</v>
      </c>
      <c r="L71" s="2">
        <v>0</v>
      </c>
      <c r="M71" t="s">
        <v>29</v>
      </c>
      <c r="N71">
        <f t="shared" ref="N71" si="49">B71</f>
        <v>2</v>
      </c>
    </row>
    <row r="72" spans="1:16" x14ac:dyDescent="0.25">
      <c r="A72" t="s">
        <v>6</v>
      </c>
      <c r="B72">
        <v>2</v>
      </c>
      <c r="C72">
        <v>1</v>
      </c>
      <c r="D72" s="3">
        <v>0</v>
      </c>
      <c r="E72" s="1">
        <v>1</v>
      </c>
      <c r="F72" s="1">
        <v>0</v>
      </c>
      <c r="G72" s="1">
        <v>0</v>
      </c>
      <c r="H72" s="1">
        <v>0</v>
      </c>
      <c r="I72" s="2">
        <v>0</v>
      </c>
      <c r="J72" s="2">
        <v>1</v>
      </c>
      <c r="K72" s="2">
        <v>0</v>
      </c>
      <c r="L72" s="2">
        <v>0</v>
      </c>
      <c r="M72" s="2" t="s">
        <v>25</v>
      </c>
      <c r="O72" s="2" t="s">
        <v>26</v>
      </c>
    </row>
    <row r="73" spans="1:16" x14ac:dyDescent="0.25">
      <c r="A73" t="s">
        <v>7</v>
      </c>
      <c r="B73">
        <v>2</v>
      </c>
      <c r="C73">
        <v>1</v>
      </c>
      <c r="D73" s="3">
        <v>0</v>
      </c>
      <c r="E73" s="1">
        <v>1</v>
      </c>
      <c r="F73" s="1">
        <v>0</v>
      </c>
      <c r="G73" s="1">
        <v>0</v>
      </c>
      <c r="H73" s="1">
        <v>0</v>
      </c>
      <c r="I73" s="2">
        <v>0</v>
      </c>
      <c r="J73" s="2">
        <v>1</v>
      </c>
      <c r="K73" s="2">
        <v>0</v>
      </c>
      <c r="L73" s="2">
        <v>0</v>
      </c>
      <c r="M73" t="s">
        <v>21</v>
      </c>
      <c r="N73">
        <f t="shared" ref="N73" si="50">SUM(E71:E87)</f>
        <v>35</v>
      </c>
      <c r="O73" t="s">
        <v>21</v>
      </c>
      <c r="P73">
        <f t="shared" ref="P73" si="51">SUM(I71:I87)</f>
        <v>8</v>
      </c>
    </row>
    <row r="74" spans="1:16" x14ac:dyDescent="0.25">
      <c r="A74" t="s">
        <v>8</v>
      </c>
      <c r="B74">
        <v>2</v>
      </c>
      <c r="C74">
        <v>5</v>
      </c>
      <c r="D74" s="3">
        <v>0</v>
      </c>
      <c r="E74" s="1">
        <v>5</v>
      </c>
      <c r="F74" s="1">
        <v>0</v>
      </c>
      <c r="G74" s="1">
        <v>0</v>
      </c>
      <c r="H74" s="1">
        <v>0</v>
      </c>
      <c r="I74" s="2">
        <v>0</v>
      </c>
      <c r="J74" s="2">
        <v>5</v>
      </c>
      <c r="K74" s="2">
        <v>0</v>
      </c>
      <c r="L74" s="2">
        <v>0</v>
      </c>
      <c r="M74" t="s">
        <v>22</v>
      </c>
      <c r="N74">
        <f t="shared" ref="N74" si="52">SUM(F71:F87)</f>
        <v>3</v>
      </c>
      <c r="O74" t="s">
        <v>22</v>
      </c>
      <c r="P74">
        <f t="shared" ref="P74" si="53">SUM(J71:J87)</f>
        <v>27</v>
      </c>
    </row>
    <row r="75" spans="1:16" x14ac:dyDescent="0.25">
      <c r="A75" t="s">
        <v>9</v>
      </c>
      <c r="B75">
        <v>2</v>
      </c>
      <c r="C75">
        <v>4</v>
      </c>
      <c r="D75" s="3">
        <v>1</v>
      </c>
      <c r="E75" s="1">
        <v>4</v>
      </c>
      <c r="F75" s="1">
        <v>0</v>
      </c>
      <c r="G75" s="1">
        <v>0</v>
      </c>
      <c r="H75" s="1">
        <v>0</v>
      </c>
      <c r="I75" s="2">
        <v>1</v>
      </c>
      <c r="J75" s="2">
        <v>3</v>
      </c>
      <c r="K75" s="2">
        <v>0</v>
      </c>
      <c r="L75" s="2">
        <v>0</v>
      </c>
      <c r="M75" t="s">
        <v>23</v>
      </c>
      <c r="N75">
        <f t="shared" ref="N75" si="54">SUM(G71:G87)</f>
        <v>0</v>
      </c>
      <c r="O75" t="s">
        <v>23</v>
      </c>
      <c r="P75">
        <f t="shared" ref="P75" si="55">SUM(K71:K87)</f>
        <v>0</v>
      </c>
    </row>
    <row r="76" spans="1:16" x14ac:dyDescent="0.25">
      <c r="A76" t="s">
        <v>10</v>
      </c>
      <c r="B76">
        <v>2</v>
      </c>
      <c r="C76">
        <v>3</v>
      </c>
      <c r="D76" s="3">
        <v>1</v>
      </c>
      <c r="E76" s="1">
        <v>3</v>
      </c>
      <c r="F76" s="1">
        <v>0</v>
      </c>
      <c r="G76" s="1">
        <v>0</v>
      </c>
      <c r="H76" s="1">
        <v>0</v>
      </c>
      <c r="I76" s="2">
        <v>1</v>
      </c>
      <c r="J76" s="2">
        <v>2</v>
      </c>
      <c r="K76" s="2">
        <v>0</v>
      </c>
      <c r="L76" s="2">
        <v>0</v>
      </c>
      <c r="M76" t="s">
        <v>24</v>
      </c>
      <c r="N76">
        <f t="shared" ref="N76" si="56">SUM(H71:H87)</f>
        <v>0</v>
      </c>
      <c r="O76" t="s">
        <v>24</v>
      </c>
      <c r="P76">
        <f t="shared" ref="P76" si="57">SUM(L71:L87)</f>
        <v>0</v>
      </c>
    </row>
    <row r="77" spans="1:16" x14ac:dyDescent="0.25">
      <c r="A77" t="s">
        <v>11</v>
      </c>
      <c r="B77">
        <v>2</v>
      </c>
      <c r="C77">
        <v>4</v>
      </c>
      <c r="D77" s="3">
        <v>1</v>
      </c>
      <c r="E77" s="1">
        <v>4</v>
      </c>
      <c r="F77" s="1">
        <v>0</v>
      </c>
      <c r="G77" s="1">
        <v>0</v>
      </c>
      <c r="H77" s="1">
        <v>0</v>
      </c>
      <c r="I77" s="2">
        <v>1</v>
      </c>
      <c r="J77" s="2">
        <v>3</v>
      </c>
      <c r="K77" s="2">
        <v>0</v>
      </c>
      <c r="L77" s="2">
        <v>0</v>
      </c>
      <c r="M77" s="1" t="s">
        <v>27</v>
      </c>
      <c r="N77" s="3">
        <f t="shared" ref="N77" si="58">SUM(N73:N74)/SUM(N73:N76)</f>
        <v>1</v>
      </c>
      <c r="O77" s="1" t="s">
        <v>27</v>
      </c>
      <c r="P77" s="3">
        <f t="shared" ref="P77" si="59">SUM(P73:P74)/SUM(P73:P76)</f>
        <v>1</v>
      </c>
    </row>
    <row r="78" spans="1:16" x14ac:dyDescent="0.25">
      <c r="A78" t="s">
        <v>12</v>
      </c>
      <c r="B78">
        <v>2</v>
      </c>
      <c r="C78">
        <v>2</v>
      </c>
      <c r="D78" s="3">
        <v>1</v>
      </c>
      <c r="E78" s="1">
        <v>2</v>
      </c>
      <c r="F78" s="1">
        <v>0</v>
      </c>
      <c r="G78" s="1">
        <v>0</v>
      </c>
      <c r="H78" s="1">
        <v>0</v>
      </c>
      <c r="I78" s="2">
        <v>1</v>
      </c>
      <c r="J78" s="2">
        <v>1</v>
      </c>
      <c r="K78" s="2">
        <v>0</v>
      </c>
      <c r="L78" s="2">
        <v>0</v>
      </c>
      <c r="M78" s="1" t="s">
        <v>28</v>
      </c>
      <c r="N78" s="3">
        <f t="shared" ref="N78" si="60">2*N73/(2*N73+N75+N76)</f>
        <v>1</v>
      </c>
      <c r="O78" s="1" t="s">
        <v>28</v>
      </c>
      <c r="P78" s="3">
        <f t="shared" ref="P78" si="61">2*P73/(2*P73+P75+P76)</f>
        <v>1</v>
      </c>
    </row>
    <row r="79" spans="1:16" x14ac:dyDescent="0.25">
      <c r="A79" t="s">
        <v>13</v>
      </c>
      <c r="B79">
        <v>2</v>
      </c>
      <c r="C79">
        <v>3</v>
      </c>
      <c r="D79" s="3">
        <v>1</v>
      </c>
      <c r="E79" s="1">
        <v>3</v>
      </c>
      <c r="F79" s="1">
        <v>0</v>
      </c>
      <c r="G79" s="1">
        <v>0</v>
      </c>
      <c r="H79" s="1">
        <v>0</v>
      </c>
      <c r="I79" s="2">
        <v>1</v>
      </c>
      <c r="J79" s="2">
        <v>2</v>
      </c>
      <c r="K79" s="2">
        <v>0</v>
      </c>
      <c r="L79" s="2">
        <v>0</v>
      </c>
      <c r="M79" s="1" t="s">
        <v>31</v>
      </c>
      <c r="N79">
        <f t="shared" ref="N79" si="62">N73/(N73+N76)</f>
        <v>1</v>
      </c>
      <c r="O79" s="1" t="s">
        <v>31</v>
      </c>
      <c r="P79">
        <f t="shared" ref="P79" si="63">P73/(P73+P76)</f>
        <v>1</v>
      </c>
    </row>
    <row r="80" spans="1:16" x14ac:dyDescent="0.25">
      <c r="A80" t="s">
        <v>14</v>
      </c>
      <c r="B80">
        <v>2</v>
      </c>
      <c r="C80">
        <v>0</v>
      </c>
      <c r="D80" s="3">
        <v>0</v>
      </c>
      <c r="E80" s="1">
        <v>0</v>
      </c>
      <c r="F80" s="1">
        <v>1</v>
      </c>
      <c r="G80" s="1">
        <v>0</v>
      </c>
      <c r="H80" s="1">
        <v>0</v>
      </c>
      <c r="I80" s="2">
        <v>0</v>
      </c>
      <c r="J80" s="2">
        <v>0</v>
      </c>
      <c r="K80" s="2">
        <v>0</v>
      </c>
      <c r="L80" s="2">
        <v>0</v>
      </c>
    </row>
    <row r="81" spans="1:16" x14ac:dyDescent="0.25">
      <c r="A81" t="s">
        <v>4</v>
      </c>
      <c r="B81">
        <v>2</v>
      </c>
      <c r="C81">
        <v>1</v>
      </c>
      <c r="D81" s="3">
        <v>0</v>
      </c>
      <c r="E81" s="1">
        <v>1</v>
      </c>
      <c r="F81" s="1">
        <v>0</v>
      </c>
      <c r="G81" s="1">
        <v>0</v>
      </c>
      <c r="H81" s="1">
        <v>0</v>
      </c>
      <c r="I81" s="2">
        <v>0</v>
      </c>
      <c r="J81" s="2">
        <v>1</v>
      </c>
      <c r="K81" s="2">
        <v>0</v>
      </c>
      <c r="L81" s="2">
        <v>0</v>
      </c>
    </row>
    <row r="82" spans="1:16" x14ac:dyDescent="0.25">
      <c r="A82" t="s">
        <v>15</v>
      </c>
      <c r="B82">
        <v>2</v>
      </c>
      <c r="C82">
        <v>1</v>
      </c>
      <c r="D82" s="3">
        <v>1</v>
      </c>
      <c r="E82" s="1">
        <v>1</v>
      </c>
      <c r="F82" s="1">
        <v>0</v>
      </c>
      <c r="G82" s="1">
        <v>0</v>
      </c>
      <c r="H82" s="1">
        <v>0</v>
      </c>
      <c r="I82" s="2">
        <v>1</v>
      </c>
      <c r="J82" s="2">
        <v>0</v>
      </c>
      <c r="K82" s="2">
        <v>0</v>
      </c>
      <c r="L82" s="2">
        <v>0</v>
      </c>
    </row>
    <row r="83" spans="1:16" x14ac:dyDescent="0.25">
      <c r="A83" t="s">
        <v>16</v>
      </c>
      <c r="B83">
        <v>2</v>
      </c>
      <c r="C83">
        <v>0</v>
      </c>
      <c r="D83" s="3">
        <v>0</v>
      </c>
      <c r="E83" s="1">
        <v>0</v>
      </c>
      <c r="F83" s="1">
        <v>1</v>
      </c>
      <c r="G83" s="1">
        <v>0</v>
      </c>
      <c r="H83" s="1">
        <v>0</v>
      </c>
      <c r="I83" s="2">
        <v>0</v>
      </c>
      <c r="J83" s="2">
        <v>0</v>
      </c>
      <c r="K83" s="2">
        <v>0</v>
      </c>
      <c r="L83" s="2">
        <v>0</v>
      </c>
    </row>
    <row r="84" spans="1:16" x14ac:dyDescent="0.25">
      <c r="A84" t="s">
        <v>17</v>
      </c>
      <c r="B84">
        <v>2</v>
      </c>
      <c r="C84">
        <v>0</v>
      </c>
      <c r="D84" s="3">
        <v>0</v>
      </c>
      <c r="E84" s="1">
        <v>0</v>
      </c>
      <c r="F84" s="1">
        <v>1</v>
      </c>
      <c r="G84" s="1">
        <v>0</v>
      </c>
      <c r="H84" s="1">
        <v>0</v>
      </c>
      <c r="I84" s="2">
        <v>0</v>
      </c>
      <c r="J84" s="2">
        <v>0</v>
      </c>
      <c r="K84" s="2">
        <v>0</v>
      </c>
      <c r="L84" s="2">
        <v>0</v>
      </c>
    </row>
    <row r="85" spans="1:16" x14ac:dyDescent="0.25">
      <c r="A85" t="s">
        <v>18</v>
      </c>
      <c r="B85">
        <v>2</v>
      </c>
      <c r="C85">
        <v>2</v>
      </c>
      <c r="D85" s="3">
        <v>0</v>
      </c>
      <c r="E85" s="1">
        <v>2</v>
      </c>
      <c r="F85" s="1">
        <v>0</v>
      </c>
      <c r="G85" s="1">
        <v>0</v>
      </c>
      <c r="H85" s="1">
        <v>0</v>
      </c>
      <c r="I85" s="2">
        <v>0</v>
      </c>
      <c r="J85" s="2">
        <v>2</v>
      </c>
      <c r="K85" s="2">
        <v>0</v>
      </c>
      <c r="L85" s="2">
        <v>0</v>
      </c>
    </row>
    <row r="86" spans="1:16" x14ac:dyDescent="0.25">
      <c r="A86" t="s">
        <v>19</v>
      </c>
      <c r="B86">
        <v>2</v>
      </c>
      <c r="C86">
        <v>3</v>
      </c>
      <c r="D86" s="3">
        <v>1</v>
      </c>
      <c r="E86" s="1">
        <v>3</v>
      </c>
      <c r="F86" s="1">
        <v>0</v>
      </c>
      <c r="G86" s="1">
        <v>0</v>
      </c>
      <c r="H86" s="1">
        <v>0</v>
      </c>
      <c r="I86" s="2">
        <v>1</v>
      </c>
      <c r="J86" s="2">
        <v>2</v>
      </c>
      <c r="K86" s="2">
        <v>0</v>
      </c>
      <c r="L86" s="2">
        <v>0</v>
      </c>
    </row>
    <row r="87" spans="1:16" x14ac:dyDescent="0.25">
      <c r="A87" t="s">
        <v>20</v>
      </c>
      <c r="B87">
        <v>2</v>
      </c>
      <c r="C87">
        <v>4</v>
      </c>
      <c r="D87" s="3">
        <v>0</v>
      </c>
      <c r="E87" s="1">
        <v>4</v>
      </c>
      <c r="F87" s="1">
        <v>0</v>
      </c>
      <c r="G87" s="1">
        <v>0</v>
      </c>
      <c r="H87" s="1">
        <v>0</v>
      </c>
      <c r="I87" s="2">
        <v>0</v>
      </c>
      <c r="J87" s="2">
        <v>4</v>
      </c>
      <c r="K87" s="2">
        <v>0</v>
      </c>
      <c r="L87" s="2">
        <v>0</v>
      </c>
    </row>
    <row r="88" spans="1:16" x14ac:dyDescent="0.25">
      <c r="A88" t="s">
        <v>5</v>
      </c>
      <c r="B88">
        <v>2.5</v>
      </c>
      <c r="C88">
        <v>1</v>
      </c>
      <c r="D88" s="3">
        <v>1</v>
      </c>
      <c r="E88" s="1">
        <v>1</v>
      </c>
      <c r="F88" s="1">
        <v>0</v>
      </c>
      <c r="G88" s="1">
        <v>0</v>
      </c>
      <c r="H88" s="1">
        <v>0</v>
      </c>
      <c r="I88" s="2">
        <v>1</v>
      </c>
      <c r="J88" s="2">
        <v>0</v>
      </c>
      <c r="K88" s="2">
        <v>0</v>
      </c>
      <c r="L88" s="2">
        <v>0</v>
      </c>
      <c r="M88" t="s">
        <v>29</v>
      </c>
      <c r="N88">
        <f t="shared" ref="N88" si="64">B88</f>
        <v>2.5</v>
      </c>
    </row>
    <row r="89" spans="1:16" x14ac:dyDescent="0.25">
      <c r="A89" t="s">
        <v>6</v>
      </c>
      <c r="B89">
        <v>2.5</v>
      </c>
      <c r="C89">
        <v>1</v>
      </c>
      <c r="D89" s="3">
        <v>0</v>
      </c>
      <c r="E89" s="1">
        <v>1</v>
      </c>
      <c r="F89" s="1">
        <v>0</v>
      </c>
      <c r="G89" s="1">
        <v>0</v>
      </c>
      <c r="H89" s="1">
        <v>0</v>
      </c>
      <c r="I89" s="2">
        <v>0</v>
      </c>
      <c r="J89" s="2">
        <v>1</v>
      </c>
      <c r="K89" s="2">
        <v>0</v>
      </c>
      <c r="L89" s="2">
        <v>0</v>
      </c>
      <c r="M89" s="2" t="s">
        <v>25</v>
      </c>
      <c r="O89" s="2" t="s">
        <v>26</v>
      </c>
    </row>
    <row r="90" spans="1:16" x14ac:dyDescent="0.25">
      <c r="A90" t="s">
        <v>7</v>
      </c>
      <c r="B90">
        <v>2.5</v>
      </c>
      <c r="C90">
        <v>1</v>
      </c>
      <c r="D90" s="3">
        <v>0</v>
      </c>
      <c r="E90" s="1">
        <v>1</v>
      </c>
      <c r="F90" s="1">
        <v>0</v>
      </c>
      <c r="G90" s="1">
        <v>0</v>
      </c>
      <c r="H90" s="1">
        <v>0</v>
      </c>
      <c r="I90" s="2">
        <v>0</v>
      </c>
      <c r="J90" s="2">
        <v>1</v>
      </c>
      <c r="K90" s="2">
        <v>0</v>
      </c>
      <c r="L90" s="2">
        <v>0</v>
      </c>
      <c r="M90" t="s">
        <v>21</v>
      </c>
      <c r="N90">
        <f t="shared" ref="N90" si="65">SUM(E88:E104)</f>
        <v>35</v>
      </c>
      <c r="O90" t="s">
        <v>21</v>
      </c>
      <c r="P90">
        <f t="shared" ref="P90" si="66">SUM(I88:I104)</f>
        <v>8</v>
      </c>
    </row>
    <row r="91" spans="1:16" x14ac:dyDescent="0.25">
      <c r="A91" t="s">
        <v>8</v>
      </c>
      <c r="B91">
        <v>2.5</v>
      </c>
      <c r="C91">
        <v>5</v>
      </c>
      <c r="D91" s="3">
        <v>0</v>
      </c>
      <c r="E91" s="1">
        <v>5</v>
      </c>
      <c r="F91" s="1">
        <v>0</v>
      </c>
      <c r="G91" s="1">
        <v>0</v>
      </c>
      <c r="H91" s="1">
        <v>0</v>
      </c>
      <c r="I91" s="2">
        <v>0</v>
      </c>
      <c r="J91" s="2">
        <v>5</v>
      </c>
      <c r="K91" s="2">
        <v>0</v>
      </c>
      <c r="L91" s="2">
        <v>0</v>
      </c>
      <c r="M91" t="s">
        <v>22</v>
      </c>
      <c r="N91">
        <f t="shared" ref="N91" si="67">SUM(F88:F104)</f>
        <v>3</v>
      </c>
      <c r="O91" t="s">
        <v>22</v>
      </c>
      <c r="P91">
        <f t="shared" ref="P91" si="68">SUM(J88:J104)</f>
        <v>27</v>
      </c>
    </row>
    <row r="92" spans="1:16" x14ac:dyDescent="0.25">
      <c r="A92" t="s">
        <v>9</v>
      </c>
      <c r="B92">
        <v>2.5</v>
      </c>
      <c r="C92">
        <v>4</v>
      </c>
      <c r="D92" s="3">
        <v>1</v>
      </c>
      <c r="E92" s="1">
        <v>4</v>
      </c>
      <c r="F92" s="1">
        <v>0</v>
      </c>
      <c r="G92" s="1">
        <v>0</v>
      </c>
      <c r="H92" s="1">
        <v>0</v>
      </c>
      <c r="I92" s="2">
        <v>1</v>
      </c>
      <c r="J92" s="2">
        <v>3</v>
      </c>
      <c r="K92" s="2">
        <v>0</v>
      </c>
      <c r="L92" s="2">
        <v>0</v>
      </c>
      <c r="M92" t="s">
        <v>23</v>
      </c>
      <c r="N92">
        <f t="shared" ref="N92" si="69">SUM(G88:G104)</f>
        <v>0</v>
      </c>
      <c r="O92" t="s">
        <v>23</v>
      </c>
      <c r="P92">
        <f t="shared" ref="P92" si="70">SUM(K88:K104)</f>
        <v>0</v>
      </c>
    </row>
    <row r="93" spans="1:16" x14ac:dyDescent="0.25">
      <c r="A93" t="s">
        <v>10</v>
      </c>
      <c r="B93">
        <v>2.5</v>
      </c>
      <c r="C93">
        <v>3</v>
      </c>
      <c r="D93" s="3">
        <v>1</v>
      </c>
      <c r="E93" s="1">
        <v>3</v>
      </c>
      <c r="F93" s="1">
        <v>0</v>
      </c>
      <c r="G93" s="1">
        <v>0</v>
      </c>
      <c r="H93" s="1">
        <v>0</v>
      </c>
      <c r="I93" s="2">
        <v>1</v>
      </c>
      <c r="J93" s="2">
        <v>2</v>
      </c>
      <c r="K93" s="2">
        <v>0</v>
      </c>
      <c r="L93" s="2">
        <v>0</v>
      </c>
      <c r="M93" t="s">
        <v>24</v>
      </c>
      <c r="N93">
        <f t="shared" ref="N93" si="71">SUM(H88:H104)</f>
        <v>0</v>
      </c>
      <c r="O93" t="s">
        <v>24</v>
      </c>
      <c r="P93">
        <f t="shared" ref="P93" si="72">SUM(L88:L104)</f>
        <v>0</v>
      </c>
    </row>
    <row r="94" spans="1:16" x14ac:dyDescent="0.25">
      <c r="A94" t="s">
        <v>11</v>
      </c>
      <c r="B94">
        <v>2.5</v>
      </c>
      <c r="C94">
        <v>4</v>
      </c>
      <c r="D94" s="3">
        <v>1</v>
      </c>
      <c r="E94" s="1">
        <v>4</v>
      </c>
      <c r="F94" s="1">
        <v>0</v>
      </c>
      <c r="G94" s="1">
        <v>0</v>
      </c>
      <c r="H94" s="1">
        <v>0</v>
      </c>
      <c r="I94" s="2">
        <v>1</v>
      </c>
      <c r="J94" s="2">
        <v>3</v>
      </c>
      <c r="K94" s="2">
        <v>0</v>
      </c>
      <c r="L94" s="2">
        <v>0</v>
      </c>
      <c r="M94" s="1" t="s">
        <v>27</v>
      </c>
      <c r="N94" s="3">
        <f t="shared" ref="N94" si="73">SUM(N90:N91)/SUM(N90:N93)</f>
        <v>1</v>
      </c>
      <c r="O94" s="1" t="s">
        <v>27</v>
      </c>
      <c r="P94" s="3">
        <f t="shared" ref="P94" si="74">SUM(P90:P91)/SUM(P90:P93)</f>
        <v>1</v>
      </c>
    </row>
    <row r="95" spans="1:16" x14ac:dyDescent="0.25">
      <c r="A95" t="s">
        <v>12</v>
      </c>
      <c r="B95">
        <v>2.5</v>
      </c>
      <c r="C95">
        <v>2</v>
      </c>
      <c r="D95" s="3">
        <v>1</v>
      </c>
      <c r="E95" s="1">
        <v>2</v>
      </c>
      <c r="F95" s="1">
        <v>0</v>
      </c>
      <c r="G95" s="1">
        <v>0</v>
      </c>
      <c r="H95" s="1">
        <v>0</v>
      </c>
      <c r="I95" s="2">
        <v>1</v>
      </c>
      <c r="J95" s="2">
        <v>1</v>
      </c>
      <c r="K95" s="2">
        <v>0</v>
      </c>
      <c r="L95" s="2">
        <v>0</v>
      </c>
      <c r="M95" s="1" t="s">
        <v>28</v>
      </c>
      <c r="N95" s="3">
        <f t="shared" ref="N95" si="75">2*N90/(2*N90+N92+N93)</f>
        <v>1</v>
      </c>
      <c r="O95" s="1" t="s">
        <v>28</v>
      </c>
      <c r="P95" s="3">
        <f t="shared" ref="P95" si="76">2*P90/(2*P90+P92+P93)</f>
        <v>1</v>
      </c>
    </row>
    <row r="96" spans="1:16" x14ac:dyDescent="0.25">
      <c r="A96" t="s">
        <v>13</v>
      </c>
      <c r="B96">
        <v>2.5</v>
      </c>
      <c r="C96">
        <v>3</v>
      </c>
      <c r="D96" s="3">
        <v>1</v>
      </c>
      <c r="E96" s="1">
        <v>3</v>
      </c>
      <c r="F96" s="1">
        <v>0</v>
      </c>
      <c r="G96" s="1">
        <v>0</v>
      </c>
      <c r="H96" s="1">
        <v>0</v>
      </c>
      <c r="I96" s="2">
        <v>1</v>
      </c>
      <c r="J96" s="2">
        <v>2</v>
      </c>
      <c r="K96" s="2">
        <v>0</v>
      </c>
      <c r="L96" s="2">
        <v>0</v>
      </c>
      <c r="M96" s="1" t="s">
        <v>31</v>
      </c>
      <c r="N96">
        <f t="shared" ref="N96" si="77">N90/(N90+N93)</f>
        <v>1</v>
      </c>
      <c r="O96" s="1" t="s">
        <v>31</v>
      </c>
      <c r="P96">
        <f t="shared" ref="P96" si="78">P90/(P90+P93)</f>
        <v>1</v>
      </c>
    </row>
    <row r="97" spans="1:16" x14ac:dyDescent="0.25">
      <c r="A97" t="s">
        <v>14</v>
      </c>
      <c r="B97">
        <v>2.5</v>
      </c>
      <c r="C97">
        <v>0</v>
      </c>
      <c r="D97" s="3">
        <v>0</v>
      </c>
      <c r="E97" s="1">
        <v>0</v>
      </c>
      <c r="F97" s="1">
        <v>1</v>
      </c>
      <c r="G97" s="1">
        <v>0</v>
      </c>
      <c r="H97" s="1">
        <v>0</v>
      </c>
      <c r="I97" s="2">
        <v>0</v>
      </c>
      <c r="J97" s="2">
        <v>0</v>
      </c>
      <c r="K97" s="2">
        <v>0</v>
      </c>
      <c r="L97" s="2">
        <v>0</v>
      </c>
    </row>
    <row r="98" spans="1:16" x14ac:dyDescent="0.25">
      <c r="A98" t="s">
        <v>4</v>
      </c>
      <c r="B98">
        <v>2.5</v>
      </c>
      <c r="C98">
        <v>1</v>
      </c>
      <c r="D98" s="3">
        <v>0</v>
      </c>
      <c r="E98" s="1">
        <v>1</v>
      </c>
      <c r="F98" s="1">
        <v>0</v>
      </c>
      <c r="G98" s="1">
        <v>0</v>
      </c>
      <c r="H98" s="1">
        <v>0</v>
      </c>
      <c r="I98" s="2">
        <v>0</v>
      </c>
      <c r="J98" s="2">
        <v>1</v>
      </c>
      <c r="K98" s="2">
        <v>0</v>
      </c>
      <c r="L98" s="2">
        <v>0</v>
      </c>
    </row>
    <row r="99" spans="1:16" x14ac:dyDescent="0.25">
      <c r="A99" t="s">
        <v>15</v>
      </c>
      <c r="B99">
        <v>2.5</v>
      </c>
      <c r="C99">
        <v>1</v>
      </c>
      <c r="D99" s="3">
        <v>1</v>
      </c>
      <c r="E99" s="1">
        <v>1</v>
      </c>
      <c r="F99" s="1">
        <v>0</v>
      </c>
      <c r="G99" s="1">
        <v>0</v>
      </c>
      <c r="H99" s="1">
        <v>0</v>
      </c>
      <c r="I99" s="2">
        <v>1</v>
      </c>
      <c r="J99" s="2">
        <v>0</v>
      </c>
      <c r="K99" s="2">
        <v>0</v>
      </c>
      <c r="L99" s="2">
        <v>0</v>
      </c>
    </row>
    <row r="100" spans="1:16" x14ac:dyDescent="0.25">
      <c r="A100" t="s">
        <v>16</v>
      </c>
      <c r="B100">
        <v>2.5</v>
      </c>
      <c r="C100">
        <v>0</v>
      </c>
      <c r="D100" s="3">
        <v>0</v>
      </c>
      <c r="E100" s="1">
        <v>0</v>
      </c>
      <c r="F100" s="1">
        <v>1</v>
      </c>
      <c r="G100" s="1">
        <v>0</v>
      </c>
      <c r="H100" s="1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6" x14ac:dyDescent="0.25">
      <c r="A101" t="s">
        <v>17</v>
      </c>
      <c r="B101">
        <v>2.5</v>
      </c>
      <c r="C101">
        <v>0</v>
      </c>
      <c r="D101" s="3">
        <v>0</v>
      </c>
      <c r="E101" s="1">
        <v>0</v>
      </c>
      <c r="F101" s="1">
        <v>1</v>
      </c>
      <c r="G101" s="1">
        <v>0</v>
      </c>
      <c r="H101" s="1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6" x14ac:dyDescent="0.25">
      <c r="A102" t="s">
        <v>18</v>
      </c>
      <c r="B102">
        <v>2.5</v>
      </c>
      <c r="C102">
        <v>2</v>
      </c>
      <c r="D102" s="3">
        <v>0</v>
      </c>
      <c r="E102" s="1">
        <v>2</v>
      </c>
      <c r="F102" s="1">
        <v>0</v>
      </c>
      <c r="G102" s="1">
        <v>0</v>
      </c>
      <c r="H102" s="1">
        <v>0</v>
      </c>
      <c r="I102" s="2">
        <v>0</v>
      </c>
      <c r="J102" s="2">
        <v>2</v>
      </c>
      <c r="K102" s="2">
        <v>0</v>
      </c>
      <c r="L102" s="2">
        <v>0</v>
      </c>
    </row>
    <row r="103" spans="1:16" x14ac:dyDescent="0.25">
      <c r="A103" t="s">
        <v>19</v>
      </c>
      <c r="B103">
        <v>2.5</v>
      </c>
      <c r="C103">
        <v>3</v>
      </c>
      <c r="D103" s="3">
        <v>1</v>
      </c>
      <c r="E103" s="1">
        <v>3</v>
      </c>
      <c r="F103" s="1">
        <v>0</v>
      </c>
      <c r="G103" s="1">
        <v>0</v>
      </c>
      <c r="H103" s="1">
        <v>0</v>
      </c>
      <c r="I103" s="2">
        <v>1</v>
      </c>
      <c r="J103" s="2">
        <v>2</v>
      </c>
      <c r="K103" s="2">
        <v>0</v>
      </c>
      <c r="L103" s="2">
        <v>0</v>
      </c>
    </row>
    <row r="104" spans="1:16" x14ac:dyDescent="0.25">
      <c r="A104" t="s">
        <v>20</v>
      </c>
      <c r="B104">
        <v>2.5</v>
      </c>
      <c r="C104">
        <v>4</v>
      </c>
      <c r="D104" s="3">
        <v>0</v>
      </c>
      <c r="E104" s="1">
        <v>4</v>
      </c>
      <c r="F104" s="1">
        <v>0</v>
      </c>
      <c r="G104" s="1">
        <v>0</v>
      </c>
      <c r="H104" s="1">
        <v>0</v>
      </c>
      <c r="I104" s="2">
        <v>0</v>
      </c>
      <c r="J104" s="2">
        <v>4</v>
      </c>
      <c r="K104" s="2">
        <v>0</v>
      </c>
      <c r="L104" s="2">
        <v>0</v>
      </c>
    </row>
    <row r="105" spans="1:16" x14ac:dyDescent="0.25">
      <c r="A105" t="s">
        <v>5</v>
      </c>
      <c r="B105">
        <v>3</v>
      </c>
      <c r="C105">
        <v>1</v>
      </c>
      <c r="D105" s="3">
        <v>1</v>
      </c>
      <c r="E105" s="1">
        <v>1</v>
      </c>
      <c r="F105" s="1">
        <v>0</v>
      </c>
      <c r="G105" s="1">
        <v>0</v>
      </c>
      <c r="H105" s="1">
        <v>0</v>
      </c>
      <c r="I105" s="2">
        <v>1</v>
      </c>
      <c r="J105" s="2">
        <v>0</v>
      </c>
      <c r="K105" s="2">
        <v>0</v>
      </c>
      <c r="L105" s="2">
        <v>0</v>
      </c>
      <c r="M105" t="s">
        <v>29</v>
      </c>
      <c r="N105">
        <f t="shared" ref="N105" si="79">B105</f>
        <v>3</v>
      </c>
    </row>
    <row r="106" spans="1:16" x14ac:dyDescent="0.25">
      <c r="A106" t="s">
        <v>6</v>
      </c>
      <c r="B106">
        <v>3</v>
      </c>
      <c r="C106">
        <v>1</v>
      </c>
      <c r="D106" s="3">
        <v>0</v>
      </c>
      <c r="E106" s="1">
        <v>1</v>
      </c>
      <c r="F106" s="1">
        <v>0</v>
      </c>
      <c r="G106" s="1">
        <v>0</v>
      </c>
      <c r="H106" s="1">
        <v>0</v>
      </c>
      <c r="I106" s="2">
        <v>0</v>
      </c>
      <c r="J106" s="2">
        <v>1</v>
      </c>
      <c r="K106" s="2">
        <v>0</v>
      </c>
      <c r="L106" s="2">
        <v>0</v>
      </c>
      <c r="M106" s="2" t="s">
        <v>25</v>
      </c>
      <c r="O106" s="2" t="s">
        <v>26</v>
      </c>
    </row>
    <row r="107" spans="1:16" x14ac:dyDescent="0.25">
      <c r="A107" t="s">
        <v>7</v>
      </c>
      <c r="B107">
        <v>3</v>
      </c>
      <c r="C107">
        <v>1</v>
      </c>
      <c r="D107" s="3">
        <v>0</v>
      </c>
      <c r="E107" s="1">
        <v>1</v>
      </c>
      <c r="F107" s="1">
        <v>0</v>
      </c>
      <c r="G107" s="1">
        <v>0</v>
      </c>
      <c r="H107" s="1">
        <v>0</v>
      </c>
      <c r="I107" s="2">
        <v>0</v>
      </c>
      <c r="J107" s="2">
        <v>1</v>
      </c>
      <c r="K107" s="2">
        <v>0</v>
      </c>
      <c r="L107" s="2">
        <v>0</v>
      </c>
      <c r="M107" t="s">
        <v>21</v>
      </c>
      <c r="N107">
        <f t="shared" ref="N107" si="80">SUM(E105:E121)</f>
        <v>35</v>
      </c>
      <c r="O107" t="s">
        <v>21</v>
      </c>
      <c r="P107">
        <f t="shared" ref="P107" si="81">SUM(I105:I121)</f>
        <v>8</v>
      </c>
    </row>
    <row r="108" spans="1:16" x14ac:dyDescent="0.25">
      <c r="A108" t="s">
        <v>8</v>
      </c>
      <c r="B108">
        <v>3</v>
      </c>
      <c r="C108">
        <v>5</v>
      </c>
      <c r="D108" s="3">
        <v>0</v>
      </c>
      <c r="E108" s="1">
        <v>5</v>
      </c>
      <c r="F108" s="1">
        <v>0</v>
      </c>
      <c r="G108" s="1">
        <v>0</v>
      </c>
      <c r="H108" s="1">
        <v>0</v>
      </c>
      <c r="I108" s="2">
        <v>0</v>
      </c>
      <c r="J108" s="2">
        <v>5</v>
      </c>
      <c r="K108" s="2">
        <v>0</v>
      </c>
      <c r="L108" s="2">
        <v>0</v>
      </c>
      <c r="M108" t="s">
        <v>22</v>
      </c>
      <c r="N108">
        <f t="shared" ref="N108" si="82">SUM(F105:F121)</f>
        <v>3</v>
      </c>
      <c r="O108" t="s">
        <v>22</v>
      </c>
      <c r="P108">
        <f t="shared" ref="P108" si="83">SUM(J105:J121)</f>
        <v>27</v>
      </c>
    </row>
    <row r="109" spans="1:16" x14ac:dyDescent="0.25">
      <c r="A109" t="s">
        <v>9</v>
      </c>
      <c r="B109">
        <v>3</v>
      </c>
      <c r="C109">
        <v>4</v>
      </c>
      <c r="D109" s="3">
        <v>1</v>
      </c>
      <c r="E109" s="1">
        <v>4</v>
      </c>
      <c r="F109" s="1">
        <v>0</v>
      </c>
      <c r="G109" s="1">
        <v>0</v>
      </c>
      <c r="H109" s="1">
        <v>0</v>
      </c>
      <c r="I109" s="2">
        <v>1</v>
      </c>
      <c r="J109" s="2">
        <v>3</v>
      </c>
      <c r="K109" s="2">
        <v>0</v>
      </c>
      <c r="L109" s="2">
        <v>0</v>
      </c>
      <c r="M109" t="s">
        <v>23</v>
      </c>
      <c r="N109">
        <f t="shared" ref="N109" si="84">SUM(G105:G121)</f>
        <v>0</v>
      </c>
      <c r="O109" t="s">
        <v>23</v>
      </c>
      <c r="P109">
        <f t="shared" ref="P109" si="85">SUM(K105:K121)</f>
        <v>0</v>
      </c>
    </row>
    <row r="110" spans="1:16" x14ac:dyDescent="0.25">
      <c r="A110" t="s">
        <v>10</v>
      </c>
      <c r="B110">
        <v>3</v>
      </c>
      <c r="C110">
        <v>3</v>
      </c>
      <c r="D110" s="3">
        <v>1</v>
      </c>
      <c r="E110" s="1">
        <v>3</v>
      </c>
      <c r="F110" s="1">
        <v>0</v>
      </c>
      <c r="G110" s="1">
        <v>0</v>
      </c>
      <c r="H110" s="1">
        <v>0</v>
      </c>
      <c r="I110" s="2">
        <v>1</v>
      </c>
      <c r="J110" s="2">
        <v>2</v>
      </c>
      <c r="K110" s="2">
        <v>0</v>
      </c>
      <c r="L110" s="2">
        <v>0</v>
      </c>
      <c r="M110" t="s">
        <v>24</v>
      </c>
      <c r="N110">
        <f t="shared" ref="N110" si="86">SUM(H105:H121)</f>
        <v>0</v>
      </c>
      <c r="O110" t="s">
        <v>24</v>
      </c>
      <c r="P110">
        <f t="shared" ref="P110" si="87">SUM(L105:L121)</f>
        <v>0</v>
      </c>
    </row>
    <row r="111" spans="1:16" x14ac:dyDescent="0.25">
      <c r="A111" t="s">
        <v>11</v>
      </c>
      <c r="B111">
        <v>3</v>
      </c>
      <c r="C111">
        <v>4</v>
      </c>
      <c r="D111" s="3">
        <v>1</v>
      </c>
      <c r="E111" s="1">
        <v>4</v>
      </c>
      <c r="F111" s="1">
        <v>0</v>
      </c>
      <c r="G111" s="1">
        <v>0</v>
      </c>
      <c r="H111" s="1">
        <v>0</v>
      </c>
      <c r="I111" s="2">
        <v>1</v>
      </c>
      <c r="J111" s="2">
        <v>3</v>
      </c>
      <c r="K111" s="2">
        <v>0</v>
      </c>
      <c r="L111" s="2">
        <v>0</v>
      </c>
      <c r="M111" s="1" t="s">
        <v>27</v>
      </c>
      <c r="N111" s="3">
        <f t="shared" ref="N111" si="88">SUM(N107:N108)/SUM(N107:N110)</f>
        <v>1</v>
      </c>
      <c r="O111" s="1" t="s">
        <v>27</v>
      </c>
      <c r="P111" s="3">
        <f t="shared" ref="P111" si="89">SUM(P107:P108)/SUM(P107:P110)</f>
        <v>1</v>
      </c>
    </row>
    <row r="112" spans="1:16" x14ac:dyDescent="0.25">
      <c r="A112" t="s">
        <v>12</v>
      </c>
      <c r="B112">
        <v>3</v>
      </c>
      <c r="C112">
        <v>2</v>
      </c>
      <c r="D112" s="3">
        <v>1</v>
      </c>
      <c r="E112" s="1">
        <v>2</v>
      </c>
      <c r="F112" s="1">
        <v>0</v>
      </c>
      <c r="G112" s="1">
        <v>0</v>
      </c>
      <c r="H112" s="1">
        <v>0</v>
      </c>
      <c r="I112" s="2">
        <v>1</v>
      </c>
      <c r="J112" s="2">
        <v>1</v>
      </c>
      <c r="K112" s="2">
        <v>0</v>
      </c>
      <c r="L112" s="2">
        <v>0</v>
      </c>
      <c r="M112" s="1" t="s">
        <v>28</v>
      </c>
      <c r="N112" s="3">
        <f t="shared" ref="N112" si="90">2*N107/(2*N107+N109+N110)</f>
        <v>1</v>
      </c>
      <c r="O112" s="1" t="s">
        <v>28</v>
      </c>
      <c r="P112" s="3">
        <f t="shared" ref="P112" si="91">2*P107/(2*P107+P109+P110)</f>
        <v>1</v>
      </c>
    </row>
    <row r="113" spans="1:16" x14ac:dyDescent="0.25">
      <c r="A113" t="s">
        <v>13</v>
      </c>
      <c r="B113">
        <v>3</v>
      </c>
      <c r="C113">
        <v>3</v>
      </c>
      <c r="D113" s="3">
        <v>1</v>
      </c>
      <c r="E113" s="1">
        <v>3</v>
      </c>
      <c r="F113" s="1">
        <v>0</v>
      </c>
      <c r="G113" s="1">
        <v>0</v>
      </c>
      <c r="H113" s="1">
        <v>0</v>
      </c>
      <c r="I113" s="2">
        <v>1</v>
      </c>
      <c r="J113" s="2">
        <v>2</v>
      </c>
      <c r="K113" s="2">
        <v>0</v>
      </c>
      <c r="L113" s="2">
        <v>0</v>
      </c>
      <c r="M113" s="1" t="s">
        <v>31</v>
      </c>
      <c r="N113">
        <f t="shared" ref="N113" si="92">N107/(N107+N110)</f>
        <v>1</v>
      </c>
      <c r="O113" s="1" t="s">
        <v>31</v>
      </c>
      <c r="P113">
        <f t="shared" ref="P113" si="93">P107/(P107+P110)</f>
        <v>1</v>
      </c>
    </row>
    <row r="114" spans="1:16" x14ac:dyDescent="0.25">
      <c r="A114" t="s">
        <v>14</v>
      </c>
      <c r="B114">
        <v>3</v>
      </c>
      <c r="C114">
        <v>0</v>
      </c>
      <c r="D114" s="3">
        <v>0</v>
      </c>
      <c r="E114" s="1">
        <v>0</v>
      </c>
      <c r="F114" s="1">
        <v>1</v>
      </c>
      <c r="G114" s="1">
        <v>0</v>
      </c>
      <c r="H114" s="1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6" x14ac:dyDescent="0.25">
      <c r="A115" t="s">
        <v>4</v>
      </c>
      <c r="B115">
        <v>3</v>
      </c>
      <c r="C115">
        <v>1</v>
      </c>
      <c r="D115" s="3">
        <v>0</v>
      </c>
      <c r="E115" s="1">
        <v>1</v>
      </c>
      <c r="F115" s="1">
        <v>0</v>
      </c>
      <c r="G115" s="1">
        <v>0</v>
      </c>
      <c r="H115" s="1">
        <v>0</v>
      </c>
      <c r="I115" s="2">
        <v>0</v>
      </c>
      <c r="J115" s="2">
        <v>1</v>
      </c>
      <c r="K115" s="2">
        <v>0</v>
      </c>
      <c r="L115" s="2">
        <v>0</v>
      </c>
    </row>
    <row r="116" spans="1:16" x14ac:dyDescent="0.25">
      <c r="A116" t="s">
        <v>15</v>
      </c>
      <c r="B116">
        <v>3</v>
      </c>
      <c r="C116">
        <v>1</v>
      </c>
      <c r="D116" s="3">
        <v>1</v>
      </c>
      <c r="E116" s="1">
        <v>1</v>
      </c>
      <c r="F116" s="1">
        <v>0</v>
      </c>
      <c r="G116" s="1">
        <v>0</v>
      </c>
      <c r="H116" s="1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6" x14ac:dyDescent="0.25">
      <c r="A117" t="s">
        <v>16</v>
      </c>
      <c r="B117">
        <v>3</v>
      </c>
      <c r="C117">
        <v>0</v>
      </c>
      <c r="D117" s="3">
        <v>0</v>
      </c>
      <c r="E117" s="1">
        <v>0</v>
      </c>
      <c r="F117" s="1">
        <v>1</v>
      </c>
      <c r="G117" s="1">
        <v>0</v>
      </c>
      <c r="H117" s="1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6" x14ac:dyDescent="0.25">
      <c r="A118" t="s">
        <v>17</v>
      </c>
      <c r="B118">
        <v>3</v>
      </c>
      <c r="C118">
        <v>0</v>
      </c>
      <c r="D118" s="3">
        <v>0</v>
      </c>
      <c r="E118" s="1">
        <v>0</v>
      </c>
      <c r="F118" s="1">
        <v>1</v>
      </c>
      <c r="G118" s="1">
        <v>0</v>
      </c>
      <c r="H118" s="1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6" x14ac:dyDescent="0.25">
      <c r="A119" t="s">
        <v>18</v>
      </c>
      <c r="B119">
        <v>3</v>
      </c>
      <c r="C119">
        <v>2</v>
      </c>
      <c r="D119" s="3">
        <v>0</v>
      </c>
      <c r="E119" s="1">
        <v>2</v>
      </c>
      <c r="F119" s="1">
        <v>0</v>
      </c>
      <c r="G119" s="1">
        <v>0</v>
      </c>
      <c r="H119" s="1">
        <v>0</v>
      </c>
      <c r="I119" s="2">
        <v>0</v>
      </c>
      <c r="J119" s="2">
        <v>2</v>
      </c>
      <c r="K119" s="2">
        <v>0</v>
      </c>
      <c r="L119" s="2">
        <v>0</v>
      </c>
    </row>
    <row r="120" spans="1:16" x14ac:dyDescent="0.25">
      <c r="A120" t="s">
        <v>19</v>
      </c>
      <c r="B120">
        <v>3</v>
      </c>
      <c r="C120">
        <v>3</v>
      </c>
      <c r="D120" s="3">
        <v>1</v>
      </c>
      <c r="E120" s="1">
        <v>3</v>
      </c>
      <c r="F120" s="1">
        <v>0</v>
      </c>
      <c r="G120" s="1">
        <v>0</v>
      </c>
      <c r="H120" s="1">
        <v>0</v>
      </c>
      <c r="I120" s="2">
        <v>1</v>
      </c>
      <c r="J120" s="2">
        <v>2</v>
      </c>
      <c r="K120" s="2">
        <v>0</v>
      </c>
      <c r="L120" s="2">
        <v>0</v>
      </c>
    </row>
    <row r="121" spans="1:16" x14ac:dyDescent="0.25">
      <c r="A121" t="s">
        <v>20</v>
      </c>
      <c r="B121">
        <v>3</v>
      </c>
      <c r="C121">
        <v>4</v>
      </c>
      <c r="D121" s="3">
        <v>0</v>
      </c>
      <c r="E121" s="1">
        <v>4</v>
      </c>
      <c r="F121" s="1">
        <v>0</v>
      </c>
      <c r="G121" s="1">
        <v>0</v>
      </c>
      <c r="H121" s="1">
        <v>0</v>
      </c>
      <c r="I121" s="2">
        <v>0</v>
      </c>
      <c r="J121" s="2">
        <v>4</v>
      </c>
      <c r="K121" s="2">
        <v>0</v>
      </c>
      <c r="L121" s="2">
        <v>0</v>
      </c>
    </row>
  </sheetData>
  <sortState xmlns:xlrd2="http://schemas.microsoft.com/office/spreadsheetml/2017/richdata2" ref="A2:D122">
    <sortCondition ref="B3:B122"/>
    <sortCondition ref="A3:A122"/>
  </sortState>
  <phoneticPr fontId="18" type="noConversion"/>
  <conditionalFormatting sqref="N9:N10 P9:P10 N26:N27 P26:P27 P43:P44 N43:N44 N60:N61 P60:P61 N77:N78 P77:P78 N94:N95 P94:P95 N111:N112 P111:P112">
    <cfRule type="cellIs" dxfId="52" priority="20" operator="greaterThan">
      <formula>0.5</formula>
    </cfRule>
  </conditionalFormatting>
  <conditionalFormatting sqref="N11">
    <cfRule type="cellIs" dxfId="51" priority="19" operator="greaterThan">
      <formula>0.5</formula>
    </cfRule>
  </conditionalFormatting>
  <conditionalFormatting sqref="P11">
    <cfRule type="cellIs" dxfId="50" priority="18" operator="greaterThan">
      <formula>0.5</formula>
    </cfRule>
  </conditionalFormatting>
  <conditionalFormatting sqref="N28">
    <cfRule type="cellIs" dxfId="49" priority="15" operator="greaterThan">
      <formula>0.5</formula>
    </cfRule>
  </conditionalFormatting>
  <conditionalFormatting sqref="P28">
    <cfRule type="cellIs" dxfId="48" priority="14" operator="greaterThan">
      <formula>0.5</formula>
    </cfRule>
  </conditionalFormatting>
  <conditionalFormatting sqref="N45">
    <cfRule type="cellIs" dxfId="47" priority="13" operator="greaterThan">
      <formula>0.5</formula>
    </cfRule>
  </conditionalFormatting>
  <conditionalFormatting sqref="P45">
    <cfRule type="cellIs" dxfId="46" priority="12" operator="greaterThan">
      <formula>0.5</formula>
    </cfRule>
  </conditionalFormatting>
  <conditionalFormatting sqref="N62">
    <cfRule type="cellIs" dxfId="45" priority="11" operator="greaterThan">
      <formula>0.5</formula>
    </cfRule>
  </conditionalFormatting>
  <conditionalFormatting sqref="P62">
    <cfRule type="cellIs" dxfId="44" priority="10" operator="greaterThan">
      <formula>0.5</formula>
    </cfRule>
  </conditionalFormatting>
  <conditionalFormatting sqref="N79">
    <cfRule type="cellIs" dxfId="43" priority="9" operator="greaterThan">
      <formula>0.5</formula>
    </cfRule>
  </conditionalFormatting>
  <conditionalFormatting sqref="P79">
    <cfRule type="cellIs" dxfId="42" priority="8" operator="greaterThan">
      <formula>0.5</formula>
    </cfRule>
  </conditionalFormatting>
  <conditionalFormatting sqref="N96">
    <cfRule type="cellIs" dxfId="41" priority="7" operator="greaterThan">
      <formula>0.5</formula>
    </cfRule>
  </conditionalFormatting>
  <conditionalFormatting sqref="P96">
    <cfRule type="cellIs" dxfId="40" priority="6" operator="greaterThan">
      <formula>0.5</formula>
    </cfRule>
  </conditionalFormatting>
  <conditionalFormatting sqref="N113">
    <cfRule type="cellIs" dxfId="39" priority="5" operator="greaterThan">
      <formula>0.5</formula>
    </cfRule>
  </conditionalFormatting>
  <conditionalFormatting sqref="P113">
    <cfRule type="cellIs" dxfId="38" priority="4" operator="greaterThan">
      <formula>0.5</formula>
    </cfRule>
  </conditionalFormatting>
  <conditionalFormatting sqref="S9:S10 U9:U10">
    <cfRule type="cellIs" dxfId="37" priority="3" operator="greaterThan">
      <formula>0.5</formula>
    </cfRule>
  </conditionalFormatting>
  <conditionalFormatting sqref="S11">
    <cfRule type="cellIs" dxfId="36" priority="2" operator="greaterThan">
      <formula>0.5</formula>
    </cfRule>
  </conditionalFormatting>
  <conditionalFormatting sqref="U11">
    <cfRule type="cellIs" dxfId="35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7F0F-6FC4-4F39-8743-F2379168F863}">
  <dimension ref="A1:AB121"/>
  <sheetViews>
    <sheetView topLeftCell="E1" workbookViewId="0">
      <selection activeCell="V21" sqref="V21"/>
    </sheetView>
  </sheetViews>
  <sheetFormatPr defaultRowHeight="15" x14ac:dyDescent="0.25"/>
  <cols>
    <col min="5" max="8" width="4.42578125" style="1" customWidth="1"/>
    <col min="9" max="12" width="4.42578125" style="2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25</v>
      </c>
      <c r="I1" s="2" t="s">
        <v>26</v>
      </c>
    </row>
    <row r="2" spans="1:28" x14ac:dyDescent="0.25">
      <c r="E2" s="1" t="s">
        <v>21</v>
      </c>
      <c r="F2" s="1" t="s">
        <v>22</v>
      </c>
      <c r="G2" s="1" t="s">
        <v>23</v>
      </c>
      <c r="H2" s="1" t="s">
        <v>24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28" x14ac:dyDescent="0.25">
      <c r="A3" t="s">
        <v>5</v>
      </c>
      <c r="B3">
        <v>0</v>
      </c>
      <c r="C3">
        <v>1</v>
      </c>
      <c r="D3">
        <v>1</v>
      </c>
      <c r="E3" s="1">
        <v>1</v>
      </c>
      <c r="F3" s="1">
        <v>0</v>
      </c>
      <c r="G3" s="1">
        <v>0</v>
      </c>
      <c r="H3" s="1">
        <v>0</v>
      </c>
      <c r="I3" s="2">
        <v>1</v>
      </c>
      <c r="J3" s="2">
        <v>0</v>
      </c>
      <c r="K3" s="2">
        <v>0</v>
      </c>
      <c r="L3" s="2">
        <v>0</v>
      </c>
      <c r="M3" t="s">
        <v>29</v>
      </c>
      <c r="N3">
        <f>B3</f>
        <v>0</v>
      </c>
      <c r="R3" t="s">
        <v>30</v>
      </c>
    </row>
    <row r="4" spans="1:28" x14ac:dyDescent="0.25">
      <c r="A4" t="s">
        <v>6</v>
      </c>
      <c r="B4">
        <v>0</v>
      </c>
      <c r="C4">
        <v>1</v>
      </c>
      <c r="D4">
        <v>0</v>
      </c>
      <c r="E4" s="1">
        <v>1</v>
      </c>
      <c r="F4" s="1">
        <v>0</v>
      </c>
      <c r="G4" s="1">
        <v>0</v>
      </c>
      <c r="H4" s="1">
        <v>0</v>
      </c>
      <c r="I4" s="2">
        <v>0</v>
      </c>
      <c r="J4" s="2">
        <v>1</v>
      </c>
      <c r="K4" s="2">
        <v>0</v>
      </c>
      <c r="L4" s="2">
        <v>0</v>
      </c>
      <c r="M4" s="2" t="s">
        <v>25</v>
      </c>
      <c r="O4" s="2" t="s">
        <v>26</v>
      </c>
      <c r="R4" s="2" t="s">
        <v>25</v>
      </c>
      <c r="T4" s="2" t="s">
        <v>26</v>
      </c>
      <c r="V4" t="s">
        <v>32</v>
      </c>
      <c r="W4" t="s">
        <v>29</v>
      </c>
      <c r="X4" t="s">
        <v>27</v>
      </c>
      <c r="Y4" t="s">
        <v>28</v>
      </c>
      <c r="Z4" t="s">
        <v>29</v>
      </c>
      <c r="AA4" t="s">
        <v>27</v>
      </c>
      <c r="AB4" t="s">
        <v>28</v>
      </c>
    </row>
    <row r="5" spans="1:28" x14ac:dyDescent="0.25">
      <c r="A5" t="s">
        <v>7</v>
      </c>
      <c r="B5">
        <v>0</v>
      </c>
      <c r="C5">
        <v>1</v>
      </c>
      <c r="D5">
        <v>0</v>
      </c>
      <c r="E5" s="1">
        <v>1</v>
      </c>
      <c r="F5" s="1">
        <v>0</v>
      </c>
      <c r="G5" s="1">
        <v>0</v>
      </c>
      <c r="H5" s="1">
        <v>0</v>
      </c>
      <c r="I5" s="2">
        <v>0</v>
      </c>
      <c r="J5" s="2">
        <v>1</v>
      </c>
      <c r="K5" s="2">
        <v>0</v>
      </c>
      <c r="L5" s="2">
        <v>0</v>
      </c>
      <c r="M5" t="s">
        <v>21</v>
      </c>
      <c r="N5">
        <f>SUM(E3:E19)</f>
        <v>32</v>
      </c>
      <c r="O5" t="s">
        <v>21</v>
      </c>
      <c r="P5">
        <f>SUM(I3:I19)</f>
        <v>8</v>
      </c>
      <c r="R5" t="s">
        <v>21</v>
      </c>
      <c r="S5">
        <f>SUM(E3:E121)</f>
        <v>218</v>
      </c>
      <c r="T5" t="s">
        <v>21</v>
      </c>
      <c r="U5">
        <f>SUM(I3:I121)</f>
        <v>56</v>
      </c>
      <c r="V5">
        <v>0.5</v>
      </c>
      <c r="W5" s="4" cm="1">
        <f t="array" aca="1" ref="W5" ca="1">INDIRECT(CONCATENATE("N",((ROW()-5)*17+3)))</f>
        <v>0</v>
      </c>
      <c r="X5" s="4" cm="1">
        <f t="array" aca="1" ref="X5" ca="1">INDIRECT(CONCATENATE("N",((ROW()-5)*17+9)))</f>
        <v>0.92105263157894735</v>
      </c>
      <c r="Y5" s="4" cm="1">
        <f t="array" aca="1" ref="Y5" ca="1">INDIRECT(CONCATENATE("N",((ROW()-5)*17+10)))</f>
        <v>0.95522388059701491</v>
      </c>
      <c r="Z5" s="4" cm="1">
        <f t="array" aca="1" ref="Z5" ca="1">INDIRECT(CONCATENATE("N",((ROW()-5)*17+3)))</f>
        <v>0</v>
      </c>
      <c r="AA5" s="4" cm="1">
        <f t="array" aca="1" ref="AA5" ca="1">INDIRECT(CONCATENATE("P",((ROW()-5)*17+9)))</f>
        <v>1</v>
      </c>
      <c r="AB5" s="4" cm="1">
        <f t="array" aca="1" ref="AB5" ca="1">INDIRECT(CONCATENATE("P",((ROW()-5)*17+10)))</f>
        <v>1</v>
      </c>
    </row>
    <row r="6" spans="1:28" x14ac:dyDescent="0.25">
      <c r="A6" t="s">
        <v>8</v>
      </c>
      <c r="B6">
        <v>0</v>
      </c>
      <c r="C6">
        <v>4</v>
      </c>
      <c r="D6">
        <v>0</v>
      </c>
      <c r="E6" s="1">
        <v>4</v>
      </c>
      <c r="F6" s="1">
        <v>0</v>
      </c>
      <c r="G6" s="1">
        <v>0</v>
      </c>
      <c r="H6" s="1">
        <v>1</v>
      </c>
      <c r="I6" s="2">
        <v>0</v>
      </c>
      <c r="J6" s="2">
        <v>4</v>
      </c>
      <c r="K6" s="2">
        <v>0</v>
      </c>
      <c r="L6" s="2">
        <v>0</v>
      </c>
      <c r="M6" t="s">
        <v>22</v>
      </c>
      <c r="N6">
        <f>SUM(F3:F19)</f>
        <v>3</v>
      </c>
      <c r="O6" t="s">
        <v>22</v>
      </c>
      <c r="P6">
        <f>SUM(J3:J19)</f>
        <v>24</v>
      </c>
      <c r="R6" t="s">
        <v>22</v>
      </c>
      <c r="S6">
        <f>SUM(F3:F121)</f>
        <v>21</v>
      </c>
      <c r="T6" t="s">
        <v>22</v>
      </c>
      <c r="U6">
        <f>SUM(J3:J121)</f>
        <v>162</v>
      </c>
      <c r="V6">
        <v>0.5</v>
      </c>
      <c r="W6" s="4" cm="1">
        <f t="array" aca="1" ref="W6" ca="1">INDIRECT(CONCATENATE("N",((ROW()-5)*17+3)))</f>
        <v>0.5</v>
      </c>
      <c r="X6" s="4" cm="1">
        <f t="array" aca="1" ref="X6" ca="1">INDIRECT(CONCATENATE("N",((ROW()-5)*17+9)))</f>
        <v>0.92105263157894735</v>
      </c>
      <c r="Y6" s="4" cm="1">
        <f t="array" aca="1" ref="Y6" ca="1">INDIRECT(CONCATENATE("N",((ROW()-5)*17+10)))</f>
        <v>0.95522388059701491</v>
      </c>
      <c r="Z6" s="4" cm="1">
        <f t="array" aca="1" ref="Z6" ca="1">INDIRECT(CONCATENATE("N",((ROW()-5)*17+3)))</f>
        <v>0.5</v>
      </c>
      <c r="AA6" s="4" cm="1">
        <f t="array" aca="1" ref="AA6" ca="1">INDIRECT(CONCATENATE("P",((ROW()-5)*17+9)))</f>
        <v>1</v>
      </c>
      <c r="AB6" s="4" cm="1">
        <f t="array" aca="1" ref="AB6" ca="1">INDIRECT(CONCATENATE("P",((ROW()-5)*17+10)))</f>
        <v>1</v>
      </c>
    </row>
    <row r="7" spans="1:28" x14ac:dyDescent="0.25">
      <c r="A7" t="s">
        <v>9</v>
      </c>
      <c r="B7">
        <v>0</v>
      </c>
      <c r="C7">
        <v>4</v>
      </c>
      <c r="D7">
        <v>1</v>
      </c>
      <c r="E7" s="1">
        <v>4</v>
      </c>
      <c r="F7" s="1">
        <v>0</v>
      </c>
      <c r="G7" s="1">
        <v>0</v>
      </c>
      <c r="H7" s="1">
        <v>0</v>
      </c>
      <c r="I7" s="2">
        <v>1</v>
      </c>
      <c r="J7" s="2">
        <v>3</v>
      </c>
      <c r="K7" s="2">
        <v>0</v>
      </c>
      <c r="L7" s="2">
        <v>0</v>
      </c>
      <c r="M7" t="s">
        <v>23</v>
      </c>
      <c r="N7">
        <f>SUM(G3:G19)</f>
        <v>0</v>
      </c>
      <c r="O7" t="s">
        <v>23</v>
      </c>
      <c r="P7">
        <f>SUM(K3:K19)</f>
        <v>0</v>
      </c>
      <c r="R7" t="s">
        <v>23</v>
      </c>
      <c r="S7">
        <f>SUM(G3:G121)</f>
        <v>0</v>
      </c>
      <c r="T7" t="s">
        <v>23</v>
      </c>
      <c r="U7">
        <f>SUM(K3:K121)</f>
        <v>0</v>
      </c>
      <c r="V7">
        <v>0.5</v>
      </c>
      <c r="W7" s="4" cm="1">
        <f t="array" aca="1" ref="W7" ca="1">INDIRECT(CONCATENATE("N",((ROW()-5)*17+3)))</f>
        <v>1</v>
      </c>
      <c r="X7" s="4" cm="1">
        <f t="array" aca="1" ref="X7" ca="1">INDIRECT(CONCATENATE("N",((ROW()-5)*17+9)))</f>
        <v>0.89473684210526316</v>
      </c>
      <c r="Y7" s="4" cm="1">
        <f t="array" aca="1" ref="Y7" ca="1">INDIRECT(CONCATENATE("N",((ROW()-5)*17+10)))</f>
        <v>0.93939393939393945</v>
      </c>
      <c r="Z7" s="4" cm="1">
        <f t="array" aca="1" ref="Z7" ca="1">INDIRECT(CONCATENATE("N",((ROW()-5)*17+3)))</f>
        <v>1</v>
      </c>
      <c r="AA7" s="4" cm="1">
        <f t="array" aca="1" ref="AA7" ca="1">INDIRECT(CONCATENATE("P",((ROW()-5)*17+9)))</f>
        <v>1</v>
      </c>
      <c r="AB7" s="4" cm="1">
        <f t="array" aca="1" ref="AB7" ca="1">INDIRECT(CONCATENATE("P",((ROW()-5)*17+10)))</f>
        <v>1</v>
      </c>
    </row>
    <row r="8" spans="1:28" x14ac:dyDescent="0.25">
      <c r="A8" t="s">
        <v>10</v>
      </c>
      <c r="B8">
        <v>0</v>
      </c>
      <c r="C8">
        <v>3</v>
      </c>
      <c r="D8">
        <v>1</v>
      </c>
      <c r="E8" s="1">
        <v>3</v>
      </c>
      <c r="F8" s="1">
        <v>0</v>
      </c>
      <c r="G8" s="1">
        <v>0</v>
      </c>
      <c r="H8" s="1">
        <v>0</v>
      </c>
      <c r="I8" s="2">
        <v>1</v>
      </c>
      <c r="J8" s="2">
        <v>2</v>
      </c>
      <c r="K8" s="2">
        <v>0</v>
      </c>
      <c r="L8" s="2">
        <v>0</v>
      </c>
      <c r="M8" t="s">
        <v>24</v>
      </c>
      <c r="N8">
        <f>SUM(H3:H19)</f>
        <v>3</v>
      </c>
      <c r="O8" t="s">
        <v>24</v>
      </c>
      <c r="P8">
        <f>SUM(L3:L19)</f>
        <v>0</v>
      </c>
      <c r="R8" t="s">
        <v>24</v>
      </c>
      <c r="S8">
        <f>SUM(H3:H121)</f>
        <v>27</v>
      </c>
      <c r="T8" t="s">
        <v>24</v>
      </c>
      <c r="U8">
        <f>SUM(L3:L121)</f>
        <v>0</v>
      </c>
      <c r="V8">
        <v>0.5</v>
      </c>
      <c r="W8" s="4" cm="1">
        <f t="array" aca="1" ref="W8" ca="1">INDIRECT(CONCATENATE("N",((ROW()-5)*17+3)))</f>
        <v>1.5</v>
      </c>
      <c r="X8" s="4" cm="1">
        <f t="array" aca="1" ref="X8" ca="1">INDIRECT(CONCATENATE("N",((ROW()-5)*17+9)))</f>
        <v>0.89473684210526316</v>
      </c>
      <c r="Y8" s="4" cm="1">
        <f t="array" aca="1" ref="Y8" ca="1">INDIRECT(CONCATENATE("N",((ROW()-5)*17+10)))</f>
        <v>0.93939393939393945</v>
      </c>
      <c r="Z8" s="4" cm="1">
        <f t="array" aca="1" ref="Z8" ca="1">INDIRECT(CONCATENATE("N",((ROW()-5)*17+3)))</f>
        <v>1.5</v>
      </c>
      <c r="AA8" s="4" cm="1">
        <f t="array" aca="1" ref="AA8" ca="1">INDIRECT(CONCATENATE("P",((ROW()-5)*17+9)))</f>
        <v>1</v>
      </c>
      <c r="AB8" s="4" cm="1">
        <f t="array" aca="1" ref="AB8" ca="1">INDIRECT(CONCATENATE("P",((ROW()-5)*17+10)))</f>
        <v>1</v>
      </c>
    </row>
    <row r="9" spans="1:28" x14ac:dyDescent="0.25">
      <c r="A9" t="s">
        <v>11</v>
      </c>
      <c r="B9">
        <v>0</v>
      </c>
      <c r="C9">
        <v>4</v>
      </c>
      <c r="D9">
        <v>1</v>
      </c>
      <c r="E9" s="1">
        <v>4</v>
      </c>
      <c r="F9" s="1">
        <v>0</v>
      </c>
      <c r="G9" s="1">
        <v>0</v>
      </c>
      <c r="H9" s="1">
        <v>0</v>
      </c>
      <c r="I9" s="2">
        <v>1</v>
      </c>
      <c r="J9" s="2">
        <v>3</v>
      </c>
      <c r="K9" s="2">
        <v>0</v>
      </c>
      <c r="L9" s="2">
        <v>0</v>
      </c>
      <c r="M9" s="1" t="s">
        <v>27</v>
      </c>
      <c r="N9" s="3">
        <f>SUM(N5:N6)/SUM(N5:N8)</f>
        <v>0.92105263157894735</v>
      </c>
      <c r="O9" s="1" t="s">
        <v>27</v>
      </c>
      <c r="P9" s="3">
        <f>SUM(P5:P6)/SUM(P5:P8)</f>
        <v>1</v>
      </c>
      <c r="R9" s="1" t="s">
        <v>27</v>
      </c>
      <c r="S9" s="3">
        <f>SUM(S5:S6)/SUM(S5:S8)</f>
        <v>0.89849624060150379</v>
      </c>
      <c r="T9" s="1" t="s">
        <v>27</v>
      </c>
      <c r="U9" s="3">
        <f>SUM(U5:U6)/SUM(U5:U8)</f>
        <v>1</v>
      </c>
      <c r="V9">
        <v>0.5</v>
      </c>
      <c r="W9" s="4" cm="1">
        <f t="array" aca="1" ref="W9" ca="1">INDIRECT(CONCATENATE("N",((ROW()-5)*17+3)))</f>
        <v>2</v>
      </c>
      <c r="X9" s="4" cm="1">
        <f t="array" aca="1" ref="X9" ca="1">INDIRECT(CONCATENATE("N",((ROW()-5)*17+9)))</f>
        <v>0.89473684210526316</v>
      </c>
      <c r="Y9" s="4" cm="1">
        <f t="array" aca="1" ref="Y9" ca="1">INDIRECT(CONCATENATE("N",((ROW()-5)*17+10)))</f>
        <v>0.93939393939393945</v>
      </c>
      <c r="Z9" s="4" cm="1">
        <f t="array" aca="1" ref="Z9" ca="1">INDIRECT(CONCATENATE("N",((ROW()-5)*17+3)))</f>
        <v>2</v>
      </c>
      <c r="AA9" s="4" cm="1">
        <f t="array" aca="1" ref="AA9" ca="1">INDIRECT(CONCATENATE("P",((ROW()-5)*17+9)))</f>
        <v>1</v>
      </c>
      <c r="AB9" s="4" cm="1">
        <f t="array" aca="1" ref="AB9" ca="1">INDIRECT(CONCATENATE("P",((ROW()-5)*17+10)))</f>
        <v>1</v>
      </c>
    </row>
    <row r="10" spans="1:28" x14ac:dyDescent="0.25">
      <c r="A10" t="s">
        <v>12</v>
      </c>
      <c r="B10">
        <v>0</v>
      </c>
      <c r="C10">
        <v>2</v>
      </c>
      <c r="D10">
        <v>1</v>
      </c>
      <c r="E10" s="1">
        <v>2</v>
      </c>
      <c r="F10" s="1">
        <v>0</v>
      </c>
      <c r="G10" s="1">
        <v>0</v>
      </c>
      <c r="H10" s="1">
        <v>0</v>
      </c>
      <c r="I10" s="2">
        <v>1</v>
      </c>
      <c r="J10" s="2">
        <v>1</v>
      </c>
      <c r="K10" s="2">
        <v>0</v>
      </c>
      <c r="L10" s="2">
        <v>0</v>
      </c>
      <c r="M10" s="1" t="s">
        <v>28</v>
      </c>
      <c r="N10" s="3">
        <f>2*N5/(2*N5+N7+N8)</f>
        <v>0.95522388059701491</v>
      </c>
      <c r="O10" s="1" t="s">
        <v>28</v>
      </c>
      <c r="P10" s="3">
        <f>2*P5/(2*P5+P7+P8)</f>
        <v>1</v>
      </c>
      <c r="R10" s="1" t="s">
        <v>28</v>
      </c>
      <c r="S10" s="3">
        <f>2*S5/(2*S5+S7+S8)</f>
        <v>0.94168466522678185</v>
      </c>
      <c r="T10" s="1" t="s">
        <v>28</v>
      </c>
      <c r="U10" s="3">
        <f>2*U5/(2*U5+U7+U8)</f>
        <v>1</v>
      </c>
      <c r="V10">
        <v>0.5</v>
      </c>
      <c r="W10" s="4" cm="1">
        <f t="array" aca="1" ref="W10" ca="1">INDIRECT(CONCATENATE("N",((ROW()-5)*17+3)))</f>
        <v>2.5</v>
      </c>
      <c r="X10" s="4" cm="1">
        <f t="array" aca="1" ref="X10" ca="1">INDIRECT(CONCATENATE("N",((ROW()-5)*17+9)))</f>
        <v>0.89473684210526316</v>
      </c>
      <c r="Y10" s="4" cm="1">
        <f t="array" aca="1" ref="Y10" ca="1">INDIRECT(CONCATENATE("N",((ROW()-5)*17+10)))</f>
        <v>0.93939393939393945</v>
      </c>
      <c r="Z10" s="4" cm="1">
        <f t="array" aca="1" ref="Z10" ca="1">INDIRECT(CONCATENATE("N",((ROW()-5)*17+3)))</f>
        <v>2.5</v>
      </c>
      <c r="AA10" s="4" cm="1">
        <f t="array" aca="1" ref="AA10" ca="1">INDIRECT(CONCATENATE("P",((ROW()-5)*17+9)))</f>
        <v>1</v>
      </c>
      <c r="AB10" s="4" cm="1">
        <f t="array" aca="1" ref="AB10" ca="1">INDIRECT(CONCATENATE("P",((ROW()-5)*17+10)))</f>
        <v>1</v>
      </c>
    </row>
    <row r="11" spans="1:28" x14ac:dyDescent="0.25">
      <c r="A11" t="s">
        <v>13</v>
      </c>
      <c r="B11">
        <v>0</v>
      </c>
      <c r="C11">
        <v>2</v>
      </c>
      <c r="D11">
        <v>1</v>
      </c>
      <c r="E11" s="1">
        <v>2</v>
      </c>
      <c r="F11" s="1">
        <v>0</v>
      </c>
      <c r="G11" s="1">
        <v>0</v>
      </c>
      <c r="H11" s="1">
        <v>1</v>
      </c>
      <c r="I11" s="2">
        <v>1</v>
      </c>
      <c r="J11" s="2">
        <v>1</v>
      </c>
      <c r="K11" s="2">
        <v>0</v>
      </c>
      <c r="L11" s="2">
        <v>0</v>
      </c>
      <c r="M11" s="1" t="s">
        <v>31</v>
      </c>
      <c r="N11">
        <f t="shared" ref="N11" si="0">N5/(N5+N8)</f>
        <v>0.91428571428571426</v>
      </c>
      <c r="O11" s="1" t="s">
        <v>31</v>
      </c>
      <c r="P11">
        <f t="shared" ref="P11" si="1">P5/(P5+P8)</f>
        <v>1</v>
      </c>
      <c r="R11" s="1" t="s">
        <v>31</v>
      </c>
      <c r="S11">
        <f t="shared" ref="S11" si="2">S5/(S5+S8)</f>
        <v>0.88979591836734695</v>
      </c>
      <c r="T11" s="1" t="s">
        <v>31</v>
      </c>
      <c r="U11">
        <f t="shared" ref="U11" si="3">U5/(U5+U8)</f>
        <v>1</v>
      </c>
      <c r="V11">
        <v>0.5</v>
      </c>
      <c r="W11" s="4" cm="1">
        <f t="array" aca="1" ref="W11" ca="1">INDIRECT(CONCATENATE("N",((ROW()-5)*17+3)))</f>
        <v>3</v>
      </c>
      <c r="X11" s="4" cm="1">
        <f t="array" aca="1" ref="X11" ca="1">INDIRECT(CONCATENATE("N",((ROW()-5)*17+9)))</f>
        <v>0.86842105263157898</v>
      </c>
      <c r="Y11" s="4" cm="1">
        <f t="array" aca="1" ref="Y11" ca="1">INDIRECT(CONCATENATE("N",((ROW()-5)*17+10)))</f>
        <v>0.92307692307692313</v>
      </c>
      <c r="Z11" s="4" cm="1">
        <f t="array" aca="1" ref="Z11" ca="1">INDIRECT(CONCATENATE("N",((ROW()-5)*17+3)))</f>
        <v>3</v>
      </c>
      <c r="AA11" s="4" cm="1">
        <f t="array" aca="1" ref="AA11" ca="1">INDIRECT(CONCATENATE("P",((ROW()-5)*17+9)))</f>
        <v>1</v>
      </c>
      <c r="AB11" s="4" cm="1">
        <f t="array" aca="1" ref="AB11" ca="1">INDIRECT(CONCATENATE("P",((ROW()-5)*17+10)))</f>
        <v>1</v>
      </c>
    </row>
    <row r="12" spans="1:28" x14ac:dyDescent="0.25">
      <c r="A12" t="s">
        <v>14</v>
      </c>
      <c r="B12">
        <v>0</v>
      </c>
      <c r="C12">
        <v>0</v>
      </c>
      <c r="D12">
        <v>0</v>
      </c>
      <c r="E12" s="1">
        <v>0</v>
      </c>
      <c r="F12" s="1">
        <v>1</v>
      </c>
      <c r="G12" s="1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</row>
    <row r="13" spans="1:28" x14ac:dyDescent="0.25">
      <c r="A13" t="s">
        <v>4</v>
      </c>
      <c r="B13">
        <v>0</v>
      </c>
      <c r="C13">
        <v>1</v>
      </c>
      <c r="D13">
        <v>0</v>
      </c>
      <c r="E13" s="1">
        <v>1</v>
      </c>
      <c r="F13" s="1">
        <v>0</v>
      </c>
      <c r="G13" s="1">
        <v>0</v>
      </c>
      <c r="H13" s="1">
        <v>0</v>
      </c>
      <c r="I13" s="2">
        <v>0</v>
      </c>
      <c r="J13" s="2">
        <v>1</v>
      </c>
      <c r="K13" s="2">
        <v>0</v>
      </c>
      <c r="L13" s="2">
        <v>0</v>
      </c>
    </row>
    <row r="14" spans="1:28" x14ac:dyDescent="0.25">
      <c r="A14" t="s">
        <v>15</v>
      </c>
      <c r="B14">
        <v>0</v>
      </c>
      <c r="C14">
        <v>1</v>
      </c>
      <c r="D14">
        <v>1</v>
      </c>
      <c r="E14" s="1">
        <v>1</v>
      </c>
      <c r="F14" s="1">
        <v>0</v>
      </c>
      <c r="G14" s="1">
        <v>0</v>
      </c>
      <c r="H14" s="1">
        <v>0</v>
      </c>
      <c r="I14" s="2">
        <v>1</v>
      </c>
      <c r="J14" s="2">
        <v>0</v>
      </c>
      <c r="K14" s="2">
        <v>0</v>
      </c>
      <c r="L14" s="2">
        <v>0</v>
      </c>
    </row>
    <row r="15" spans="1:28" x14ac:dyDescent="0.25">
      <c r="A15" t="s">
        <v>16</v>
      </c>
      <c r="B15">
        <v>0</v>
      </c>
      <c r="C15">
        <v>0</v>
      </c>
      <c r="D15">
        <v>0</v>
      </c>
      <c r="E15" s="1">
        <v>0</v>
      </c>
      <c r="F15" s="1">
        <v>1</v>
      </c>
      <c r="G15" s="1">
        <v>0</v>
      </c>
      <c r="H15" s="1">
        <v>0</v>
      </c>
      <c r="I15" s="2">
        <v>0</v>
      </c>
      <c r="J15" s="2">
        <v>0</v>
      </c>
      <c r="K15" s="2">
        <v>0</v>
      </c>
      <c r="L15" s="2">
        <v>0</v>
      </c>
    </row>
    <row r="16" spans="1:28" x14ac:dyDescent="0.25">
      <c r="A16" t="s">
        <v>17</v>
      </c>
      <c r="B16">
        <v>0</v>
      </c>
      <c r="C16">
        <v>0</v>
      </c>
      <c r="D16">
        <v>0</v>
      </c>
      <c r="E16" s="1">
        <v>0</v>
      </c>
      <c r="F16" s="1">
        <v>1</v>
      </c>
      <c r="G16" s="1">
        <v>0</v>
      </c>
      <c r="H16" s="1">
        <v>0</v>
      </c>
      <c r="I16" s="2">
        <v>0</v>
      </c>
      <c r="J16" s="2">
        <v>0</v>
      </c>
      <c r="K16" s="2">
        <v>0</v>
      </c>
      <c r="L16" s="2">
        <v>0</v>
      </c>
    </row>
    <row r="17" spans="1:16" x14ac:dyDescent="0.25">
      <c r="A17" t="s">
        <v>18</v>
      </c>
      <c r="B17">
        <v>0</v>
      </c>
      <c r="C17">
        <v>2</v>
      </c>
      <c r="D17">
        <v>0</v>
      </c>
      <c r="E17" s="1">
        <v>2</v>
      </c>
      <c r="F17" s="1">
        <v>0</v>
      </c>
      <c r="G17" s="1">
        <v>0</v>
      </c>
      <c r="H17" s="1">
        <v>0</v>
      </c>
      <c r="I17" s="2">
        <v>0</v>
      </c>
      <c r="J17" s="2">
        <v>2</v>
      </c>
      <c r="K17" s="2">
        <v>0</v>
      </c>
      <c r="L17" s="2">
        <v>0</v>
      </c>
    </row>
    <row r="18" spans="1:16" x14ac:dyDescent="0.25">
      <c r="A18" t="s">
        <v>19</v>
      </c>
      <c r="B18">
        <v>0</v>
      </c>
      <c r="C18">
        <v>3</v>
      </c>
      <c r="D18">
        <v>1</v>
      </c>
      <c r="E18" s="1">
        <v>3</v>
      </c>
      <c r="F18" s="1">
        <v>0</v>
      </c>
      <c r="G18" s="1">
        <v>0</v>
      </c>
      <c r="H18" s="1">
        <v>0</v>
      </c>
      <c r="I18" s="2">
        <v>1</v>
      </c>
      <c r="J18" s="2">
        <v>2</v>
      </c>
      <c r="K18" s="2">
        <v>0</v>
      </c>
      <c r="L18" s="2">
        <v>0</v>
      </c>
    </row>
    <row r="19" spans="1:16" x14ac:dyDescent="0.25">
      <c r="A19" t="s">
        <v>20</v>
      </c>
      <c r="B19">
        <v>0</v>
      </c>
      <c r="C19">
        <v>3</v>
      </c>
      <c r="D19">
        <v>0</v>
      </c>
      <c r="E19" s="1">
        <v>3</v>
      </c>
      <c r="F19" s="1">
        <v>0</v>
      </c>
      <c r="G19" s="1">
        <v>0</v>
      </c>
      <c r="H19" s="1">
        <v>1</v>
      </c>
      <c r="I19" s="2">
        <v>0</v>
      </c>
      <c r="J19" s="2">
        <v>3</v>
      </c>
      <c r="K19" s="2">
        <v>0</v>
      </c>
      <c r="L19" s="2">
        <v>0</v>
      </c>
    </row>
    <row r="20" spans="1:16" x14ac:dyDescent="0.25">
      <c r="A20" t="s">
        <v>5</v>
      </c>
      <c r="B20">
        <v>0.5</v>
      </c>
      <c r="C20">
        <v>1</v>
      </c>
      <c r="D20">
        <v>1</v>
      </c>
      <c r="E20" s="1">
        <v>1</v>
      </c>
      <c r="F20" s="1">
        <v>0</v>
      </c>
      <c r="G20" s="1">
        <v>0</v>
      </c>
      <c r="H20" s="1">
        <v>0</v>
      </c>
      <c r="I20" s="2">
        <v>1</v>
      </c>
      <c r="J20" s="2">
        <v>0</v>
      </c>
      <c r="K20" s="2">
        <v>0</v>
      </c>
      <c r="L20" s="2">
        <v>0</v>
      </c>
      <c r="M20" t="s">
        <v>29</v>
      </c>
      <c r="N20">
        <f t="shared" ref="N20" si="4">B20</f>
        <v>0.5</v>
      </c>
    </row>
    <row r="21" spans="1:16" x14ac:dyDescent="0.25">
      <c r="A21" t="s">
        <v>6</v>
      </c>
      <c r="B21">
        <v>0.5</v>
      </c>
      <c r="C21">
        <v>1</v>
      </c>
      <c r="D21">
        <v>0</v>
      </c>
      <c r="E21" s="1">
        <v>1</v>
      </c>
      <c r="F21" s="1">
        <v>0</v>
      </c>
      <c r="G21" s="1">
        <v>0</v>
      </c>
      <c r="H21" s="1">
        <v>0</v>
      </c>
      <c r="I21" s="2">
        <v>0</v>
      </c>
      <c r="J21" s="2">
        <v>1</v>
      </c>
      <c r="K21" s="2">
        <v>0</v>
      </c>
      <c r="L21" s="2">
        <v>0</v>
      </c>
      <c r="M21" s="2" t="s">
        <v>25</v>
      </c>
      <c r="O21" s="2" t="s">
        <v>26</v>
      </c>
    </row>
    <row r="22" spans="1:16" x14ac:dyDescent="0.25">
      <c r="A22" t="s">
        <v>7</v>
      </c>
      <c r="B22">
        <v>0.5</v>
      </c>
      <c r="C22">
        <v>1</v>
      </c>
      <c r="D22">
        <v>0</v>
      </c>
      <c r="E22" s="1">
        <v>1</v>
      </c>
      <c r="F22" s="1">
        <v>0</v>
      </c>
      <c r="G22" s="1">
        <v>0</v>
      </c>
      <c r="H22" s="1">
        <v>0</v>
      </c>
      <c r="I22" s="2">
        <v>0</v>
      </c>
      <c r="J22" s="2">
        <v>1</v>
      </c>
      <c r="K22" s="2">
        <v>0</v>
      </c>
      <c r="L22" s="2">
        <v>0</v>
      </c>
      <c r="M22" t="s">
        <v>21</v>
      </c>
      <c r="N22">
        <f t="shared" ref="N22" si="5">SUM(E20:E36)</f>
        <v>32</v>
      </c>
      <c r="O22" t="s">
        <v>21</v>
      </c>
      <c r="P22">
        <f t="shared" ref="P22" si="6">SUM(I20:I36)</f>
        <v>8</v>
      </c>
    </row>
    <row r="23" spans="1:16" x14ac:dyDescent="0.25">
      <c r="A23" t="s">
        <v>8</v>
      </c>
      <c r="B23">
        <v>0.5</v>
      </c>
      <c r="C23">
        <v>4</v>
      </c>
      <c r="D23">
        <v>0</v>
      </c>
      <c r="E23" s="1">
        <v>4</v>
      </c>
      <c r="F23" s="1">
        <v>0</v>
      </c>
      <c r="G23" s="1">
        <v>0</v>
      </c>
      <c r="H23" s="1">
        <v>1</v>
      </c>
      <c r="I23" s="2">
        <v>0</v>
      </c>
      <c r="J23" s="2">
        <v>4</v>
      </c>
      <c r="K23" s="2">
        <v>0</v>
      </c>
      <c r="L23" s="2">
        <v>0</v>
      </c>
      <c r="M23" t="s">
        <v>22</v>
      </c>
      <c r="N23">
        <f t="shared" ref="N23" si="7">SUM(F20:F36)</f>
        <v>3</v>
      </c>
      <c r="O23" t="s">
        <v>22</v>
      </c>
      <c r="P23">
        <f t="shared" ref="P23" si="8">SUM(J20:J36)</f>
        <v>24</v>
      </c>
    </row>
    <row r="24" spans="1:16" x14ac:dyDescent="0.25">
      <c r="A24" t="s">
        <v>9</v>
      </c>
      <c r="B24">
        <v>0.5</v>
      </c>
      <c r="C24">
        <v>4</v>
      </c>
      <c r="D24">
        <v>1</v>
      </c>
      <c r="E24" s="1">
        <v>4</v>
      </c>
      <c r="F24" s="1">
        <v>0</v>
      </c>
      <c r="G24" s="1">
        <v>0</v>
      </c>
      <c r="H24" s="1">
        <v>0</v>
      </c>
      <c r="I24" s="2">
        <v>1</v>
      </c>
      <c r="J24" s="2">
        <v>3</v>
      </c>
      <c r="K24" s="2">
        <v>0</v>
      </c>
      <c r="L24" s="2">
        <v>0</v>
      </c>
      <c r="M24" t="s">
        <v>23</v>
      </c>
      <c r="N24">
        <f t="shared" ref="N24" si="9">SUM(G20:G36)</f>
        <v>0</v>
      </c>
      <c r="O24" t="s">
        <v>23</v>
      </c>
      <c r="P24">
        <f t="shared" ref="P24" si="10">SUM(K20:K36)</f>
        <v>0</v>
      </c>
    </row>
    <row r="25" spans="1:16" x14ac:dyDescent="0.25">
      <c r="A25" t="s">
        <v>10</v>
      </c>
      <c r="B25">
        <v>0.5</v>
      </c>
      <c r="C25">
        <v>3</v>
      </c>
      <c r="D25">
        <v>1</v>
      </c>
      <c r="E25" s="1">
        <v>3</v>
      </c>
      <c r="F25" s="1">
        <v>0</v>
      </c>
      <c r="G25" s="1">
        <v>0</v>
      </c>
      <c r="H25" s="1">
        <v>0</v>
      </c>
      <c r="I25" s="2">
        <v>1</v>
      </c>
      <c r="J25" s="2">
        <v>2</v>
      </c>
      <c r="K25" s="2">
        <v>0</v>
      </c>
      <c r="L25" s="2">
        <v>0</v>
      </c>
      <c r="M25" t="s">
        <v>24</v>
      </c>
      <c r="N25">
        <f t="shared" ref="N25" si="11">SUM(H20:H36)</f>
        <v>3</v>
      </c>
      <c r="O25" t="s">
        <v>24</v>
      </c>
      <c r="P25">
        <f t="shared" ref="P25" si="12">SUM(L20:L36)</f>
        <v>0</v>
      </c>
    </row>
    <row r="26" spans="1:16" x14ac:dyDescent="0.25">
      <c r="A26" t="s">
        <v>11</v>
      </c>
      <c r="B26">
        <v>0.5</v>
      </c>
      <c r="C26">
        <v>4</v>
      </c>
      <c r="D26">
        <v>1</v>
      </c>
      <c r="E26" s="1">
        <v>4</v>
      </c>
      <c r="F26" s="1">
        <v>0</v>
      </c>
      <c r="G26" s="1">
        <v>0</v>
      </c>
      <c r="H26" s="1">
        <v>0</v>
      </c>
      <c r="I26" s="2">
        <v>1</v>
      </c>
      <c r="J26" s="2">
        <v>3</v>
      </c>
      <c r="K26" s="2">
        <v>0</v>
      </c>
      <c r="L26" s="2">
        <v>0</v>
      </c>
      <c r="M26" s="1" t="s">
        <v>27</v>
      </c>
      <c r="N26" s="3">
        <f t="shared" ref="N26" si="13">SUM(N22:N23)/SUM(N22:N25)</f>
        <v>0.92105263157894735</v>
      </c>
      <c r="O26" s="1" t="s">
        <v>27</v>
      </c>
      <c r="P26" s="3">
        <f t="shared" ref="P26" si="14">SUM(P22:P23)/SUM(P22:P25)</f>
        <v>1</v>
      </c>
    </row>
    <row r="27" spans="1:16" x14ac:dyDescent="0.25">
      <c r="A27" t="s">
        <v>12</v>
      </c>
      <c r="B27">
        <v>0.5</v>
      </c>
      <c r="C27">
        <v>2</v>
      </c>
      <c r="D27">
        <v>1</v>
      </c>
      <c r="E27" s="1">
        <v>2</v>
      </c>
      <c r="F27" s="1">
        <v>0</v>
      </c>
      <c r="G27" s="1">
        <v>0</v>
      </c>
      <c r="H27" s="1">
        <v>0</v>
      </c>
      <c r="I27" s="2">
        <v>1</v>
      </c>
      <c r="J27" s="2">
        <v>1</v>
      </c>
      <c r="K27" s="2">
        <v>0</v>
      </c>
      <c r="L27" s="2">
        <v>0</v>
      </c>
      <c r="M27" s="1" t="s">
        <v>28</v>
      </c>
      <c r="N27" s="3">
        <f t="shared" ref="N27" si="15">2*N22/(2*N22+N24+N25)</f>
        <v>0.95522388059701491</v>
      </c>
      <c r="O27" s="1" t="s">
        <v>28</v>
      </c>
      <c r="P27" s="3">
        <f t="shared" ref="P27" si="16">2*P22/(2*P22+P24+P25)</f>
        <v>1</v>
      </c>
    </row>
    <row r="28" spans="1:16" x14ac:dyDescent="0.25">
      <c r="A28" t="s">
        <v>13</v>
      </c>
      <c r="B28">
        <v>0.5</v>
      </c>
      <c r="C28">
        <v>2</v>
      </c>
      <c r="D28">
        <v>1</v>
      </c>
      <c r="E28" s="1">
        <v>2</v>
      </c>
      <c r="F28" s="1">
        <v>0</v>
      </c>
      <c r="G28" s="1">
        <v>0</v>
      </c>
      <c r="H28" s="1">
        <v>1</v>
      </c>
      <c r="I28" s="2">
        <v>1</v>
      </c>
      <c r="J28" s="2">
        <v>1</v>
      </c>
      <c r="K28" s="2">
        <v>0</v>
      </c>
      <c r="L28" s="2">
        <v>0</v>
      </c>
      <c r="M28" s="1" t="s">
        <v>31</v>
      </c>
      <c r="N28">
        <f t="shared" ref="N28" si="17">N22/(N22+N25)</f>
        <v>0.91428571428571426</v>
      </c>
      <c r="O28" s="1" t="s">
        <v>31</v>
      </c>
      <c r="P28">
        <f t="shared" ref="P28" si="18">P22/(P22+P25)</f>
        <v>1</v>
      </c>
    </row>
    <row r="29" spans="1:16" x14ac:dyDescent="0.25">
      <c r="A29" t="s">
        <v>14</v>
      </c>
      <c r="B29">
        <v>0.5</v>
      </c>
      <c r="C29">
        <v>0</v>
      </c>
      <c r="D29">
        <v>0</v>
      </c>
      <c r="E29" s="1">
        <v>0</v>
      </c>
      <c r="F29" s="1">
        <v>1</v>
      </c>
      <c r="G29" s="1">
        <v>0</v>
      </c>
      <c r="H29" s="1">
        <v>0</v>
      </c>
      <c r="I29" s="2">
        <v>0</v>
      </c>
      <c r="J29" s="2">
        <v>0</v>
      </c>
      <c r="K29" s="2">
        <v>0</v>
      </c>
      <c r="L29" s="2">
        <v>0</v>
      </c>
    </row>
    <row r="30" spans="1:16" x14ac:dyDescent="0.25">
      <c r="A30" t="s">
        <v>4</v>
      </c>
      <c r="B30">
        <v>0.5</v>
      </c>
      <c r="C30">
        <v>1</v>
      </c>
      <c r="D30">
        <v>0</v>
      </c>
      <c r="E30" s="1">
        <v>1</v>
      </c>
      <c r="F30" s="1">
        <v>0</v>
      </c>
      <c r="G30" s="1">
        <v>0</v>
      </c>
      <c r="H30" s="1">
        <v>0</v>
      </c>
      <c r="I30" s="2">
        <v>0</v>
      </c>
      <c r="J30" s="2">
        <v>1</v>
      </c>
      <c r="K30" s="2">
        <v>0</v>
      </c>
      <c r="L30" s="2">
        <v>0</v>
      </c>
    </row>
    <row r="31" spans="1:16" x14ac:dyDescent="0.25">
      <c r="A31" t="s">
        <v>15</v>
      </c>
      <c r="B31">
        <v>0.5</v>
      </c>
      <c r="C31">
        <v>1</v>
      </c>
      <c r="D31">
        <v>1</v>
      </c>
      <c r="E31" s="1">
        <v>1</v>
      </c>
      <c r="F31" s="1">
        <v>0</v>
      </c>
      <c r="G31" s="1">
        <v>0</v>
      </c>
      <c r="H31" s="1">
        <v>0</v>
      </c>
      <c r="I31" s="2">
        <v>1</v>
      </c>
      <c r="J31" s="2">
        <v>0</v>
      </c>
      <c r="K31" s="2">
        <v>0</v>
      </c>
      <c r="L31" s="2">
        <v>0</v>
      </c>
    </row>
    <row r="32" spans="1:16" x14ac:dyDescent="0.25">
      <c r="A32" t="s">
        <v>16</v>
      </c>
      <c r="B32">
        <v>0.5</v>
      </c>
      <c r="C32">
        <v>0</v>
      </c>
      <c r="D32">
        <v>0</v>
      </c>
      <c r="E32" s="1">
        <v>0</v>
      </c>
      <c r="F32" s="1">
        <v>1</v>
      </c>
      <c r="G32" s="1">
        <v>0</v>
      </c>
      <c r="H32" s="1">
        <v>0</v>
      </c>
      <c r="I32" s="2">
        <v>0</v>
      </c>
      <c r="J32" s="2">
        <v>0</v>
      </c>
      <c r="K32" s="2">
        <v>0</v>
      </c>
      <c r="L32" s="2">
        <v>0</v>
      </c>
    </row>
    <row r="33" spans="1:16" x14ac:dyDescent="0.25">
      <c r="A33" t="s">
        <v>17</v>
      </c>
      <c r="B33">
        <v>0.5</v>
      </c>
      <c r="C33">
        <v>0</v>
      </c>
      <c r="D33">
        <v>0</v>
      </c>
      <c r="E33" s="1">
        <v>0</v>
      </c>
      <c r="F33" s="1">
        <v>1</v>
      </c>
      <c r="G33" s="1">
        <v>0</v>
      </c>
      <c r="H33" s="1">
        <v>0</v>
      </c>
      <c r="I33" s="2">
        <v>0</v>
      </c>
      <c r="J33" s="2">
        <v>0</v>
      </c>
      <c r="K33" s="2">
        <v>0</v>
      </c>
      <c r="L33" s="2">
        <v>0</v>
      </c>
    </row>
    <row r="34" spans="1:16" x14ac:dyDescent="0.25">
      <c r="A34" t="s">
        <v>18</v>
      </c>
      <c r="B34">
        <v>0.5</v>
      </c>
      <c r="C34">
        <v>2</v>
      </c>
      <c r="D34">
        <v>0</v>
      </c>
      <c r="E34" s="1">
        <v>2</v>
      </c>
      <c r="F34" s="1">
        <v>0</v>
      </c>
      <c r="G34" s="1">
        <v>0</v>
      </c>
      <c r="H34" s="1">
        <v>0</v>
      </c>
      <c r="I34" s="2">
        <v>0</v>
      </c>
      <c r="J34" s="2">
        <v>2</v>
      </c>
      <c r="K34" s="2">
        <v>0</v>
      </c>
      <c r="L34" s="2">
        <v>0</v>
      </c>
    </row>
    <row r="35" spans="1:16" x14ac:dyDescent="0.25">
      <c r="A35" t="s">
        <v>19</v>
      </c>
      <c r="B35">
        <v>0.5</v>
      </c>
      <c r="C35">
        <v>3</v>
      </c>
      <c r="D35">
        <v>1</v>
      </c>
      <c r="E35" s="1">
        <v>3</v>
      </c>
      <c r="F35" s="1">
        <v>0</v>
      </c>
      <c r="G35" s="1">
        <v>0</v>
      </c>
      <c r="H35" s="1">
        <v>0</v>
      </c>
      <c r="I35" s="2">
        <v>1</v>
      </c>
      <c r="J35" s="2">
        <v>2</v>
      </c>
      <c r="K35" s="2">
        <v>0</v>
      </c>
      <c r="L35" s="2">
        <v>0</v>
      </c>
    </row>
    <row r="36" spans="1:16" x14ac:dyDescent="0.25">
      <c r="A36" t="s">
        <v>20</v>
      </c>
      <c r="B36">
        <v>0.5</v>
      </c>
      <c r="C36">
        <v>3</v>
      </c>
      <c r="D36">
        <v>0</v>
      </c>
      <c r="E36" s="1">
        <v>3</v>
      </c>
      <c r="F36" s="1">
        <v>0</v>
      </c>
      <c r="G36" s="1">
        <v>0</v>
      </c>
      <c r="H36" s="1">
        <v>1</v>
      </c>
      <c r="I36" s="2">
        <v>0</v>
      </c>
      <c r="J36" s="2">
        <v>3</v>
      </c>
      <c r="K36" s="2">
        <v>0</v>
      </c>
      <c r="L36" s="2">
        <v>0</v>
      </c>
    </row>
    <row r="37" spans="1:16" x14ac:dyDescent="0.25">
      <c r="A37" t="s">
        <v>5</v>
      </c>
      <c r="B37">
        <v>1</v>
      </c>
      <c r="C37">
        <v>1</v>
      </c>
      <c r="D37">
        <v>1</v>
      </c>
      <c r="E37" s="1">
        <v>1</v>
      </c>
      <c r="F37" s="1">
        <v>0</v>
      </c>
      <c r="G37" s="1">
        <v>0</v>
      </c>
      <c r="H37" s="1">
        <v>0</v>
      </c>
      <c r="I37" s="2">
        <v>1</v>
      </c>
      <c r="J37" s="2">
        <v>0</v>
      </c>
      <c r="K37" s="2">
        <v>0</v>
      </c>
      <c r="L37" s="2">
        <v>0</v>
      </c>
      <c r="M37" t="s">
        <v>29</v>
      </c>
      <c r="N37">
        <f t="shared" ref="N37" si="19">B37</f>
        <v>1</v>
      </c>
    </row>
    <row r="38" spans="1:16" x14ac:dyDescent="0.25">
      <c r="A38" t="s">
        <v>6</v>
      </c>
      <c r="B38">
        <v>1</v>
      </c>
      <c r="C38">
        <v>1</v>
      </c>
      <c r="D38">
        <v>0</v>
      </c>
      <c r="E38" s="1">
        <v>1</v>
      </c>
      <c r="F38" s="1">
        <v>0</v>
      </c>
      <c r="G38" s="1">
        <v>0</v>
      </c>
      <c r="H38" s="1">
        <v>0</v>
      </c>
      <c r="I38" s="2">
        <v>0</v>
      </c>
      <c r="J38" s="2">
        <v>1</v>
      </c>
      <c r="K38" s="2">
        <v>0</v>
      </c>
      <c r="L38" s="2">
        <v>0</v>
      </c>
      <c r="M38" s="2" t="s">
        <v>25</v>
      </c>
      <c r="O38" s="2" t="s">
        <v>26</v>
      </c>
    </row>
    <row r="39" spans="1:16" x14ac:dyDescent="0.25">
      <c r="A39" t="s">
        <v>7</v>
      </c>
      <c r="B39">
        <v>1</v>
      </c>
      <c r="C39">
        <v>1</v>
      </c>
      <c r="D39">
        <v>0</v>
      </c>
      <c r="E39" s="1">
        <v>1</v>
      </c>
      <c r="F39" s="1">
        <v>0</v>
      </c>
      <c r="G39" s="1">
        <v>0</v>
      </c>
      <c r="H39" s="1">
        <v>0</v>
      </c>
      <c r="I39" s="2">
        <v>0</v>
      </c>
      <c r="J39" s="2">
        <v>1</v>
      </c>
      <c r="K39" s="2">
        <v>0</v>
      </c>
      <c r="L39" s="2">
        <v>0</v>
      </c>
      <c r="M39" t="s">
        <v>21</v>
      </c>
      <c r="N39">
        <f t="shared" ref="N39" si="20">SUM(E37:E53)</f>
        <v>31</v>
      </c>
      <c r="O39" t="s">
        <v>21</v>
      </c>
      <c r="P39">
        <f t="shared" ref="P39" si="21">SUM(I37:I53)</f>
        <v>8</v>
      </c>
    </row>
    <row r="40" spans="1:16" x14ac:dyDescent="0.25">
      <c r="A40" t="s">
        <v>8</v>
      </c>
      <c r="B40">
        <v>1</v>
      </c>
      <c r="C40">
        <v>4</v>
      </c>
      <c r="D40">
        <v>0</v>
      </c>
      <c r="E40" s="1">
        <v>4</v>
      </c>
      <c r="F40" s="1">
        <v>0</v>
      </c>
      <c r="G40" s="1">
        <v>0</v>
      </c>
      <c r="H40" s="1">
        <v>1</v>
      </c>
      <c r="I40" s="2">
        <v>0</v>
      </c>
      <c r="J40" s="2">
        <v>4</v>
      </c>
      <c r="K40" s="2">
        <v>0</v>
      </c>
      <c r="L40" s="2">
        <v>0</v>
      </c>
      <c r="M40" t="s">
        <v>22</v>
      </c>
      <c r="N40">
        <f t="shared" ref="N40" si="22">SUM(F37:F53)</f>
        <v>3</v>
      </c>
      <c r="O40" t="s">
        <v>22</v>
      </c>
      <c r="P40">
        <f t="shared" ref="P40" si="23">SUM(J37:J53)</f>
        <v>23</v>
      </c>
    </row>
    <row r="41" spans="1:16" x14ac:dyDescent="0.25">
      <c r="A41" t="s">
        <v>9</v>
      </c>
      <c r="B41">
        <v>1</v>
      </c>
      <c r="C41">
        <v>3</v>
      </c>
      <c r="D41">
        <v>1</v>
      </c>
      <c r="E41" s="1">
        <v>3</v>
      </c>
      <c r="F41" s="1">
        <v>0</v>
      </c>
      <c r="G41" s="1">
        <v>0</v>
      </c>
      <c r="H41" s="1">
        <v>1</v>
      </c>
      <c r="I41" s="2">
        <v>1</v>
      </c>
      <c r="J41" s="2">
        <v>2</v>
      </c>
      <c r="K41" s="2">
        <v>0</v>
      </c>
      <c r="L41" s="2">
        <v>0</v>
      </c>
      <c r="M41" t="s">
        <v>23</v>
      </c>
      <c r="N41">
        <f t="shared" ref="N41" si="24">SUM(G37:G53)</f>
        <v>0</v>
      </c>
      <c r="O41" t="s">
        <v>23</v>
      </c>
      <c r="P41">
        <f t="shared" ref="P41" si="25">SUM(K37:K53)</f>
        <v>0</v>
      </c>
    </row>
    <row r="42" spans="1:16" x14ac:dyDescent="0.25">
      <c r="A42" t="s">
        <v>10</v>
      </c>
      <c r="B42">
        <v>1</v>
      </c>
      <c r="C42">
        <v>3</v>
      </c>
      <c r="D42">
        <v>1</v>
      </c>
      <c r="E42" s="1">
        <v>3</v>
      </c>
      <c r="F42" s="1">
        <v>0</v>
      </c>
      <c r="G42" s="1">
        <v>0</v>
      </c>
      <c r="H42" s="1">
        <v>0</v>
      </c>
      <c r="I42" s="2">
        <v>1</v>
      </c>
      <c r="J42" s="2">
        <v>2</v>
      </c>
      <c r="K42" s="2">
        <v>0</v>
      </c>
      <c r="L42" s="2">
        <v>0</v>
      </c>
      <c r="M42" t="s">
        <v>24</v>
      </c>
      <c r="N42">
        <f t="shared" ref="N42" si="26">SUM(H37:H53)</f>
        <v>4</v>
      </c>
      <c r="O42" t="s">
        <v>24</v>
      </c>
      <c r="P42">
        <f t="shared" ref="P42" si="27">SUM(L37:L53)</f>
        <v>0</v>
      </c>
    </row>
    <row r="43" spans="1:16" x14ac:dyDescent="0.25">
      <c r="A43" t="s">
        <v>11</v>
      </c>
      <c r="B43">
        <v>1</v>
      </c>
      <c r="C43">
        <v>4</v>
      </c>
      <c r="D43">
        <v>1</v>
      </c>
      <c r="E43" s="1">
        <v>4</v>
      </c>
      <c r="F43" s="1">
        <v>0</v>
      </c>
      <c r="G43" s="1">
        <v>0</v>
      </c>
      <c r="H43" s="1">
        <v>0</v>
      </c>
      <c r="I43" s="2">
        <v>1</v>
      </c>
      <c r="J43" s="2">
        <v>3</v>
      </c>
      <c r="K43" s="2">
        <v>0</v>
      </c>
      <c r="L43" s="2">
        <v>0</v>
      </c>
      <c r="M43" s="1" t="s">
        <v>27</v>
      </c>
      <c r="N43" s="3">
        <f t="shared" ref="N43" si="28">SUM(N39:N40)/SUM(N39:N42)</f>
        <v>0.89473684210526316</v>
      </c>
      <c r="O43" s="1" t="s">
        <v>27</v>
      </c>
      <c r="P43" s="3">
        <f t="shared" ref="P43" si="29">SUM(P39:P40)/SUM(P39:P42)</f>
        <v>1</v>
      </c>
    </row>
    <row r="44" spans="1:16" x14ac:dyDescent="0.25">
      <c r="A44" t="s">
        <v>12</v>
      </c>
      <c r="B44">
        <v>1</v>
      </c>
      <c r="C44">
        <v>2</v>
      </c>
      <c r="D44">
        <v>1</v>
      </c>
      <c r="E44" s="1">
        <v>2</v>
      </c>
      <c r="F44" s="1">
        <v>0</v>
      </c>
      <c r="G44" s="1">
        <v>0</v>
      </c>
      <c r="H44" s="1">
        <v>0</v>
      </c>
      <c r="I44" s="2">
        <v>1</v>
      </c>
      <c r="J44" s="2">
        <v>1</v>
      </c>
      <c r="K44" s="2">
        <v>0</v>
      </c>
      <c r="L44" s="2">
        <v>0</v>
      </c>
      <c r="M44" s="1" t="s">
        <v>28</v>
      </c>
      <c r="N44" s="3">
        <f t="shared" ref="N44" si="30">2*N39/(2*N39+N41+N42)</f>
        <v>0.93939393939393945</v>
      </c>
      <c r="O44" s="1" t="s">
        <v>28</v>
      </c>
      <c r="P44" s="3">
        <f t="shared" ref="P44" si="31">2*P39/(2*P39+P41+P42)</f>
        <v>1</v>
      </c>
    </row>
    <row r="45" spans="1:16" x14ac:dyDescent="0.25">
      <c r="A45" t="s">
        <v>13</v>
      </c>
      <c r="B45">
        <v>1</v>
      </c>
      <c r="C45">
        <v>2</v>
      </c>
      <c r="D45">
        <v>1</v>
      </c>
      <c r="E45" s="1">
        <v>2</v>
      </c>
      <c r="F45" s="1">
        <v>0</v>
      </c>
      <c r="G45" s="1">
        <v>0</v>
      </c>
      <c r="H45" s="1">
        <v>1</v>
      </c>
      <c r="I45" s="2">
        <v>1</v>
      </c>
      <c r="J45" s="2">
        <v>1</v>
      </c>
      <c r="K45" s="2">
        <v>0</v>
      </c>
      <c r="L45" s="2">
        <v>0</v>
      </c>
      <c r="M45" s="1" t="s">
        <v>31</v>
      </c>
      <c r="N45">
        <f t="shared" ref="N45" si="32">N39/(N39+N42)</f>
        <v>0.88571428571428568</v>
      </c>
      <c r="O45" s="1" t="s">
        <v>31</v>
      </c>
      <c r="P45">
        <f t="shared" ref="P45" si="33">P39/(P39+P42)</f>
        <v>1</v>
      </c>
    </row>
    <row r="46" spans="1:16" x14ac:dyDescent="0.25">
      <c r="A46" t="s">
        <v>14</v>
      </c>
      <c r="B46">
        <v>1</v>
      </c>
      <c r="C46">
        <v>0</v>
      </c>
      <c r="D46">
        <v>0</v>
      </c>
      <c r="E46" s="1">
        <v>0</v>
      </c>
      <c r="F46" s="1">
        <v>1</v>
      </c>
      <c r="G46" s="1">
        <v>0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</row>
    <row r="47" spans="1:16" x14ac:dyDescent="0.25">
      <c r="A47" t="s">
        <v>4</v>
      </c>
      <c r="B47">
        <v>1</v>
      </c>
      <c r="C47">
        <v>1</v>
      </c>
      <c r="D47">
        <v>0</v>
      </c>
      <c r="E47" s="1">
        <v>1</v>
      </c>
      <c r="F47" s="1">
        <v>0</v>
      </c>
      <c r="G47" s="1">
        <v>0</v>
      </c>
      <c r="H47" s="1">
        <v>0</v>
      </c>
      <c r="I47" s="2">
        <v>0</v>
      </c>
      <c r="J47" s="2">
        <v>1</v>
      </c>
      <c r="K47" s="2">
        <v>0</v>
      </c>
      <c r="L47" s="2">
        <v>0</v>
      </c>
    </row>
    <row r="48" spans="1:16" x14ac:dyDescent="0.25">
      <c r="A48" t="s">
        <v>15</v>
      </c>
      <c r="B48">
        <v>1</v>
      </c>
      <c r="C48">
        <v>1</v>
      </c>
      <c r="D48">
        <v>1</v>
      </c>
      <c r="E48" s="1">
        <v>1</v>
      </c>
      <c r="F48" s="1">
        <v>0</v>
      </c>
      <c r="G48" s="1">
        <v>0</v>
      </c>
      <c r="H48" s="1">
        <v>0</v>
      </c>
      <c r="I48" s="2">
        <v>1</v>
      </c>
      <c r="J48" s="2">
        <v>0</v>
      </c>
      <c r="K48" s="2">
        <v>0</v>
      </c>
      <c r="L48" s="2">
        <v>0</v>
      </c>
    </row>
    <row r="49" spans="1:16" x14ac:dyDescent="0.25">
      <c r="A49" t="s">
        <v>16</v>
      </c>
      <c r="B49">
        <v>1</v>
      </c>
      <c r="C49">
        <v>0</v>
      </c>
      <c r="D49">
        <v>0</v>
      </c>
      <c r="E49" s="1">
        <v>0</v>
      </c>
      <c r="F49" s="1">
        <v>1</v>
      </c>
      <c r="G49" s="1">
        <v>0</v>
      </c>
      <c r="H49" s="1">
        <v>0</v>
      </c>
      <c r="I49" s="2">
        <v>0</v>
      </c>
      <c r="J49" s="2">
        <v>0</v>
      </c>
      <c r="K49" s="2">
        <v>0</v>
      </c>
      <c r="L49" s="2">
        <v>0</v>
      </c>
    </row>
    <row r="50" spans="1:16" x14ac:dyDescent="0.25">
      <c r="A50" t="s">
        <v>17</v>
      </c>
      <c r="B50">
        <v>1</v>
      </c>
      <c r="C50">
        <v>0</v>
      </c>
      <c r="D50">
        <v>0</v>
      </c>
      <c r="E50" s="1">
        <v>0</v>
      </c>
      <c r="F50" s="1">
        <v>1</v>
      </c>
      <c r="G50" s="1">
        <v>0</v>
      </c>
      <c r="H50" s="1">
        <v>0</v>
      </c>
      <c r="I50" s="2">
        <v>0</v>
      </c>
      <c r="J50" s="2">
        <v>0</v>
      </c>
      <c r="K50" s="2">
        <v>0</v>
      </c>
      <c r="L50" s="2">
        <v>0</v>
      </c>
    </row>
    <row r="51" spans="1:16" x14ac:dyDescent="0.25">
      <c r="A51" t="s">
        <v>18</v>
      </c>
      <c r="B51">
        <v>1</v>
      </c>
      <c r="C51">
        <v>2</v>
      </c>
      <c r="D51">
        <v>0</v>
      </c>
      <c r="E51" s="1">
        <v>2</v>
      </c>
      <c r="F51" s="1">
        <v>0</v>
      </c>
      <c r="G51" s="1">
        <v>0</v>
      </c>
      <c r="H51" s="1">
        <v>0</v>
      </c>
      <c r="I51" s="2">
        <v>0</v>
      </c>
      <c r="J51" s="2">
        <v>2</v>
      </c>
      <c r="K51" s="2">
        <v>0</v>
      </c>
      <c r="L51" s="2">
        <v>0</v>
      </c>
    </row>
    <row r="52" spans="1:16" x14ac:dyDescent="0.25">
      <c r="A52" t="s">
        <v>19</v>
      </c>
      <c r="B52">
        <v>1</v>
      </c>
      <c r="C52">
        <v>3</v>
      </c>
      <c r="D52">
        <v>1</v>
      </c>
      <c r="E52" s="1">
        <v>3</v>
      </c>
      <c r="F52" s="1">
        <v>0</v>
      </c>
      <c r="G52" s="1">
        <v>0</v>
      </c>
      <c r="H52" s="1">
        <v>0</v>
      </c>
      <c r="I52" s="2">
        <v>1</v>
      </c>
      <c r="J52" s="2">
        <v>2</v>
      </c>
      <c r="K52" s="2">
        <v>0</v>
      </c>
      <c r="L52" s="2">
        <v>0</v>
      </c>
    </row>
    <row r="53" spans="1:16" x14ac:dyDescent="0.25">
      <c r="A53" t="s">
        <v>20</v>
      </c>
      <c r="B53">
        <v>1</v>
      </c>
      <c r="C53">
        <v>3</v>
      </c>
      <c r="D53">
        <v>0</v>
      </c>
      <c r="E53" s="1">
        <v>3</v>
      </c>
      <c r="F53" s="1">
        <v>0</v>
      </c>
      <c r="G53" s="1">
        <v>0</v>
      </c>
      <c r="H53" s="1">
        <v>1</v>
      </c>
      <c r="I53" s="2">
        <v>0</v>
      </c>
      <c r="J53" s="2">
        <v>3</v>
      </c>
      <c r="K53" s="2">
        <v>0</v>
      </c>
      <c r="L53" s="2">
        <v>0</v>
      </c>
    </row>
    <row r="54" spans="1:16" x14ac:dyDescent="0.25">
      <c r="A54" t="s">
        <v>5</v>
      </c>
      <c r="B54">
        <v>1.5</v>
      </c>
      <c r="C54">
        <v>1</v>
      </c>
      <c r="D54">
        <v>1</v>
      </c>
      <c r="E54" s="1">
        <v>1</v>
      </c>
      <c r="F54" s="1">
        <v>0</v>
      </c>
      <c r="G54" s="1">
        <v>0</v>
      </c>
      <c r="H54" s="1">
        <v>0</v>
      </c>
      <c r="I54" s="2">
        <v>1</v>
      </c>
      <c r="J54" s="2">
        <v>0</v>
      </c>
      <c r="K54" s="2">
        <v>0</v>
      </c>
      <c r="L54" s="2">
        <v>0</v>
      </c>
      <c r="M54" t="s">
        <v>29</v>
      </c>
      <c r="N54">
        <f t="shared" ref="N54" si="34">B54</f>
        <v>1.5</v>
      </c>
    </row>
    <row r="55" spans="1:16" x14ac:dyDescent="0.25">
      <c r="A55" t="s">
        <v>6</v>
      </c>
      <c r="B55">
        <v>1.5</v>
      </c>
      <c r="C55">
        <v>1</v>
      </c>
      <c r="D55">
        <v>0</v>
      </c>
      <c r="E55" s="1">
        <v>1</v>
      </c>
      <c r="F55" s="1">
        <v>0</v>
      </c>
      <c r="G55" s="1">
        <v>0</v>
      </c>
      <c r="H55" s="1">
        <v>0</v>
      </c>
      <c r="I55" s="2">
        <v>0</v>
      </c>
      <c r="J55" s="2">
        <v>1</v>
      </c>
      <c r="K55" s="2">
        <v>0</v>
      </c>
      <c r="L55" s="2">
        <v>0</v>
      </c>
      <c r="M55" s="2" t="s">
        <v>25</v>
      </c>
      <c r="O55" s="2" t="s">
        <v>26</v>
      </c>
    </row>
    <row r="56" spans="1:16" x14ac:dyDescent="0.25">
      <c r="A56" t="s">
        <v>7</v>
      </c>
      <c r="B56">
        <v>1.5</v>
      </c>
      <c r="C56">
        <v>1</v>
      </c>
      <c r="D56">
        <v>0</v>
      </c>
      <c r="E56" s="1">
        <v>1</v>
      </c>
      <c r="F56" s="1">
        <v>0</v>
      </c>
      <c r="G56" s="1">
        <v>0</v>
      </c>
      <c r="H56" s="1">
        <v>0</v>
      </c>
      <c r="I56" s="2">
        <v>0</v>
      </c>
      <c r="J56" s="2">
        <v>1</v>
      </c>
      <c r="K56" s="2">
        <v>0</v>
      </c>
      <c r="L56" s="2">
        <v>0</v>
      </c>
      <c r="M56" t="s">
        <v>21</v>
      </c>
      <c r="N56">
        <f t="shared" ref="N56" si="35">SUM(E54:E70)</f>
        <v>31</v>
      </c>
      <c r="O56" t="s">
        <v>21</v>
      </c>
      <c r="P56">
        <f t="shared" ref="P56" si="36">SUM(I54:I70)</f>
        <v>8</v>
      </c>
    </row>
    <row r="57" spans="1:16" x14ac:dyDescent="0.25">
      <c r="A57" t="s">
        <v>8</v>
      </c>
      <c r="B57">
        <v>1.5</v>
      </c>
      <c r="C57">
        <v>4</v>
      </c>
      <c r="D57">
        <v>0</v>
      </c>
      <c r="E57" s="1">
        <v>4</v>
      </c>
      <c r="F57" s="1">
        <v>0</v>
      </c>
      <c r="G57" s="1">
        <v>0</v>
      </c>
      <c r="H57" s="1">
        <v>1</v>
      </c>
      <c r="I57" s="2">
        <v>0</v>
      </c>
      <c r="J57" s="2">
        <v>4</v>
      </c>
      <c r="K57" s="2">
        <v>0</v>
      </c>
      <c r="L57" s="2">
        <v>0</v>
      </c>
      <c r="M57" t="s">
        <v>22</v>
      </c>
      <c r="N57">
        <f t="shared" ref="N57" si="37">SUM(F54:F70)</f>
        <v>3</v>
      </c>
      <c r="O57" t="s">
        <v>22</v>
      </c>
      <c r="P57">
        <f t="shared" ref="P57" si="38">SUM(J54:J70)</f>
        <v>23</v>
      </c>
    </row>
    <row r="58" spans="1:16" x14ac:dyDescent="0.25">
      <c r="A58" t="s">
        <v>9</v>
      </c>
      <c r="B58">
        <v>1.5</v>
      </c>
      <c r="C58">
        <v>3</v>
      </c>
      <c r="D58">
        <v>1</v>
      </c>
      <c r="E58" s="1">
        <v>3</v>
      </c>
      <c r="F58" s="1">
        <v>0</v>
      </c>
      <c r="G58" s="1">
        <v>0</v>
      </c>
      <c r="H58" s="1">
        <v>1</v>
      </c>
      <c r="I58" s="2">
        <v>1</v>
      </c>
      <c r="J58" s="2">
        <v>2</v>
      </c>
      <c r="K58" s="2">
        <v>0</v>
      </c>
      <c r="L58" s="2">
        <v>0</v>
      </c>
      <c r="M58" t="s">
        <v>23</v>
      </c>
      <c r="N58">
        <f t="shared" ref="N58" si="39">SUM(G54:G70)</f>
        <v>0</v>
      </c>
      <c r="O58" t="s">
        <v>23</v>
      </c>
      <c r="P58">
        <f t="shared" ref="P58" si="40">SUM(K54:K70)</f>
        <v>0</v>
      </c>
    </row>
    <row r="59" spans="1:16" x14ac:dyDescent="0.25">
      <c r="A59" t="s">
        <v>10</v>
      </c>
      <c r="B59">
        <v>1.5</v>
      </c>
      <c r="C59">
        <v>3</v>
      </c>
      <c r="D59">
        <v>1</v>
      </c>
      <c r="E59" s="1">
        <v>3</v>
      </c>
      <c r="F59" s="1">
        <v>0</v>
      </c>
      <c r="G59" s="1">
        <v>0</v>
      </c>
      <c r="H59" s="1">
        <v>0</v>
      </c>
      <c r="I59" s="2">
        <v>1</v>
      </c>
      <c r="J59" s="2">
        <v>2</v>
      </c>
      <c r="K59" s="2">
        <v>0</v>
      </c>
      <c r="L59" s="2">
        <v>0</v>
      </c>
      <c r="M59" t="s">
        <v>24</v>
      </c>
      <c r="N59">
        <f t="shared" ref="N59" si="41">SUM(H54:H70)</f>
        <v>4</v>
      </c>
      <c r="O59" t="s">
        <v>24</v>
      </c>
      <c r="P59">
        <f t="shared" ref="P59" si="42">SUM(L54:L70)</f>
        <v>0</v>
      </c>
    </row>
    <row r="60" spans="1:16" x14ac:dyDescent="0.25">
      <c r="A60" t="s">
        <v>11</v>
      </c>
      <c r="B60">
        <v>1.5</v>
      </c>
      <c r="C60">
        <v>4</v>
      </c>
      <c r="D60">
        <v>1</v>
      </c>
      <c r="E60" s="1">
        <v>4</v>
      </c>
      <c r="F60" s="1">
        <v>0</v>
      </c>
      <c r="G60" s="1">
        <v>0</v>
      </c>
      <c r="H60" s="1">
        <v>0</v>
      </c>
      <c r="I60" s="2">
        <v>1</v>
      </c>
      <c r="J60" s="2">
        <v>3</v>
      </c>
      <c r="K60" s="2">
        <v>0</v>
      </c>
      <c r="L60" s="2">
        <v>0</v>
      </c>
      <c r="M60" s="1" t="s">
        <v>27</v>
      </c>
      <c r="N60" s="3">
        <f t="shared" ref="N60" si="43">SUM(N56:N57)/SUM(N56:N59)</f>
        <v>0.89473684210526316</v>
      </c>
      <c r="O60" s="1" t="s">
        <v>27</v>
      </c>
      <c r="P60" s="3">
        <f t="shared" ref="P60" si="44">SUM(P56:P57)/SUM(P56:P59)</f>
        <v>1</v>
      </c>
    </row>
    <row r="61" spans="1:16" x14ac:dyDescent="0.25">
      <c r="A61" t="s">
        <v>12</v>
      </c>
      <c r="B61">
        <v>1.5</v>
      </c>
      <c r="C61">
        <v>2</v>
      </c>
      <c r="D61">
        <v>1</v>
      </c>
      <c r="E61" s="1">
        <v>2</v>
      </c>
      <c r="F61" s="1">
        <v>0</v>
      </c>
      <c r="G61" s="1">
        <v>0</v>
      </c>
      <c r="H61" s="1">
        <v>0</v>
      </c>
      <c r="I61" s="2">
        <v>1</v>
      </c>
      <c r="J61" s="2">
        <v>1</v>
      </c>
      <c r="K61" s="2">
        <v>0</v>
      </c>
      <c r="L61" s="2">
        <v>0</v>
      </c>
      <c r="M61" s="1" t="s">
        <v>28</v>
      </c>
      <c r="N61" s="3">
        <f t="shared" ref="N61" si="45">2*N56/(2*N56+N58+N59)</f>
        <v>0.93939393939393945</v>
      </c>
      <c r="O61" s="1" t="s">
        <v>28</v>
      </c>
      <c r="P61" s="3">
        <f t="shared" ref="P61" si="46">2*P56/(2*P56+P58+P59)</f>
        <v>1</v>
      </c>
    </row>
    <row r="62" spans="1:16" x14ac:dyDescent="0.25">
      <c r="A62" t="s">
        <v>13</v>
      </c>
      <c r="B62">
        <v>1.5</v>
      </c>
      <c r="C62">
        <v>2</v>
      </c>
      <c r="D62">
        <v>1</v>
      </c>
      <c r="E62" s="1">
        <v>2</v>
      </c>
      <c r="F62" s="1">
        <v>0</v>
      </c>
      <c r="G62" s="1">
        <v>0</v>
      </c>
      <c r="H62" s="1">
        <v>1</v>
      </c>
      <c r="I62" s="2">
        <v>1</v>
      </c>
      <c r="J62" s="2">
        <v>1</v>
      </c>
      <c r="K62" s="2">
        <v>0</v>
      </c>
      <c r="L62" s="2">
        <v>0</v>
      </c>
      <c r="M62" s="1" t="s">
        <v>31</v>
      </c>
      <c r="N62">
        <f t="shared" ref="N62" si="47">N56/(N56+N59)</f>
        <v>0.88571428571428568</v>
      </c>
      <c r="O62" s="1" t="s">
        <v>31</v>
      </c>
      <c r="P62">
        <f t="shared" ref="P62" si="48">P56/(P56+P59)</f>
        <v>1</v>
      </c>
    </row>
    <row r="63" spans="1:16" x14ac:dyDescent="0.25">
      <c r="A63" t="s">
        <v>14</v>
      </c>
      <c r="B63">
        <v>1.5</v>
      </c>
      <c r="C63">
        <v>0</v>
      </c>
      <c r="D63">
        <v>0</v>
      </c>
      <c r="E63" s="1">
        <v>0</v>
      </c>
      <c r="F63" s="1">
        <v>1</v>
      </c>
      <c r="G63" s="1">
        <v>0</v>
      </c>
      <c r="H63" s="1">
        <v>0</v>
      </c>
      <c r="I63" s="2">
        <v>0</v>
      </c>
      <c r="J63" s="2">
        <v>0</v>
      </c>
      <c r="K63" s="2">
        <v>0</v>
      </c>
      <c r="L63" s="2">
        <v>0</v>
      </c>
    </row>
    <row r="64" spans="1:16" x14ac:dyDescent="0.25">
      <c r="A64" t="s">
        <v>4</v>
      </c>
      <c r="B64">
        <v>1.5</v>
      </c>
      <c r="C64">
        <v>1</v>
      </c>
      <c r="D64">
        <v>0</v>
      </c>
      <c r="E64" s="1">
        <v>1</v>
      </c>
      <c r="F64" s="1">
        <v>0</v>
      </c>
      <c r="G64" s="1">
        <v>0</v>
      </c>
      <c r="H64" s="1">
        <v>0</v>
      </c>
      <c r="I64" s="2">
        <v>0</v>
      </c>
      <c r="J64" s="2">
        <v>1</v>
      </c>
      <c r="K64" s="2">
        <v>0</v>
      </c>
      <c r="L64" s="2">
        <v>0</v>
      </c>
    </row>
    <row r="65" spans="1:16" x14ac:dyDescent="0.25">
      <c r="A65" t="s">
        <v>15</v>
      </c>
      <c r="B65">
        <v>1.5</v>
      </c>
      <c r="C65">
        <v>1</v>
      </c>
      <c r="D65">
        <v>1</v>
      </c>
      <c r="E65" s="1">
        <v>1</v>
      </c>
      <c r="F65" s="1">
        <v>0</v>
      </c>
      <c r="G65" s="1">
        <v>0</v>
      </c>
      <c r="H65" s="1">
        <v>0</v>
      </c>
      <c r="I65" s="2">
        <v>1</v>
      </c>
      <c r="J65" s="2">
        <v>0</v>
      </c>
      <c r="K65" s="2">
        <v>0</v>
      </c>
      <c r="L65" s="2">
        <v>0</v>
      </c>
    </row>
    <row r="66" spans="1:16" x14ac:dyDescent="0.25">
      <c r="A66" t="s">
        <v>16</v>
      </c>
      <c r="B66">
        <v>1.5</v>
      </c>
      <c r="C66">
        <v>0</v>
      </c>
      <c r="D66">
        <v>0</v>
      </c>
      <c r="E66" s="1">
        <v>0</v>
      </c>
      <c r="F66" s="1">
        <v>1</v>
      </c>
      <c r="G66" s="1">
        <v>0</v>
      </c>
      <c r="H66" s="1">
        <v>0</v>
      </c>
      <c r="I66" s="2">
        <v>0</v>
      </c>
      <c r="J66" s="2">
        <v>0</v>
      </c>
      <c r="K66" s="2">
        <v>0</v>
      </c>
      <c r="L66" s="2">
        <v>0</v>
      </c>
    </row>
    <row r="67" spans="1:16" x14ac:dyDescent="0.25">
      <c r="A67" t="s">
        <v>17</v>
      </c>
      <c r="B67">
        <v>1.5</v>
      </c>
      <c r="C67">
        <v>0</v>
      </c>
      <c r="D67">
        <v>0</v>
      </c>
      <c r="E67" s="1">
        <v>0</v>
      </c>
      <c r="F67" s="1">
        <v>1</v>
      </c>
      <c r="G67" s="1">
        <v>0</v>
      </c>
      <c r="H67" s="1">
        <v>0</v>
      </c>
      <c r="I67" s="2">
        <v>0</v>
      </c>
      <c r="J67" s="2">
        <v>0</v>
      </c>
      <c r="K67" s="2">
        <v>0</v>
      </c>
      <c r="L67" s="2">
        <v>0</v>
      </c>
    </row>
    <row r="68" spans="1:16" x14ac:dyDescent="0.25">
      <c r="A68" t="s">
        <v>18</v>
      </c>
      <c r="B68">
        <v>1.5</v>
      </c>
      <c r="C68">
        <v>2</v>
      </c>
      <c r="D68">
        <v>0</v>
      </c>
      <c r="E68" s="1">
        <v>2</v>
      </c>
      <c r="F68" s="1">
        <v>0</v>
      </c>
      <c r="G68" s="1">
        <v>0</v>
      </c>
      <c r="H68" s="1">
        <v>0</v>
      </c>
      <c r="I68" s="2">
        <v>0</v>
      </c>
      <c r="J68" s="2">
        <v>2</v>
      </c>
      <c r="K68" s="2">
        <v>0</v>
      </c>
      <c r="L68" s="2">
        <v>0</v>
      </c>
    </row>
    <row r="69" spans="1:16" x14ac:dyDescent="0.25">
      <c r="A69" t="s">
        <v>19</v>
      </c>
      <c r="B69">
        <v>1.5</v>
      </c>
      <c r="C69">
        <v>3</v>
      </c>
      <c r="D69">
        <v>1</v>
      </c>
      <c r="E69" s="1">
        <v>3</v>
      </c>
      <c r="F69" s="1">
        <v>0</v>
      </c>
      <c r="G69" s="1">
        <v>0</v>
      </c>
      <c r="H69" s="1">
        <v>0</v>
      </c>
      <c r="I69" s="2">
        <v>1</v>
      </c>
      <c r="J69" s="2">
        <v>2</v>
      </c>
      <c r="K69" s="2">
        <v>0</v>
      </c>
      <c r="L69" s="2">
        <v>0</v>
      </c>
    </row>
    <row r="70" spans="1:16" x14ac:dyDescent="0.25">
      <c r="A70" t="s">
        <v>20</v>
      </c>
      <c r="B70">
        <v>1.5</v>
      </c>
      <c r="C70">
        <v>3</v>
      </c>
      <c r="D70">
        <v>0</v>
      </c>
      <c r="E70" s="1">
        <v>3</v>
      </c>
      <c r="F70" s="1">
        <v>0</v>
      </c>
      <c r="G70" s="1">
        <v>0</v>
      </c>
      <c r="H70" s="1">
        <v>1</v>
      </c>
      <c r="I70" s="2">
        <v>0</v>
      </c>
      <c r="J70" s="2">
        <v>3</v>
      </c>
      <c r="K70" s="2">
        <v>0</v>
      </c>
      <c r="L70" s="2">
        <v>0</v>
      </c>
    </row>
    <row r="71" spans="1:16" x14ac:dyDescent="0.25">
      <c r="A71" t="s">
        <v>5</v>
      </c>
      <c r="B71">
        <v>2</v>
      </c>
      <c r="C71">
        <v>1</v>
      </c>
      <c r="D71">
        <v>1</v>
      </c>
      <c r="E71" s="1">
        <v>1</v>
      </c>
      <c r="F71" s="1">
        <v>0</v>
      </c>
      <c r="G71" s="1">
        <v>0</v>
      </c>
      <c r="H71" s="1">
        <v>0</v>
      </c>
      <c r="I71" s="2">
        <v>1</v>
      </c>
      <c r="J71" s="2">
        <v>0</v>
      </c>
      <c r="K71" s="2">
        <v>0</v>
      </c>
      <c r="L71" s="2">
        <v>0</v>
      </c>
      <c r="M71" t="s">
        <v>29</v>
      </c>
      <c r="N71">
        <f t="shared" ref="N71" si="49">B71</f>
        <v>2</v>
      </c>
    </row>
    <row r="72" spans="1:16" x14ac:dyDescent="0.25">
      <c r="A72" t="s">
        <v>6</v>
      </c>
      <c r="B72">
        <v>2</v>
      </c>
      <c r="C72">
        <v>1</v>
      </c>
      <c r="D72">
        <v>0</v>
      </c>
      <c r="E72" s="1">
        <v>1</v>
      </c>
      <c r="F72" s="1">
        <v>0</v>
      </c>
      <c r="G72" s="1">
        <v>0</v>
      </c>
      <c r="H72" s="1">
        <v>0</v>
      </c>
      <c r="I72" s="2">
        <v>0</v>
      </c>
      <c r="J72" s="2">
        <v>1</v>
      </c>
      <c r="K72" s="2">
        <v>0</v>
      </c>
      <c r="L72" s="2">
        <v>0</v>
      </c>
      <c r="M72" s="2" t="s">
        <v>25</v>
      </c>
      <c r="O72" s="2" t="s">
        <v>26</v>
      </c>
    </row>
    <row r="73" spans="1:16" x14ac:dyDescent="0.25">
      <c r="A73" t="s">
        <v>7</v>
      </c>
      <c r="B73">
        <v>2</v>
      </c>
      <c r="C73">
        <v>1</v>
      </c>
      <c r="D73">
        <v>0</v>
      </c>
      <c r="E73" s="1">
        <v>1</v>
      </c>
      <c r="F73" s="1">
        <v>0</v>
      </c>
      <c r="G73" s="1">
        <v>0</v>
      </c>
      <c r="H73" s="1">
        <v>0</v>
      </c>
      <c r="I73" s="2">
        <v>0</v>
      </c>
      <c r="J73" s="2">
        <v>1</v>
      </c>
      <c r="K73" s="2">
        <v>0</v>
      </c>
      <c r="L73" s="2">
        <v>0</v>
      </c>
      <c r="M73" t="s">
        <v>21</v>
      </c>
      <c r="N73">
        <f t="shared" ref="N73" si="50">SUM(E71:E87)</f>
        <v>31</v>
      </c>
      <c r="O73" t="s">
        <v>21</v>
      </c>
      <c r="P73">
        <f t="shared" ref="P73" si="51">SUM(I71:I87)</f>
        <v>8</v>
      </c>
    </row>
    <row r="74" spans="1:16" x14ac:dyDescent="0.25">
      <c r="A74" t="s">
        <v>8</v>
      </c>
      <c r="B74">
        <v>2</v>
      </c>
      <c r="C74">
        <v>4</v>
      </c>
      <c r="D74">
        <v>0</v>
      </c>
      <c r="E74" s="1">
        <v>4</v>
      </c>
      <c r="F74" s="1">
        <v>0</v>
      </c>
      <c r="G74" s="1">
        <v>0</v>
      </c>
      <c r="H74" s="1">
        <v>1</v>
      </c>
      <c r="I74" s="2">
        <v>0</v>
      </c>
      <c r="J74" s="2">
        <v>4</v>
      </c>
      <c r="K74" s="2">
        <v>0</v>
      </c>
      <c r="L74" s="2">
        <v>0</v>
      </c>
      <c r="M74" t="s">
        <v>22</v>
      </c>
      <c r="N74">
        <f t="shared" ref="N74" si="52">SUM(F71:F87)</f>
        <v>3</v>
      </c>
      <c r="O74" t="s">
        <v>22</v>
      </c>
      <c r="P74">
        <f t="shared" ref="P74" si="53">SUM(J71:J87)</f>
        <v>23</v>
      </c>
    </row>
    <row r="75" spans="1:16" x14ac:dyDescent="0.25">
      <c r="A75" t="s">
        <v>9</v>
      </c>
      <c r="B75">
        <v>2</v>
      </c>
      <c r="C75">
        <v>3</v>
      </c>
      <c r="D75">
        <v>1</v>
      </c>
      <c r="E75" s="1">
        <v>3</v>
      </c>
      <c r="F75" s="1">
        <v>0</v>
      </c>
      <c r="G75" s="1">
        <v>0</v>
      </c>
      <c r="H75" s="1">
        <v>1</v>
      </c>
      <c r="I75" s="2">
        <v>1</v>
      </c>
      <c r="J75" s="2">
        <v>2</v>
      </c>
      <c r="K75" s="2">
        <v>0</v>
      </c>
      <c r="L75" s="2">
        <v>0</v>
      </c>
      <c r="M75" t="s">
        <v>23</v>
      </c>
      <c r="N75">
        <f t="shared" ref="N75" si="54">SUM(G71:G87)</f>
        <v>0</v>
      </c>
      <c r="O75" t="s">
        <v>23</v>
      </c>
      <c r="P75">
        <f t="shared" ref="P75" si="55">SUM(K71:K87)</f>
        <v>0</v>
      </c>
    </row>
    <row r="76" spans="1:16" x14ac:dyDescent="0.25">
      <c r="A76" t="s">
        <v>10</v>
      </c>
      <c r="B76">
        <v>2</v>
      </c>
      <c r="C76">
        <v>3</v>
      </c>
      <c r="D76">
        <v>1</v>
      </c>
      <c r="E76" s="1">
        <v>3</v>
      </c>
      <c r="F76" s="1">
        <v>0</v>
      </c>
      <c r="G76" s="1">
        <v>0</v>
      </c>
      <c r="H76" s="1">
        <v>0</v>
      </c>
      <c r="I76" s="2">
        <v>1</v>
      </c>
      <c r="J76" s="2">
        <v>2</v>
      </c>
      <c r="K76" s="2">
        <v>0</v>
      </c>
      <c r="L76" s="2">
        <v>0</v>
      </c>
      <c r="M76" t="s">
        <v>24</v>
      </c>
      <c r="N76">
        <f t="shared" ref="N76" si="56">SUM(H71:H87)</f>
        <v>4</v>
      </c>
      <c r="O76" t="s">
        <v>24</v>
      </c>
      <c r="P76">
        <f t="shared" ref="P76" si="57">SUM(L71:L87)</f>
        <v>0</v>
      </c>
    </row>
    <row r="77" spans="1:16" x14ac:dyDescent="0.25">
      <c r="A77" t="s">
        <v>11</v>
      </c>
      <c r="B77">
        <v>2</v>
      </c>
      <c r="C77">
        <v>4</v>
      </c>
      <c r="D77">
        <v>1</v>
      </c>
      <c r="E77" s="1">
        <v>4</v>
      </c>
      <c r="F77" s="1">
        <v>0</v>
      </c>
      <c r="G77" s="1">
        <v>0</v>
      </c>
      <c r="H77" s="1">
        <v>0</v>
      </c>
      <c r="I77" s="2">
        <v>1</v>
      </c>
      <c r="J77" s="2">
        <v>3</v>
      </c>
      <c r="K77" s="2">
        <v>0</v>
      </c>
      <c r="L77" s="2">
        <v>0</v>
      </c>
      <c r="M77" s="1" t="s">
        <v>27</v>
      </c>
      <c r="N77" s="3">
        <f t="shared" ref="N77" si="58">SUM(N73:N74)/SUM(N73:N76)</f>
        <v>0.89473684210526316</v>
      </c>
      <c r="O77" s="1" t="s">
        <v>27</v>
      </c>
      <c r="P77" s="3">
        <f t="shared" ref="P77" si="59">SUM(P73:P74)/SUM(P73:P76)</f>
        <v>1</v>
      </c>
    </row>
    <row r="78" spans="1:16" x14ac:dyDescent="0.25">
      <c r="A78" t="s">
        <v>12</v>
      </c>
      <c r="B78">
        <v>2</v>
      </c>
      <c r="C78">
        <v>2</v>
      </c>
      <c r="D78">
        <v>1</v>
      </c>
      <c r="E78" s="1">
        <v>2</v>
      </c>
      <c r="F78" s="1">
        <v>0</v>
      </c>
      <c r="G78" s="1">
        <v>0</v>
      </c>
      <c r="H78" s="1">
        <v>0</v>
      </c>
      <c r="I78" s="2">
        <v>1</v>
      </c>
      <c r="J78" s="2">
        <v>1</v>
      </c>
      <c r="K78" s="2">
        <v>0</v>
      </c>
      <c r="L78" s="2">
        <v>0</v>
      </c>
      <c r="M78" s="1" t="s">
        <v>28</v>
      </c>
      <c r="N78" s="3">
        <f t="shared" ref="N78" si="60">2*N73/(2*N73+N75+N76)</f>
        <v>0.93939393939393945</v>
      </c>
      <c r="O78" s="1" t="s">
        <v>28</v>
      </c>
      <c r="P78" s="3">
        <f t="shared" ref="P78" si="61">2*P73/(2*P73+P75+P76)</f>
        <v>1</v>
      </c>
    </row>
    <row r="79" spans="1:16" x14ac:dyDescent="0.25">
      <c r="A79" t="s">
        <v>13</v>
      </c>
      <c r="B79">
        <v>2</v>
      </c>
      <c r="C79">
        <v>2</v>
      </c>
      <c r="D79">
        <v>1</v>
      </c>
      <c r="E79" s="1">
        <v>2</v>
      </c>
      <c r="F79" s="1">
        <v>0</v>
      </c>
      <c r="G79" s="1">
        <v>0</v>
      </c>
      <c r="H79" s="1">
        <v>1</v>
      </c>
      <c r="I79" s="2">
        <v>1</v>
      </c>
      <c r="J79" s="2">
        <v>1</v>
      </c>
      <c r="K79" s="2">
        <v>0</v>
      </c>
      <c r="L79" s="2">
        <v>0</v>
      </c>
      <c r="M79" s="1" t="s">
        <v>31</v>
      </c>
      <c r="N79">
        <f t="shared" ref="N79" si="62">N73/(N73+N76)</f>
        <v>0.88571428571428568</v>
      </c>
      <c r="O79" s="1" t="s">
        <v>31</v>
      </c>
      <c r="P79">
        <f t="shared" ref="P79" si="63">P73/(P73+P76)</f>
        <v>1</v>
      </c>
    </row>
    <row r="80" spans="1:16" x14ac:dyDescent="0.25">
      <c r="A80" t="s">
        <v>14</v>
      </c>
      <c r="B80">
        <v>2</v>
      </c>
      <c r="C80">
        <v>0</v>
      </c>
      <c r="D80">
        <v>0</v>
      </c>
      <c r="E80" s="1">
        <v>0</v>
      </c>
      <c r="F80" s="1">
        <v>1</v>
      </c>
      <c r="G80" s="1">
        <v>0</v>
      </c>
      <c r="H80" s="1">
        <v>0</v>
      </c>
      <c r="I80" s="2">
        <v>0</v>
      </c>
      <c r="J80" s="2">
        <v>0</v>
      </c>
      <c r="K80" s="2">
        <v>0</v>
      </c>
      <c r="L80" s="2">
        <v>0</v>
      </c>
    </row>
    <row r="81" spans="1:16" x14ac:dyDescent="0.25">
      <c r="A81" t="s">
        <v>4</v>
      </c>
      <c r="B81">
        <v>2</v>
      </c>
      <c r="C81">
        <v>1</v>
      </c>
      <c r="D81">
        <v>0</v>
      </c>
      <c r="E81" s="1">
        <v>1</v>
      </c>
      <c r="F81" s="1">
        <v>0</v>
      </c>
      <c r="G81" s="1">
        <v>0</v>
      </c>
      <c r="H81" s="1">
        <v>0</v>
      </c>
      <c r="I81" s="2">
        <v>0</v>
      </c>
      <c r="J81" s="2">
        <v>1</v>
      </c>
      <c r="K81" s="2">
        <v>0</v>
      </c>
      <c r="L81" s="2">
        <v>0</v>
      </c>
    </row>
    <row r="82" spans="1:16" x14ac:dyDescent="0.25">
      <c r="A82" t="s">
        <v>15</v>
      </c>
      <c r="B82">
        <v>2</v>
      </c>
      <c r="C82">
        <v>1</v>
      </c>
      <c r="D82">
        <v>1</v>
      </c>
      <c r="E82" s="1">
        <v>1</v>
      </c>
      <c r="F82" s="1">
        <v>0</v>
      </c>
      <c r="G82" s="1">
        <v>0</v>
      </c>
      <c r="H82" s="1">
        <v>0</v>
      </c>
      <c r="I82" s="2">
        <v>1</v>
      </c>
      <c r="J82" s="2">
        <v>0</v>
      </c>
      <c r="K82" s="2">
        <v>0</v>
      </c>
      <c r="L82" s="2">
        <v>0</v>
      </c>
    </row>
    <row r="83" spans="1:16" x14ac:dyDescent="0.25">
      <c r="A83" t="s">
        <v>16</v>
      </c>
      <c r="B83">
        <v>2</v>
      </c>
      <c r="C83">
        <v>0</v>
      </c>
      <c r="D83">
        <v>0</v>
      </c>
      <c r="E83" s="1">
        <v>0</v>
      </c>
      <c r="F83" s="1">
        <v>1</v>
      </c>
      <c r="G83" s="1">
        <v>0</v>
      </c>
      <c r="H83" s="1">
        <v>0</v>
      </c>
      <c r="I83" s="2">
        <v>0</v>
      </c>
      <c r="J83" s="2">
        <v>0</v>
      </c>
      <c r="K83" s="2">
        <v>0</v>
      </c>
      <c r="L83" s="2">
        <v>0</v>
      </c>
    </row>
    <row r="84" spans="1:16" x14ac:dyDescent="0.25">
      <c r="A84" t="s">
        <v>17</v>
      </c>
      <c r="B84">
        <v>2</v>
      </c>
      <c r="C84">
        <v>0</v>
      </c>
      <c r="D84">
        <v>0</v>
      </c>
      <c r="E84" s="1">
        <v>0</v>
      </c>
      <c r="F84" s="1">
        <v>1</v>
      </c>
      <c r="G84" s="1">
        <v>0</v>
      </c>
      <c r="H84" s="1">
        <v>0</v>
      </c>
      <c r="I84" s="2">
        <v>0</v>
      </c>
      <c r="J84" s="2">
        <v>0</v>
      </c>
      <c r="K84" s="2">
        <v>0</v>
      </c>
      <c r="L84" s="2">
        <v>0</v>
      </c>
    </row>
    <row r="85" spans="1:16" x14ac:dyDescent="0.25">
      <c r="A85" t="s">
        <v>18</v>
      </c>
      <c r="B85">
        <v>2</v>
      </c>
      <c r="C85">
        <v>2</v>
      </c>
      <c r="D85">
        <v>0</v>
      </c>
      <c r="E85" s="1">
        <v>2</v>
      </c>
      <c r="F85" s="1">
        <v>0</v>
      </c>
      <c r="G85" s="1">
        <v>0</v>
      </c>
      <c r="H85" s="1">
        <v>0</v>
      </c>
      <c r="I85" s="2">
        <v>0</v>
      </c>
      <c r="J85" s="2">
        <v>2</v>
      </c>
      <c r="K85" s="2">
        <v>0</v>
      </c>
      <c r="L85" s="2">
        <v>0</v>
      </c>
    </row>
    <row r="86" spans="1:16" x14ac:dyDescent="0.25">
      <c r="A86" t="s">
        <v>19</v>
      </c>
      <c r="B86">
        <v>2</v>
      </c>
      <c r="C86">
        <v>3</v>
      </c>
      <c r="D86">
        <v>1</v>
      </c>
      <c r="E86" s="1">
        <v>3</v>
      </c>
      <c r="F86" s="1">
        <v>0</v>
      </c>
      <c r="G86" s="1">
        <v>0</v>
      </c>
      <c r="H86" s="1">
        <v>0</v>
      </c>
      <c r="I86" s="2">
        <v>1</v>
      </c>
      <c r="J86" s="2">
        <v>2</v>
      </c>
      <c r="K86" s="2">
        <v>0</v>
      </c>
      <c r="L86" s="2">
        <v>0</v>
      </c>
    </row>
    <row r="87" spans="1:16" x14ac:dyDescent="0.25">
      <c r="A87" t="s">
        <v>20</v>
      </c>
      <c r="B87">
        <v>2</v>
      </c>
      <c r="C87">
        <v>3</v>
      </c>
      <c r="D87">
        <v>0</v>
      </c>
      <c r="E87" s="1">
        <v>3</v>
      </c>
      <c r="F87" s="1">
        <v>0</v>
      </c>
      <c r="G87" s="1">
        <v>0</v>
      </c>
      <c r="H87" s="1">
        <v>1</v>
      </c>
      <c r="I87" s="2">
        <v>0</v>
      </c>
      <c r="J87" s="2">
        <v>3</v>
      </c>
      <c r="K87" s="2">
        <v>0</v>
      </c>
      <c r="L87" s="2">
        <v>0</v>
      </c>
    </row>
    <row r="88" spans="1:16" x14ac:dyDescent="0.25">
      <c r="A88" t="s">
        <v>5</v>
      </c>
      <c r="B88">
        <v>2.5</v>
      </c>
      <c r="C88">
        <v>1</v>
      </c>
      <c r="D88">
        <v>1</v>
      </c>
      <c r="E88" s="1">
        <v>1</v>
      </c>
      <c r="F88" s="1">
        <v>0</v>
      </c>
      <c r="G88" s="1">
        <v>0</v>
      </c>
      <c r="H88" s="1">
        <v>0</v>
      </c>
      <c r="I88" s="2">
        <v>1</v>
      </c>
      <c r="J88" s="2">
        <v>0</v>
      </c>
      <c r="K88" s="2">
        <v>0</v>
      </c>
      <c r="L88" s="2">
        <v>0</v>
      </c>
      <c r="M88" t="s">
        <v>29</v>
      </c>
      <c r="N88">
        <f t="shared" ref="N88" si="64">B88</f>
        <v>2.5</v>
      </c>
    </row>
    <row r="89" spans="1:16" x14ac:dyDescent="0.25">
      <c r="A89" t="s">
        <v>6</v>
      </c>
      <c r="B89">
        <v>2.5</v>
      </c>
      <c r="C89">
        <v>1</v>
      </c>
      <c r="D89">
        <v>0</v>
      </c>
      <c r="E89" s="1">
        <v>1</v>
      </c>
      <c r="F89" s="1">
        <v>0</v>
      </c>
      <c r="G89" s="1">
        <v>0</v>
      </c>
      <c r="H89" s="1">
        <v>0</v>
      </c>
      <c r="I89" s="2">
        <v>0</v>
      </c>
      <c r="J89" s="2">
        <v>1</v>
      </c>
      <c r="K89" s="2">
        <v>0</v>
      </c>
      <c r="L89" s="2">
        <v>0</v>
      </c>
      <c r="M89" s="2" t="s">
        <v>25</v>
      </c>
      <c r="O89" s="2" t="s">
        <v>26</v>
      </c>
    </row>
    <row r="90" spans="1:16" x14ac:dyDescent="0.25">
      <c r="A90" t="s">
        <v>7</v>
      </c>
      <c r="B90">
        <v>2.5</v>
      </c>
      <c r="C90">
        <v>0</v>
      </c>
      <c r="D90">
        <v>0</v>
      </c>
      <c r="E90" s="1">
        <v>1</v>
      </c>
      <c r="F90" s="1">
        <v>0</v>
      </c>
      <c r="G90" s="1">
        <v>0</v>
      </c>
      <c r="H90" s="1">
        <v>0</v>
      </c>
      <c r="I90" s="2">
        <v>0</v>
      </c>
      <c r="J90" s="2">
        <v>1</v>
      </c>
      <c r="K90" s="2">
        <v>0</v>
      </c>
      <c r="L90" s="2">
        <v>0</v>
      </c>
      <c r="M90" t="s">
        <v>21</v>
      </c>
      <c r="N90">
        <f t="shared" ref="N90" si="65">SUM(E88:E104)</f>
        <v>31</v>
      </c>
      <c r="O90" t="s">
        <v>21</v>
      </c>
      <c r="P90">
        <f t="shared" ref="P90" si="66">SUM(I88:I104)</f>
        <v>8</v>
      </c>
    </row>
    <row r="91" spans="1:16" x14ac:dyDescent="0.25">
      <c r="A91" t="s">
        <v>8</v>
      </c>
      <c r="B91">
        <v>2.5</v>
      </c>
      <c r="C91">
        <v>4</v>
      </c>
      <c r="D91">
        <v>0</v>
      </c>
      <c r="E91" s="1">
        <v>4</v>
      </c>
      <c r="F91" s="1">
        <v>0</v>
      </c>
      <c r="G91" s="1">
        <v>0</v>
      </c>
      <c r="H91" s="1">
        <v>1</v>
      </c>
      <c r="I91" s="2">
        <v>0</v>
      </c>
      <c r="J91" s="2">
        <v>4</v>
      </c>
      <c r="K91" s="2">
        <v>0</v>
      </c>
      <c r="L91" s="2">
        <v>0</v>
      </c>
      <c r="M91" t="s">
        <v>22</v>
      </c>
      <c r="N91">
        <f t="shared" ref="N91" si="67">SUM(F88:F104)</f>
        <v>3</v>
      </c>
      <c r="O91" t="s">
        <v>22</v>
      </c>
      <c r="P91">
        <f t="shared" ref="P91" si="68">SUM(J88:J104)</f>
        <v>23</v>
      </c>
    </row>
    <row r="92" spans="1:16" x14ac:dyDescent="0.25">
      <c r="A92" t="s">
        <v>9</v>
      </c>
      <c r="B92">
        <v>2.5</v>
      </c>
      <c r="C92">
        <v>3</v>
      </c>
      <c r="D92">
        <v>1</v>
      </c>
      <c r="E92" s="1">
        <v>3</v>
      </c>
      <c r="F92" s="1">
        <v>0</v>
      </c>
      <c r="G92" s="1">
        <v>0</v>
      </c>
      <c r="H92" s="1">
        <v>1</v>
      </c>
      <c r="I92" s="2">
        <v>1</v>
      </c>
      <c r="J92" s="2">
        <v>2</v>
      </c>
      <c r="K92" s="2">
        <v>0</v>
      </c>
      <c r="L92" s="2">
        <v>0</v>
      </c>
      <c r="M92" t="s">
        <v>23</v>
      </c>
      <c r="N92">
        <f t="shared" ref="N92" si="69">SUM(G88:G104)</f>
        <v>0</v>
      </c>
      <c r="O92" t="s">
        <v>23</v>
      </c>
      <c r="P92">
        <f t="shared" ref="P92" si="70">SUM(K88:K104)</f>
        <v>0</v>
      </c>
    </row>
    <row r="93" spans="1:16" x14ac:dyDescent="0.25">
      <c r="A93" t="s">
        <v>10</v>
      </c>
      <c r="B93">
        <v>2.5</v>
      </c>
      <c r="C93">
        <v>3</v>
      </c>
      <c r="D93">
        <v>1</v>
      </c>
      <c r="E93" s="1">
        <v>3</v>
      </c>
      <c r="F93" s="1">
        <v>0</v>
      </c>
      <c r="G93" s="1">
        <v>0</v>
      </c>
      <c r="H93" s="1">
        <v>0</v>
      </c>
      <c r="I93" s="2">
        <v>1</v>
      </c>
      <c r="J93" s="2">
        <v>2</v>
      </c>
      <c r="K93" s="2">
        <v>0</v>
      </c>
      <c r="L93" s="2">
        <v>0</v>
      </c>
      <c r="M93" t="s">
        <v>24</v>
      </c>
      <c r="N93">
        <f t="shared" ref="N93" si="71">SUM(H88:H104)</f>
        <v>4</v>
      </c>
      <c r="O93" t="s">
        <v>24</v>
      </c>
      <c r="P93">
        <f t="shared" ref="P93" si="72">SUM(L88:L104)</f>
        <v>0</v>
      </c>
    </row>
    <row r="94" spans="1:16" x14ac:dyDescent="0.25">
      <c r="A94" t="s">
        <v>11</v>
      </c>
      <c r="B94">
        <v>2.5</v>
      </c>
      <c r="C94">
        <v>4</v>
      </c>
      <c r="D94">
        <v>1</v>
      </c>
      <c r="E94" s="1">
        <v>4</v>
      </c>
      <c r="F94" s="1">
        <v>0</v>
      </c>
      <c r="G94" s="1">
        <v>0</v>
      </c>
      <c r="H94" s="1">
        <v>0</v>
      </c>
      <c r="I94" s="2">
        <v>1</v>
      </c>
      <c r="J94" s="2">
        <v>3</v>
      </c>
      <c r="K94" s="2">
        <v>0</v>
      </c>
      <c r="L94" s="2">
        <v>0</v>
      </c>
      <c r="M94" s="1" t="s">
        <v>27</v>
      </c>
      <c r="N94" s="3">
        <f t="shared" ref="N94" si="73">SUM(N90:N91)/SUM(N90:N93)</f>
        <v>0.89473684210526316</v>
      </c>
      <c r="O94" s="1" t="s">
        <v>27</v>
      </c>
      <c r="P94" s="3">
        <f t="shared" ref="P94" si="74">SUM(P90:P91)/SUM(P90:P93)</f>
        <v>1</v>
      </c>
    </row>
    <row r="95" spans="1:16" x14ac:dyDescent="0.25">
      <c r="A95" t="s">
        <v>12</v>
      </c>
      <c r="B95">
        <v>2.5</v>
      </c>
      <c r="C95">
        <v>2</v>
      </c>
      <c r="D95">
        <v>1</v>
      </c>
      <c r="E95" s="1">
        <v>2</v>
      </c>
      <c r="F95" s="1">
        <v>0</v>
      </c>
      <c r="G95" s="1">
        <v>0</v>
      </c>
      <c r="H95" s="1">
        <v>0</v>
      </c>
      <c r="I95" s="2">
        <v>1</v>
      </c>
      <c r="J95" s="2">
        <v>1</v>
      </c>
      <c r="K95" s="2">
        <v>0</v>
      </c>
      <c r="L95" s="2">
        <v>0</v>
      </c>
      <c r="M95" s="1" t="s">
        <v>28</v>
      </c>
      <c r="N95" s="3">
        <f t="shared" ref="N95" si="75">2*N90/(2*N90+N92+N93)</f>
        <v>0.93939393939393945</v>
      </c>
      <c r="O95" s="1" t="s">
        <v>28</v>
      </c>
      <c r="P95" s="3">
        <f t="shared" ref="P95" si="76">2*P90/(2*P90+P92+P93)</f>
        <v>1</v>
      </c>
    </row>
    <row r="96" spans="1:16" x14ac:dyDescent="0.25">
      <c r="A96" t="s">
        <v>13</v>
      </c>
      <c r="B96">
        <v>2.5</v>
      </c>
      <c r="C96">
        <v>2</v>
      </c>
      <c r="D96">
        <v>1</v>
      </c>
      <c r="E96" s="1">
        <v>2</v>
      </c>
      <c r="F96" s="1">
        <v>0</v>
      </c>
      <c r="G96" s="1">
        <v>0</v>
      </c>
      <c r="H96" s="1">
        <v>1</v>
      </c>
      <c r="I96" s="2">
        <v>1</v>
      </c>
      <c r="J96" s="2">
        <v>1</v>
      </c>
      <c r="K96" s="2">
        <v>0</v>
      </c>
      <c r="L96" s="2">
        <v>0</v>
      </c>
      <c r="M96" s="1" t="s">
        <v>31</v>
      </c>
      <c r="N96">
        <f t="shared" ref="N96" si="77">N90/(N90+N93)</f>
        <v>0.88571428571428568</v>
      </c>
      <c r="O96" s="1" t="s">
        <v>31</v>
      </c>
      <c r="P96">
        <f t="shared" ref="P96" si="78">P90/(P90+P93)</f>
        <v>1</v>
      </c>
    </row>
    <row r="97" spans="1:16" x14ac:dyDescent="0.25">
      <c r="A97" t="s">
        <v>14</v>
      </c>
      <c r="B97">
        <v>2.5</v>
      </c>
      <c r="C97">
        <v>0</v>
      </c>
      <c r="D97">
        <v>0</v>
      </c>
      <c r="E97" s="1">
        <v>0</v>
      </c>
      <c r="F97" s="1">
        <v>1</v>
      </c>
      <c r="G97" s="1">
        <v>0</v>
      </c>
      <c r="H97" s="1">
        <v>0</v>
      </c>
      <c r="I97" s="2">
        <v>0</v>
      </c>
      <c r="J97" s="2">
        <v>0</v>
      </c>
      <c r="K97" s="2">
        <v>0</v>
      </c>
      <c r="L97" s="2">
        <v>0</v>
      </c>
    </row>
    <row r="98" spans="1:16" x14ac:dyDescent="0.25">
      <c r="A98" t="s">
        <v>4</v>
      </c>
      <c r="B98">
        <v>2.5</v>
      </c>
      <c r="C98">
        <v>1</v>
      </c>
      <c r="D98">
        <v>0</v>
      </c>
      <c r="E98" s="1">
        <v>1</v>
      </c>
      <c r="F98" s="1">
        <v>0</v>
      </c>
      <c r="G98" s="1">
        <v>0</v>
      </c>
      <c r="H98" s="1">
        <v>0</v>
      </c>
      <c r="I98" s="2">
        <v>0</v>
      </c>
      <c r="J98" s="2">
        <v>1</v>
      </c>
      <c r="K98" s="2">
        <v>0</v>
      </c>
      <c r="L98" s="2">
        <v>0</v>
      </c>
    </row>
    <row r="99" spans="1:16" x14ac:dyDescent="0.25">
      <c r="A99" t="s">
        <v>15</v>
      </c>
      <c r="B99">
        <v>2.5</v>
      </c>
      <c r="C99">
        <v>1</v>
      </c>
      <c r="D99">
        <v>1</v>
      </c>
      <c r="E99" s="1">
        <v>1</v>
      </c>
      <c r="F99" s="1">
        <v>0</v>
      </c>
      <c r="G99" s="1">
        <v>0</v>
      </c>
      <c r="H99" s="1">
        <v>0</v>
      </c>
      <c r="I99" s="2">
        <v>1</v>
      </c>
      <c r="J99" s="2">
        <v>0</v>
      </c>
      <c r="K99" s="2">
        <v>0</v>
      </c>
      <c r="L99" s="2">
        <v>0</v>
      </c>
    </row>
    <row r="100" spans="1:16" x14ac:dyDescent="0.25">
      <c r="A100" t="s">
        <v>16</v>
      </c>
      <c r="B100">
        <v>2.5</v>
      </c>
      <c r="C100">
        <v>0</v>
      </c>
      <c r="D100">
        <v>0</v>
      </c>
      <c r="E100" s="1">
        <v>0</v>
      </c>
      <c r="F100" s="1">
        <v>1</v>
      </c>
      <c r="G100" s="1">
        <v>0</v>
      </c>
      <c r="H100" s="1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6" x14ac:dyDescent="0.25">
      <c r="A101" t="s">
        <v>17</v>
      </c>
      <c r="B101">
        <v>2.5</v>
      </c>
      <c r="C101">
        <v>0</v>
      </c>
      <c r="D101">
        <v>0</v>
      </c>
      <c r="E101" s="1">
        <v>0</v>
      </c>
      <c r="F101" s="1">
        <v>1</v>
      </c>
      <c r="G101" s="1">
        <v>0</v>
      </c>
      <c r="H101" s="1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6" x14ac:dyDescent="0.25">
      <c r="A102" t="s">
        <v>18</v>
      </c>
      <c r="B102">
        <v>2.5</v>
      </c>
      <c r="C102">
        <v>2</v>
      </c>
      <c r="D102">
        <v>0</v>
      </c>
      <c r="E102" s="1">
        <v>2</v>
      </c>
      <c r="F102" s="1">
        <v>0</v>
      </c>
      <c r="G102" s="1">
        <v>0</v>
      </c>
      <c r="H102" s="1">
        <v>0</v>
      </c>
      <c r="I102" s="2">
        <v>0</v>
      </c>
      <c r="J102" s="2">
        <v>2</v>
      </c>
      <c r="K102" s="2">
        <v>0</v>
      </c>
      <c r="L102" s="2">
        <v>0</v>
      </c>
    </row>
    <row r="103" spans="1:16" x14ac:dyDescent="0.25">
      <c r="A103" t="s">
        <v>19</v>
      </c>
      <c r="B103">
        <v>2.5</v>
      </c>
      <c r="C103">
        <v>3</v>
      </c>
      <c r="D103">
        <v>1</v>
      </c>
      <c r="E103" s="1">
        <v>3</v>
      </c>
      <c r="F103" s="1">
        <v>0</v>
      </c>
      <c r="G103" s="1">
        <v>0</v>
      </c>
      <c r="H103" s="1">
        <v>0</v>
      </c>
      <c r="I103" s="2">
        <v>1</v>
      </c>
      <c r="J103" s="2">
        <v>2</v>
      </c>
      <c r="K103" s="2">
        <v>0</v>
      </c>
      <c r="L103" s="2">
        <v>0</v>
      </c>
    </row>
    <row r="104" spans="1:16" x14ac:dyDescent="0.25">
      <c r="A104" t="s">
        <v>20</v>
      </c>
      <c r="B104">
        <v>2.5</v>
      </c>
      <c r="C104">
        <v>3</v>
      </c>
      <c r="D104">
        <v>0</v>
      </c>
      <c r="E104" s="1">
        <v>3</v>
      </c>
      <c r="F104" s="1">
        <v>0</v>
      </c>
      <c r="G104" s="1">
        <v>0</v>
      </c>
      <c r="H104" s="1">
        <v>1</v>
      </c>
      <c r="I104" s="2">
        <v>0</v>
      </c>
      <c r="J104" s="2">
        <v>3</v>
      </c>
      <c r="K104" s="2">
        <v>0</v>
      </c>
      <c r="L104" s="2">
        <v>0</v>
      </c>
    </row>
    <row r="105" spans="1:16" x14ac:dyDescent="0.25">
      <c r="A105" t="s">
        <v>5</v>
      </c>
      <c r="B105">
        <v>3</v>
      </c>
      <c r="C105">
        <v>1</v>
      </c>
      <c r="D105">
        <v>1</v>
      </c>
      <c r="E105" s="1">
        <v>1</v>
      </c>
      <c r="F105" s="1">
        <v>0</v>
      </c>
      <c r="G105" s="1">
        <v>0</v>
      </c>
      <c r="H105" s="1">
        <v>0</v>
      </c>
      <c r="I105" s="2">
        <v>1</v>
      </c>
      <c r="J105" s="2">
        <v>0</v>
      </c>
      <c r="K105" s="2">
        <v>0</v>
      </c>
      <c r="L105" s="2">
        <v>0</v>
      </c>
      <c r="M105" t="s">
        <v>29</v>
      </c>
      <c r="N105">
        <f t="shared" ref="N105" si="79">B105</f>
        <v>3</v>
      </c>
    </row>
    <row r="106" spans="1:16" x14ac:dyDescent="0.25">
      <c r="A106" t="s">
        <v>6</v>
      </c>
      <c r="B106">
        <v>3</v>
      </c>
      <c r="C106">
        <v>1</v>
      </c>
      <c r="D106">
        <v>0</v>
      </c>
      <c r="E106" s="1">
        <v>1</v>
      </c>
      <c r="F106" s="1">
        <v>0</v>
      </c>
      <c r="G106" s="1">
        <v>0</v>
      </c>
      <c r="H106" s="1">
        <v>0</v>
      </c>
      <c r="I106" s="2">
        <v>0</v>
      </c>
      <c r="J106" s="2">
        <v>1</v>
      </c>
      <c r="K106" s="2">
        <v>0</v>
      </c>
      <c r="L106" s="2">
        <v>0</v>
      </c>
      <c r="M106" s="2" t="s">
        <v>25</v>
      </c>
      <c r="O106" s="2" t="s">
        <v>26</v>
      </c>
    </row>
    <row r="107" spans="1:16" x14ac:dyDescent="0.25">
      <c r="A107" t="s">
        <v>7</v>
      </c>
      <c r="B107">
        <v>3</v>
      </c>
      <c r="C107">
        <v>0</v>
      </c>
      <c r="D107">
        <v>0</v>
      </c>
      <c r="E107" s="1">
        <v>1</v>
      </c>
      <c r="F107" s="1">
        <v>0</v>
      </c>
      <c r="G107" s="1">
        <v>0</v>
      </c>
      <c r="H107" s="1">
        <v>0</v>
      </c>
      <c r="I107" s="2">
        <v>0</v>
      </c>
      <c r="J107" s="2">
        <v>1</v>
      </c>
      <c r="K107" s="2">
        <v>0</v>
      </c>
      <c r="L107" s="2">
        <v>0</v>
      </c>
      <c r="M107" t="s">
        <v>21</v>
      </c>
      <c r="N107">
        <f t="shared" ref="N107" si="80">SUM(E105:E121)</f>
        <v>30</v>
      </c>
      <c r="O107" t="s">
        <v>21</v>
      </c>
      <c r="P107">
        <f t="shared" ref="P107" si="81">SUM(I105:I121)</f>
        <v>8</v>
      </c>
    </row>
    <row r="108" spans="1:16" x14ac:dyDescent="0.25">
      <c r="A108" t="s">
        <v>8</v>
      </c>
      <c r="B108">
        <v>3</v>
      </c>
      <c r="C108">
        <v>4</v>
      </c>
      <c r="D108">
        <v>0</v>
      </c>
      <c r="E108" s="1">
        <v>4</v>
      </c>
      <c r="F108" s="1">
        <v>0</v>
      </c>
      <c r="G108" s="1">
        <v>0</v>
      </c>
      <c r="H108" s="1">
        <v>1</v>
      </c>
      <c r="I108" s="2">
        <v>0</v>
      </c>
      <c r="J108" s="2">
        <v>4</v>
      </c>
      <c r="K108" s="2">
        <v>0</v>
      </c>
      <c r="L108" s="2">
        <v>0</v>
      </c>
      <c r="M108" t="s">
        <v>22</v>
      </c>
      <c r="N108">
        <f t="shared" ref="N108" si="82">SUM(F105:F121)</f>
        <v>3</v>
      </c>
      <c r="O108" t="s">
        <v>22</v>
      </c>
      <c r="P108">
        <f t="shared" ref="P108" si="83">SUM(J105:J121)</f>
        <v>22</v>
      </c>
    </row>
    <row r="109" spans="1:16" x14ac:dyDescent="0.25">
      <c r="A109" t="s">
        <v>9</v>
      </c>
      <c r="B109">
        <v>3</v>
      </c>
      <c r="C109">
        <v>3</v>
      </c>
      <c r="D109">
        <v>1</v>
      </c>
      <c r="E109" s="1">
        <v>3</v>
      </c>
      <c r="F109" s="1">
        <v>0</v>
      </c>
      <c r="G109" s="1">
        <v>0</v>
      </c>
      <c r="H109" s="1">
        <v>1</v>
      </c>
      <c r="I109" s="2">
        <v>1</v>
      </c>
      <c r="J109" s="2">
        <v>2</v>
      </c>
      <c r="K109" s="2">
        <v>0</v>
      </c>
      <c r="L109" s="2">
        <v>0</v>
      </c>
      <c r="M109" t="s">
        <v>23</v>
      </c>
      <c r="N109">
        <f t="shared" ref="N109" si="84">SUM(G105:G121)</f>
        <v>0</v>
      </c>
      <c r="O109" t="s">
        <v>23</v>
      </c>
      <c r="P109">
        <f t="shared" ref="P109" si="85">SUM(K105:K121)</f>
        <v>0</v>
      </c>
    </row>
    <row r="110" spans="1:16" x14ac:dyDescent="0.25">
      <c r="A110" t="s">
        <v>10</v>
      </c>
      <c r="B110">
        <v>3</v>
      </c>
      <c r="C110">
        <v>3</v>
      </c>
      <c r="D110">
        <v>1</v>
      </c>
      <c r="E110" s="1">
        <v>3</v>
      </c>
      <c r="F110" s="1">
        <v>0</v>
      </c>
      <c r="G110" s="1">
        <v>0</v>
      </c>
      <c r="H110" s="1">
        <v>0</v>
      </c>
      <c r="I110" s="2">
        <v>1</v>
      </c>
      <c r="J110" s="2">
        <v>2</v>
      </c>
      <c r="K110" s="2">
        <v>0</v>
      </c>
      <c r="L110" s="2">
        <v>0</v>
      </c>
      <c r="M110" t="s">
        <v>24</v>
      </c>
      <c r="N110">
        <f t="shared" ref="N110" si="86">SUM(H105:H121)</f>
        <v>5</v>
      </c>
      <c r="O110" t="s">
        <v>24</v>
      </c>
      <c r="P110">
        <f t="shared" ref="P110" si="87">SUM(L105:L121)</f>
        <v>0</v>
      </c>
    </row>
    <row r="111" spans="1:16" x14ac:dyDescent="0.25">
      <c r="A111" t="s">
        <v>11</v>
      </c>
      <c r="B111">
        <v>3</v>
      </c>
      <c r="C111">
        <v>4</v>
      </c>
      <c r="D111">
        <v>1</v>
      </c>
      <c r="E111" s="1">
        <v>4</v>
      </c>
      <c r="F111" s="1">
        <v>0</v>
      </c>
      <c r="G111" s="1">
        <v>0</v>
      </c>
      <c r="H111" s="1">
        <v>0</v>
      </c>
      <c r="I111" s="2">
        <v>1</v>
      </c>
      <c r="J111" s="2">
        <v>3</v>
      </c>
      <c r="K111" s="2">
        <v>0</v>
      </c>
      <c r="L111" s="2">
        <v>0</v>
      </c>
      <c r="M111" s="1" t="s">
        <v>27</v>
      </c>
      <c r="N111" s="3">
        <f t="shared" ref="N111" si="88">SUM(N107:N108)/SUM(N107:N110)</f>
        <v>0.86842105263157898</v>
      </c>
      <c r="O111" s="1" t="s">
        <v>27</v>
      </c>
      <c r="P111" s="3">
        <f t="shared" ref="P111" si="89">SUM(P107:P108)/SUM(P107:P110)</f>
        <v>1</v>
      </c>
    </row>
    <row r="112" spans="1:16" x14ac:dyDescent="0.25">
      <c r="A112" t="s">
        <v>12</v>
      </c>
      <c r="B112">
        <v>3</v>
      </c>
      <c r="C112">
        <v>2</v>
      </c>
      <c r="D112">
        <v>1</v>
      </c>
      <c r="E112" s="1">
        <v>2</v>
      </c>
      <c r="F112" s="1">
        <v>0</v>
      </c>
      <c r="G112" s="1">
        <v>0</v>
      </c>
      <c r="H112" s="1">
        <v>0</v>
      </c>
      <c r="I112" s="2">
        <v>1</v>
      </c>
      <c r="J112" s="2">
        <v>1</v>
      </c>
      <c r="K112" s="2">
        <v>0</v>
      </c>
      <c r="L112" s="2">
        <v>0</v>
      </c>
      <c r="M112" s="1" t="s">
        <v>28</v>
      </c>
      <c r="N112" s="3">
        <f t="shared" ref="N112" si="90">2*N107/(2*N107+N109+N110)</f>
        <v>0.92307692307692313</v>
      </c>
      <c r="O112" s="1" t="s">
        <v>28</v>
      </c>
      <c r="P112" s="3">
        <f t="shared" ref="P112" si="91">2*P107/(2*P107+P109+P110)</f>
        <v>1</v>
      </c>
    </row>
    <row r="113" spans="1:16" x14ac:dyDescent="0.25">
      <c r="A113" t="s">
        <v>13</v>
      </c>
      <c r="B113">
        <v>3</v>
      </c>
      <c r="C113">
        <v>2</v>
      </c>
      <c r="D113">
        <v>1</v>
      </c>
      <c r="E113" s="1">
        <v>2</v>
      </c>
      <c r="F113" s="1">
        <v>0</v>
      </c>
      <c r="G113" s="1">
        <v>0</v>
      </c>
      <c r="H113" s="1">
        <v>1</v>
      </c>
      <c r="I113" s="2">
        <v>1</v>
      </c>
      <c r="J113" s="2">
        <v>1</v>
      </c>
      <c r="K113" s="2">
        <v>0</v>
      </c>
      <c r="L113" s="2">
        <v>0</v>
      </c>
      <c r="M113" s="1" t="s">
        <v>31</v>
      </c>
      <c r="N113">
        <f t="shared" ref="N113" si="92">N107/(N107+N110)</f>
        <v>0.8571428571428571</v>
      </c>
      <c r="O113" s="1" t="s">
        <v>31</v>
      </c>
      <c r="P113">
        <f t="shared" ref="P113" si="93">P107/(P107+P110)</f>
        <v>1</v>
      </c>
    </row>
    <row r="114" spans="1:16" x14ac:dyDescent="0.25">
      <c r="A114" t="s">
        <v>14</v>
      </c>
      <c r="B114">
        <v>3</v>
      </c>
      <c r="C114">
        <v>0</v>
      </c>
      <c r="D114">
        <v>0</v>
      </c>
      <c r="E114" s="1">
        <v>0</v>
      </c>
      <c r="F114" s="1">
        <v>1</v>
      </c>
      <c r="G114" s="1">
        <v>0</v>
      </c>
      <c r="H114" s="1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6" x14ac:dyDescent="0.25">
      <c r="A115" t="s">
        <v>4</v>
      </c>
      <c r="B115">
        <v>3</v>
      </c>
      <c r="C115">
        <v>0</v>
      </c>
      <c r="D115">
        <v>0</v>
      </c>
      <c r="E115" s="1">
        <v>0</v>
      </c>
      <c r="F115" s="1">
        <v>0</v>
      </c>
      <c r="G115" s="1">
        <v>0</v>
      </c>
      <c r="H115" s="1">
        <v>1</v>
      </c>
      <c r="I115" s="2">
        <v>0</v>
      </c>
      <c r="J115" s="2">
        <v>0</v>
      </c>
      <c r="K115" s="2">
        <v>0</v>
      </c>
      <c r="L115" s="2">
        <v>0</v>
      </c>
    </row>
    <row r="116" spans="1:16" x14ac:dyDescent="0.25">
      <c r="A116" t="s">
        <v>15</v>
      </c>
      <c r="B116">
        <v>3</v>
      </c>
      <c r="C116">
        <v>1</v>
      </c>
      <c r="D116">
        <v>1</v>
      </c>
      <c r="E116" s="1">
        <v>1</v>
      </c>
      <c r="F116" s="1">
        <v>0</v>
      </c>
      <c r="G116" s="1">
        <v>0</v>
      </c>
      <c r="H116" s="1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6" x14ac:dyDescent="0.25">
      <c r="A117" t="s">
        <v>16</v>
      </c>
      <c r="B117">
        <v>3</v>
      </c>
      <c r="C117">
        <v>0</v>
      </c>
      <c r="D117">
        <v>0</v>
      </c>
      <c r="E117" s="1">
        <v>0</v>
      </c>
      <c r="F117" s="1">
        <v>1</v>
      </c>
      <c r="G117" s="1">
        <v>0</v>
      </c>
      <c r="H117" s="1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6" x14ac:dyDescent="0.25">
      <c r="A118" t="s">
        <v>17</v>
      </c>
      <c r="B118">
        <v>3</v>
      </c>
      <c r="C118">
        <v>0</v>
      </c>
      <c r="D118">
        <v>0</v>
      </c>
      <c r="E118" s="1">
        <v>0</v>
      </c>
      <c r="F118" s="1">
        <v>1</v>
      </c>
      <c r="G118" s="1">
        <v>0</v>
      </c>
      <c r="H118" s="1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6" x14ac:dyDescent="0.25">
      <c r="A119" t="s">
        <v>18</v>
      </c>
      <c r="B119">
        <v>3</v>
      </c>
      <c r="C119">
        <v>2</v>
      </c>
      <c r="D119">
        <v>0</v>
      </c>
      <c r="E119" s="1">
        <v>2</v>
      </c>
      <c r="F119" s="1">
        <v>0</v>
      </c>
      <c r="G119" s="1">
        <v>0</v>
      </c>
      <c r="H119" s="1">
        <v>0</v>
      </c>
      <c r="I119" s="2">
        <v>0</v>
      </c>
      <c r="J119" s="2">
        <v>2</v>
      </c>
      <c r="K119" s="2">
        <v>0</v>
      </c>
      <c r="L119" s="2">
        <v>0</v>
      </c>
    </row>
    <row r="120" spans="1:16" x14ac:dyDescent="0.25">
      <c r="A120" t="s">
        <v>19</v>
      </c>
      <c r="B120">
        <v>3</v>
      </c>
      <c r="C120">
        <v>3</v>
      </c>
      <c r="D120">
        <v>1</v>
      </c>
      <c r="E120" s="1">
        <v>3</v>
      </c>
      <c r="F120" s="1">
        <v>0</v>
      </c>
      <c r="G120" s="1">
        <v>0</v>
      </c>
      <c r="H120" s="1">
        <v>0</v>
      </c>
      <c r="I120" s="2">
        <v>1</v>
      </c>
      <c r="J120" s="2">
        <v>2</v>
      </c>
      <c r="K120" s="2">
        <v>0</v>
      </c>
      <c r="L120" s="2">
        <v>0</v>
      </c>
    </row>
    <row r="121" spans="1:16" x14ac:dyDescent="0.25">
      <c r="A121" t="s">
        <v>20</v>
      </c>
      <c r="B121">
        <v>3</v>
      </c>
      <c r="C121">
        <v>3</v>
      </c>
      <c r="D121">
        <v>0</v>
      </c>
      <c r="E121" s="1">
        <v>3</v>
      </c>
      <c r="F121" s="1">
        <v>0</v>
      </c>
      <c r="G121" s="1">
        <v>0</v>
      </c>
      <c r="H121" s="1">
        <v>1</v>
      </c>
      <c r="I121" s="2">
        <v>0</v>
      </c>
      <c r="J121" s="2">
        <v>3</v>
      </c>
      <c r="K121" s="2">
        <v>0</v>
      </c>
      <c r="L121" s="2">
        <v>0</v>
      </c>
    </row>
  </sheetData>
  <sortState xmlns:xlrd2="http://schemas.microsoft.com/office/spreadsheetml/2017/richdata2" ref="A2:D121">
    <sortCondition ref="B3:B121"/>
    <sortCondition ref="A3:A121"/>
  </sortState>
  <conditionalFormatting sqref="N9:N10 P9:P10 N26:N27 P26:P27 P43:P44 N43:N44 N60:N61 P60:P61 N77:N78 P77:P78 N94:N95 P94:P95 N111:N112 P111:P112">
    <cfRule type="cellIs" dxfId="34" priority="20" operator="greaterThan">
      <formula>0.5</formula>
    </cfRule>
  </conditionalFormatting>
  <conditionalFormatting sqref="N11">
    <cfRule type="cellIs" dxfId="33" priority="19" operator="greaterThan">
      <formula>0.5</formula>
    </cfRule>
  </conditionalFormatting>
  <conditionalFormatting sqref="P11">
    <cfRule type="cellIs" dxfId="32" priority="18" operator="greaterThan">
      <formula>0.5</formula>
    </cfRule>
  </conditionalFormatting>
  <conditionalFormatting sqref="N28">
    <cfRule type="cellIs" dxfId="31" priority="15" operator="greaterThan">
      <formula>0.5</formula>
    </cfRule>
  </conditionalFormatting>
  <conditionalFormatting sqref="P28">
    <cfRule type="cellIs" dxfId="30" priority="14" operator="greaterThan">
      <formula>0.5</formula>
    </cfRule>
  </conditionalFormatting>
  <conditionalFormatting sqref="N45">
    <cfRule type="cellIs" dxfId="29" priority="13" operator="greaterThan">
      <formula>0.5</formula>
    </cfRule>
  </conditionalFormatting>
  <conditionalFormatting sqref="P45">
    <cfRule type="cellIs" dxfId="28" priority="12" operator="greaterThan">
      <formula>0.5</formula>
    </cfRule>
  </conditionalFormatting>
  <conditionalFormatting sqref="N62">
    <cfRule type="cellIs" dxfId="27" priority="11" operator="greaterThan">
      <formula>0.5</formula>
    </cfRule>
  </conditionalFormatting>
  <conditionalFormatting sqref="P62">
    <cfRule type="cellIs" dxfId="26" priority="10" operator="greaterThan">
      <formula>0.5</formula>
    </cfRule>
  </conditionalFormatting>
  <conditionalFormatting sqref="N79">
    <cfRule type="cellIs" dxfId="25" priority="9" operator="greaterThan">
      <formula>0.5</formula>
    </cfRule>
  </conditionalFormatting>
  <conditionalFormatting sqref="P79">
    <cfRule type="cellIs" dxfId="24" priority="8" operator="greaterThan">
      <formula>0.5</formula>
    </cfRule>
  </conditionalFormatting>
  <conditionalFormatting sqref="N96">
    <cfRule type="cellIs" dxfId="23" priority="7" operator="greaterThan">
      <formula>0.5</formula>
    </cfRule>
  </conditionalFormatting>
  <conditionalFormatting sqref="P96">
    <cfRule type="cellIs" dxfId="22" priority="6" operator="greaterThan">
      <formula>0.5</formula>
    </cfRule>
  </conditionalFormatting>
  <conditionalFormatting sqref="N113">
    <cfRule type="cellIs" dxfId="21" priority="5" operator="greaterThan">
      <formula>0.5</formula>
    </cfRule>
  </conditionalFormatting>
  <conditionalFormatting sqref="P113">
    <cfRule type="cellIs" dxfId="20" priority="4" operator="greaterThan">
      <formula>0.5</formula>
    </cfRule>
  </conditionalFormatting>
  <conditionalFormatting sqref="S9:S10 U9:U10">
    <cfRule type="cellIs" dxfId="19" priority="3" operator="greaterThan">
      <formula>0.5</formula>
    </cfRule>
  </conditionalFormatting>
  <conditionalFormatting sqref="S11">
    <cfRule type="cellIs" dxfId="18" priority="2" operator="greaterThan">
      <formula>0.5</formula>
    </cfRule>
  </conditionalFormatting>
  <conditionalFormatting sqref="U11">
    <cfRule type="cellIs" dxfId="17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6E4E-DDC3-4E9C-BF01-B152219FBBFE}">
  <dimension ref="A1:AB121"/>
  <sheetViews>
    <sheetView tabSelected="1" topLeftCell="S1" zoomScaleNormal="100" workbookViewId="0">
      <selection activeCell="AD10" sqref="AD10"/>
    </sheetView>
  </sheetViews>
  <sheetFormatPr defaultRowHeight="15" x14ac:dyDescent="0.25"/>
  <cols>
    <col min="5" max="8" width="4.42578125" style="1" customWidth="1"/>
    <col min="9" max="12" width="4.42578125" style="2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25</v>
      </c>
      <c r="I1" s="2" t="s">
        <v>26</v>
      </c>
    </row>
    <row r="2" spans="1:28" x14ac:dyDescent="0.25">
      <c r="E2" s="1" t="s">
        <v>21</v>
      </c>
      <c r="F2" s="1" t="s">
        <v>22</v>
      </c>
      <c r="G2" s="1" t="s">
        <v>23</v>
      </c>
      <c r="H2" s="1" t="s">
        <v>24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28" x14ac:dyDescent="0.25">
      <c r="A3" t="s">
        <v>5</v>
      </c>
      <c r="B3">
        <v>0</v>
      </c>
      <c r="C3">
        <v>1</v>
      </c>
      <c r="D3">
        <v>1</v>
      </c>
      <c r="E3" s="1">
        <v>1</v>
      </c>
      <c r="F3" s="1">
        <v>0</v>
      </c>
      <c r="G3" s="1">
        <v>0</v>
      </c>
      <c r="H3" s="1">
        <v>0</v>
      </c>
      <c r="I3" s="2">
        <v>1</v>
      </c>
      <c r="J3" s="2">
        <v>0</v>
      </c>
      <c r="K3" s="2">
        <v>0</v>
      </c>
      <c r="L3" s="2">
        <v>0</v>
      </c>
      <c r="M3" t="s">
        <v>29</v>
      </c>
      <c r="N3">
        <f>B3</f>
        <v>0</v>
      </c>
      <c r="R3" t="s">
        <v>30</v>
      </c>
    </row>
    <row r="4" spans="1:28" x14ac:dyDescent="0.25">
      <c r="A4" t="s">
        <v>6</v>
      </c>
      <c r="B4">
        <v>0</v>
      </c>
      <c r="C4">
        <v>1</v>
      </c>
      <c r="D4">
        <v>1</v>
      </c>
      <c r="E4" s="1">
        <v>1</v>
      </c>
      <c r="F4" s="1">
        <v>0</v>
      </c>
      <c r="G4" s="1">
        <v>0</v>
      </c>
      <c r="H4" s="1">
        <v>0</v>
      </c>
      <c r="I4" s="2">
        <v>0</v>
      </c>
      <c r="J4" s="2">
        <v>1</v>
      </c>
      <c r="K4" s="2">
        <v>0</v>
      </c>
      <c r="L4" s="2">
        <v>0</v>
      </c>
      <c r="M4" s="2" t="s">
        <v>25</v>
      </c>
      <c r="O4" s="2" t="s">
        <v>26</v>
      </c>
      <c r="R4" s="2" t="s">
        <v>25</v>
      </c>
      <c r="T4" s="2" t="s">
        <v>26</v>
      </c>
      <c r="V4" t="s">
        <v>32</v>
      </c>
      <c r="W4" t="s">
        <v>29</v>
      </c>
      <c r="X4" t="s">
        <v>27</v>
      </c>
      <c r="Y4" t="s">
        <v>28</v>
      </c>
      <c r="Z4" t="s">
        <v>29</v>
      </c>
      <c r="AA4" t="s">
        <v>27</v>
      </c>
      <c r="AB4" t="s">
        <v>28</v>
      </c>
    </row>
    <row r="5" spans="1:28" x14ac:dyDescent="0.25">
      <c r="A5" t="s">
        <v>7</v>
      </c>
      <c r="B5">
        <v>0</v>
      </c>
      <c r="C5">
        <v>1</v>
      </c>
      <c r="D5">
        <v>1</v>
      </c>
      <c r="E5" s="1">
        <v>1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2">
        <v>1</v>
      </c>
      <c r="L5" s="2">
        <v>0</v>
      </c>
      <c r="M5" t="s">
        <v>21</v>
      </c>
      <c r="N5">
        <f>SUM(E3:E19)</f>
        <v>28</v>
      </c>
      <c r="O5" t="s">
        <v>21</v>
      </c>
      <c r="P5">
        <f>SUM(I3:I19)</f>
        <v>7</v>
      </c>
      <c r="R5" t="s">
        <v>21</v>
      </c>
      <c r="S5">
        <f>SUM(E3:E121)</f>
        <v>116</v>
      </c>
      <c r="T5" t="s">
        <v>21</v>
      </c>
      <c r="U5">
        <f>SUM(I3:I121)</f>
        <v>28</v>
      </c>
      <c r="V5">
        <v>0.5</v>
      </c>
      <c r="W5" s="4" cm="1">
        <f t="array" aca="1" ref="W5" ca="1">INDIRECT(CONCATENATE("N",((ROW()-5)*17+3)))</f>
        <v>0</v>
      </c>
      <c r="X5" s="4" cm="1">
        <f t="array" aca="1" ref="X5" ca="1">INDIRECT(CONCATENATE("N",((ROW()-5)*17+9)))</f>
        <v>0.35365853658536583</v>
      </c>
      <c r="Y5" s="4" cm="1">
        <f t="array" aca="1" ref="Y5" ca="1">INDIRECT(CONCATENATE("N",((ROW()-5)*17+10)))</f>
        <v>0.51376146788990829</v>
      </c>
      <c r="Z5" s="4" cm="1">
        <f t="array" aca="1" ref="Z5" ca="1">INDIRECT(CONCATENATE("N",((ROW()-5)*17+3)))</f>
        <v>0</v>
      </c>
      <c r="AA5" s="4" cm="1">
        <f t="array" aca="1" ref="AA5" ca="1">INDIRECT(CONCATENATE("P",((ROW()-5)*17+9)))</f>
        <v>0.86486486486486491</v>
      </c>
      <c r="AB5" s="4" cm="1">
        <f t="array" aca="1" ref="AB5" ca="1">INDIRECT(CONCATENATE("P",((ROW()-5)*17+10)))</f>
        <v>0.58333333333333337</v>
      </c>
    </row>
    <row r="6" spans="1:28" x14ac:dyDescent="0.25">
      <c r="A6" t="s">
        <v>8</v>
      </c>
      <c r="B6">
        <v>0</v>
      </c>
      <c r="C6">
        <v>5</v>
      </c>
      <c r="D6">
        <v>5</v>
      </c>
      <c r="E6" s="1">
        <v>4</v>
      </c>
      <c r="F6" s="1">
        <v>0</v>
      </c>
      <c r="G6" s="1">
        <v>1</v>
      </c>
      <c r="H6" s="1">
        <v>1</v>
      </c>
      <c r="I6" s="2">
        <v>0</v>
      </c>
      <c r="J6" s="2">
        <v>4</v>
      </c>
      <c r="K6" s="2">
        <v>1</v>
      </c>
      <c r="L6" s="2">
        <v>0</v>
      </c>
      <c r="M6" t="s">
        <v>22</v>
      </c>
      <c r="N6">
        <f>SUM(F3:F19)</f>
        <v>1</v>
      </c>
      <c r="O6" t="s">
        <v>22</v>
      </c>
      <c r="P6">
        <f>SUM(J3:J19)</f>
        <v>57</v>
      </c>
      <c r="R6" t="s">
        <v>22</v>
      </c>
      <c r="S6">
        <f>SUM(F3:F121)</f>
        <v>19</v>
      </c>
      <c r="T6" t="s">
        <v>22</v>
      </c>
      <c r="U6">
        <f>SUM(J3:J121)</f>
        <v>137</v>
      </c>
      <c r="V6">
        <v>0.5</v>
      </c>
      <c r="W6" s="4" cm="1">
        <f t="array" aca="1" ref="W6" ca="1">INDIRECT(CONCATENATE("N",((ROW()-5)*17+3)))</f>
        <v>0.5</v>
      </c>
      <c r="X6" s="4" cm="1">
        <f t="array" aca="1" ref="X6" ca="1">INDIRECT(CONCATENATE("N",((ROW()-5)*17+9)))</f>
        <v>0.49206349206349204</v>
      </c>
      <c r="Y6" s="4" cm="1">
        <f t="array" aca="1" ref="Y6" ca="1">INDIRECT(CONCATENATE("N",((ROW()-5)*17+10)))</f>
        <v>0.63636363636363635</v>
      </c>
      <c r="Z6" s="4" cm="1">
        <f t="array" aca="1" ref="Z6" ca="1">INDIRECT(CONCATENATE("N",((ROW()-5)*17+3)))</f>
        <v>0.5</v>
      </c>
      <c r="AA6" s="4" cm="1">
        <f t="array" aca="1" ref="AA6" ca="1">INDIRECT(CONCATENATE("P",((ROW()-5)*17+9)))</f>
        <v>0.86792452830188682</v>
      </c>
      <c r="AB6" s="4" cm="1">
        <f t="array" aca="1" ref="AB6" ca="1">INDIRECT(CONCATENATE("P",((ROW()-5)*17+10)))</f>
        <v>0.63157894736842102</v>
      </c>
    </row>
    <row r="7" spans="1:28" x14ac:dyDescent="0.25">
      <c r="A7" t="s">
        <v>9</v>
      </c>
      <c r="B7">
        <v>0</v>
      </c>
      <c r="C7">
        <v>6</v>
      </c>
      <c r="D7">
        <v>6</v>
      </c>
      <c r="E7" s="1">
        <v>3</v>
      </c>
      <c r="F7" s="1">
        <v>0</v>
      </c>
      <c r="G7" s="1">
        <v>3</v>
      </c>
      <c r="H7" s="1">
        <v>1</v>
      </c>
      <c r="I7" s="2">
        <v>1</v>
      </c>
      <c r="J7" s="2">
        <v>5</v>
      </c>
      <c r="K7" s="2">
        <v>0</v>
      </c>
      <c r="L7" s="2">
        <v>0</v>
      </c>
      <c r="M7" t="s">
        <v>23</v>
      </c>
      <c r="N7">
        <f>SUM(G3:G19)</f>
        <v>46</v>
      </c>
      <c r="O7" t="s">
        <v>23</v>
      </c>
      <c r="P7">
        <f>SUM(K3:K19)</f>
        <v>7</v>
      </c>
      <c r="R7" t="s">
        <v>23</v>
      </c>
      <c r="S7">
        <f>SUM(G3:G121)</f>
        <v>98</v>
      </c>
      <c r="T7" t="s">
        <v>23</v>
      </c>
      <c r="U7">
        <f>SUM(K3:K121)</f>
        <v>39</v>
      </c>
      <c r="V7">
        <v>0.5</v>
      </c>
      <c r="W7" s="4" cm="1">
        <f t="array" aca="1" ref="W7" ca="1">INDIRECT(CONCATENATE("N",((ROW()-5)*17+3)))</f>
        <v>1</v>
      </c>
      <c r="X7" s="4" cm="1">
        <f t="array" aca="1" ref="X7" ca="1">INDIRECT(CONCATENATE("N",((ROW()-5)*17+9)))</f>
        <v>0.48936170212765956</v>
      </c>
      <c r="Y7" s="4" cm="1">
        <f t="array" aca="1" ref="Y7" ca="1">INDIRECT(CONCATENATE("N",((ROW()-5)*17+10)))</f>
        <v>0.625</v>
      </c>
      <c r="Z7" s="4" cm="1">
        <f t="array" aca="1" ref="Z7" ca="1">INDIRECT(CONCATENATE("N",((ROW()-5)*17+3)))</f>
        <v>1</v>
      </c>
      <c r="AA7" s="4" cm="1">
        <f t="array" aca="1" ref="AA7" ca="1">INDIRECT(CONCATENATE("P",((ROW()-5)*17+9)))</f>
        <v>0.86206896551724133</v>
      </c>
      <c r="AB7" s="4" cm="1">
        <f t="array" aca="1" ref="AB7" ca="1">INDIRECT(CONCATENATE("P",((ROW()-5)*17+10)))</f>
        <v>0.77777777777777779</v>
      </c>
    </row>
    <row r="8" spans="1:28" x14ac:dyDescent="0.25">
      <c r="A8" t="s">
        <v>10</v>
      </c>
      <c r="B8">
        <v>0</v>
      </c>
      <c r="C8">
        <v>10</v>
      </c>
      <c r="D8">
        <v>10</v>
      </c>
      <c r="E8" s="1">
        <v>2</v>
      </c>
      <c r="F8" s="1">
        <v>0</v>
      </c>
      <c r="G8" s="1">
        <v>8</v>
      </c>
      <c r="H8" s="1">
        <v>1</v>
      </c>
      <c r="I8" s="2">
        <v>0</v>
      </c>
      <c r="J8" s="2">
        <v>9</v>
      </c>
      <c r="K8" s="2">
        <v>1</v>
      </c>
      <c r="L8" s="2">
        <v>0</v>
      </c>
      <c r="M8" t="s">
        <v>24</v>
      </c>
      <c r="N8">
        <f>SUM(H3:H19)</f>
        <v>7</v>
      </c>
      <c r="O8" t="s">
        <v>24</v>
      </c>
      <c r="P8">
        <f>SUM(L3:L19)</f>
        <v>3</v>
      </c>
      <c r="R8" t="s">
        <v>24</v>
      </c>
      <c r="S8">
        <f>SUM(H3:H121)</f>
        <v>123</v>
      </c>
      <c r="T8" t="s">
        <v>24</v>
      </c>
      <c r="U8">
        <f>SUM(L3:L121)</f>
        <v>4</v>
      </c>
      <c r="V8">
        <v>0.5</v>
      </c>
      <c r="W8" s="4" cm="1">
        <f t="array" aca="1" ref="W8" ca="1">INDIRECT(CONCATENATE("N",((ROW()-5)*17+3)))</f>
        <v>1.5</v>
      </c>
      <c r="X8" s="4" cm="1">
        <f t="array" aca="1" ref="X8" ca="1">INDIRECT(CONCATENATE("N",((ROW()-5)*17+9)))</f>
        <v>0.36585365853658536</v>
      </c>
      <c r="Y8" s="4" cm="1">
        <f t="array" aca="1" ref="Y8" ca="1">INDIRECT(CONCATENATE("N",((ROW()-5)*17+10)))</f>
        <v>0.48</v>
      </c>
      <c r="Z8" s="4" cm="1">
        <f t="array" aca="1" ref="Z8" ca="1">INDIRECT(CONCATENATE("N",((ROW()-5)*17+3)))</f>
        <v>1.5</v>
      </c>
      <c r="AA8" s="4" cm="1">
        <f t="array" aca="1" ref="AA8" ca="1">INDIRECT(CONCATENATE("P",((ROW()-5)*17+9)))</f>
        <v>0.66666666666666663</v>
      </c>
      <c r="AB8" s="4" cm="1">
        <f t="array" aca="1" ref="AB8" ca="1">INDIRECT(CONCATENATE("P",((ROW()-5)*17+10)))</f>
        <v>0.54545454545454541</v>
      </c>
    </row>
    <row r="9" spans="1:28" x14ac:dyDescent="0.25">
      <c r="A9" t="s">
        <v>11</v>
      </c>
      <c r="B9">
        <v>0</v>
      </c>
      <c r="C9">
        <v>16</v>
      </c>
      <c r="D9">
        <v>16</v>
      </c>
      <c r="E9" s="1">
        <v>3</v>
      </c>
      <c r="F9" s="1">
        <v>0</v>
      </c>
      <c r="G9" s="1">
        <v>13</v>
      </c>
      <c r="H9" s="1">
        <v>1</v>
      </c>
      <c r="I9" s="2">
        <v>1</v>
      </c>
      <c r="J9" s="2">
        <v>15</v>
      </c>
      <c r="K9" s="2">
        <v>0</v>
      </c>
      <c r="L9" s="2">
        <v>0</v>
      </c>
      <c r="M9" s="1" t="s">
        <v>27</v>
      </c>
      <c r="N9" s="3">
        <f>SUM(N5:N6)/SUM(N5:N8)</f>
        <v>0.35365853658536583</v>
      </c>
      <c r="O9" s="1" t="s">
        <v>27</v>
      </c>
      <c r="P9" s="3">
        <f>SUM(P5:P6)/SUM(P5:P8)</f>
        <v>0.86486486486486491</v>
      </c>
      <c r="R9" s="1" t="s">
        <v>27</v>
      </c>
      <c r="S9" s="3">
        <f>SUM(S5:S6)/SUM(S5:S8)</f>
        <v>0.3792134831460674</v>
      </c>
      <c r="T9" s="1" t="s">
        <v>27</v>
      </c>
      <c r="U9" s="3">
        <f>SUM(U5:U6)/SUM(U5:U8)</f>
        <v>0.79326923076923073</v>
      </c>
      <c r="V9">
        <v>0.5</v>
      </c>
      <c r="W9" s="4" cm="1">
        <f t="array" aca="1" ref="W9" ca="1">INDIRECT(CONCATENATE("N",((ROW()-5)*17+3)))</f>
        <v>2</v>
      </c>
      <c r="X9" s="4" cm="1">
        <f t="array" aca="1" ref="X9" ca="1">INDIRECT(CONCATENATE("N",((ROW()-5)*17+9)))</f>
        <v>0.3</v>
      </c>
      <c r="Y9" s="4" cm="1">
        <f t="array" aca="1" ref="Y9" ca="1">INDIRECT(CONCATENATE("N",((ROW()-5)*17+10)))</f>
        <v>0.39130434782608697</v>
      </c>
      <c r="Z9" s="4" cm="1">
        <f t="array" aca="1" ref="Z9" ca="1">INDIRECT(CONCATENATE("N",((ROW()-5)*17+3)))</f>
        <v>2</v>
      </c>
      <c r="AA9" s="4" cm="1">
        <f t="array" aca="1" ref="AA9" ca="1">INDIRECT(CONCATENATE("P",((ROW()-5)*17+9)))</f>
        <v>0.45454545454545453</v>
      </c>
      <c r="AB9" s="4" cm="1">
        <f t="array" aca="1" ref="AB9" ca="1">INDIRECT(CONCATENATE("P",((ROW()-5)*17+10)))</f>
        <v>0.25</v>
      </c>
    </row>
    <row r="10" spans="1:28" x14ac:dyDescent="0.25">
      <c r="A10" t="s">
        <v>12</v>
      </c>
      <c r="B10">
        <v>0</v>
      </c>
      <c r="C10">
        <v>5</v>
      </c>
      <c r="D10">
        <v>5</v>
      </c>
      <c r="E10" s="1">
        <v>2</v>
      </c>
      <c r="F10" s="1">
        <v>0</v>
      </c>
      <c r="G10" s="1">
        <v>3</v>
      </c>
      <c r="H10" s="1">
        <v>0</v>
      </c>
      <c r="I10" s="2">
        <v>1</v>
      </c>
      <c r="J10" s="2">
        <v>4</v>
      </c>
      <c r="K10" s="2">
        <v>0</v>
      </c>
      <c r="L10" s="2">
        <v>0</v>
      </c>
      <c r="M10" s="1" t="s">
        <v>28</v>
      </c>
      <c r="N10" s="3">
        <f>2*N5/(2*N5+N7+N8)</f>
        <v>0.51376146788990829</v>
      </c>
      <c r="O10" s="1" t="s">
        <v>28</v>
      </c>
      <c r="P10" s="3">
        <f>2*P5/(2*P5+P7+P8)</f>
        <v>0.58333333333333337</v>
      </c>
      <c r="R10" s="1" t="s">
        <v>28</v>
      </c>
      <c r="S10" s="3">
        <f>2*S5/(2*S5+S7+S8)</f>
        <v>0.51214128035320083</v>
      </c>
      <c r="T10" s="1" t="s">
        <v>28</v>
      </c>
      <c r="U10" s="3">
        <f>2*U5/(2*U5+U7+U8)</f>
        <v>0.56565656565656564</v>
      </c>
      <c r="V10">
        <v>0.5</v>
      </c>
      <c r="W10" s="4" cm="1">
        <f t="array" aca="1" ref="W10" ca="1">INDIRECT(CONCATENATE("N",((ROW()-5)*17+3)))</f>
        <v>2.5</v>
      </c>
      <c r="X10" s="4" cm="1">
        <f t="array" aca="1" ref="X10" ca="1">INDIRECT(CONCATENATE("N",((ROW()-5)*17+9)))</f>
        <v>0.24390243902439024</v>
      </c>
      <c r="Y10" s="4" cm="1">
        <f t="array" aca="1" ref="Y10" ca="1">INDIRECT(CONCATENATE("N",((ROW()-5)*17+10)))</f>
        <v>0.31111111111111112</v>
      </c>
      <c r="Z10" s="4" cm="1">
        <f t="array" aca="1" ref="Z10" ca="1">INDIRECT(CONCATENATE("N",((ROW()-5)*17+3)))</f>
        <v>2.5</v>
      </c>
      <c r="AA10" s="4" cm="1">
        <f t="array" aca="1" ref="AA10" ca="1">INDIRECT(CONCATENATE("P",((ROW()-5)*17+9)))</f>
        <v>0.5</v>
      </c>
      <c r="AB10" s="4" cm="1">
        <f t="array" aca="1" ref="AB10" ca="1">INDIRECT(CONCATENATE("P",((ROW()-5)*17+10)))</f>
        <v>0.2857142857142857</v>
      </c>
    </row>
    <row r="11" spans="1:28" x14ac:dyDescent="0.25">
      <c r="A11" t="s">
        <v>13</v>
      </c>
      <c r="B11">
        <v>0</v>
      </c>
      <c r="C11">
        <v>9</v>
      </c>
      <c r="D11">
        <v>9</v>
      </c>
      <c r="E11" s="1">
        <v>1</v>
      </c>
      <c r="F11" s="1">
        <v>0</v>
      </c>
      <c r="G11" s="1">
        <v>8</v>
      </c>
      <c r="H11" s="1">
        <v>2</v>
      </c>
      <c r="I11" s="2">
        <v>1</v>
      </c>
      <c r="J11" s="2">
        <v>8</v>
      </c>
      <c r="K11" s="2">
        <v>0</v>
      </c>
      <c r="L11" s="2">
        <v>0</v>
      </c>
      <c r="M11" s="1" t="s">
        <v>31</v>
      </c>
      <c r="N11">
        <f t="shared" ref="N11" si="0">N5/(N5+N8)</f>
        <v>0.8</v>
      </c>
      <c r="O11" s="1" t="s">
        <v>31</v>
      </c>
      <c r="P11">
        <f t="shared" ref="P11" si="1">P5/(P5+P8)</f>
        <v>0.7</v>
      </c>
      <c r="R11" s="1" t="s">
        <v>31</v>
      </c>
      <c r="S11">
        <f t="shared" ref="S11" si="2">S5/(S5+S8)</f>
        <v>0.48535564853556484</v>
      </c>
      <c r="T11" s="1" t="s">
        <v>31</v>
      </c>
      <c r="U11">
        <f t="shared" ref="U11" si="3">U5/(U5+U8)</f>
        <v>0.875</v>
      </c>
      <c r="V11">
        <v>0.5</v>
      </c>
      <c r="W11" s="4" cm="1">
        <f t="array" aca="1" ref="W11" ca="1">INDIRECT(CONCATENATE("N",((ROW()-5)*17+3)))</f>
        <v>3</v>
      </c>
      <c r="X11" s="4" cm="1">
        <f t="array" aca="1" ref="X11" ca="1">INDIRECT(CONCATENATE("N",((ROW()-5)*17+9)))</f>
        <v>0.35714285714285715</v>
      </c>
      <c r="Y11" s="4" cm="1">
        <f t="array" aca="1" ref="Y11" ca="1">INDIRECT(CONCATENATE("N",((ROW()-5)*17+10)))</f>
        <v>0.47058823529411764</v>
      </c>
      <c r="Z11" s="4" cm="1">
        <f t="array" aca="1" ref="Z11" ca="1">INDIRECT(CONCATENATE("N",((ROW()-5)*17+3)))</f>
        <v>3</v>
      </c>
      <c r="AA11" s="4" cm="1">
        <f t="array" aca="1" ref="AA11" ca="1">INDIRECT(CONCATENATE("P",((ROW()-5)*17+9)))</f>
        <v>0.625</v>
      </c>
      <c r="AB11" s="4" cm="1">
        <f t="array" aca="1" ref="AB11" ca="1">INDIRECT(CONCATENATE("P",((ROW()-5)*17+10)))</f>
        <v>0.5</v>
      </c>
    </row>
    <row r="12" spans="1:28" x14ac:dyDescent="0.25">
      <c r="A12" t="s">
        <v>14</v>
      </c>
      <c r="B12">
        <v>0</v>
      </c>
      <c r="C12">
        <v>0</v>
      </c>
      <c r="D12">
        <v>0</v>
      </c>
      <c r="E12" s="1">
        <v>0</v>
      </c>
      <c r="F12" s="1">
        <v>1</v>
      </c>
      <c r="G12" s="1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</row>
    <row r="13" spans="1:28" x14ac:dyDescent="0.25">
      <c r="A13" t="s">
        <v>4</v>
      </c>
      <c r="B13">
        <v>0</v>
      </c>
      <c r="C13">
        <v>1</v>
      </c>
      <c r="D13">
        <v>1</v>
      </c>
      <c r="E13" s="1">
        <v>1</v>
      </c>
      <c r="F13" s="1">
        <v>0</v>
      </c>
      <c r="G13" s="1">
        <v>0</v>
      </c>
      <c r="H13" s="1">
        <v>0</v>
      </c>
      <c r="I13" s="2">
        <v>0</v>
      </c>
      <c r="J13" s="2">
        <v>1</v>
      </c>
      <c r="K13" s="2">
        <v>0</v>
      </c>
      <c r="L13" s="2">
        <v>0</v>
      </c>
    </row>
    <row r="14" spans="1:28" x14ac:dyDescent="0.25">
      <c r="A14" t="s">
        <v>15</v>
      </c>
      <c r="B14">
        <v>0</v>
      </c>
      <c r="C14">
        <v>1</v>
      </c>
      <c r="D14">
        <v>1</v>
      </c>
      <c r="E14" s="1">
        <v>1</v>
      </c>
      <c r="F14" s="1">
        <v>0</v>
      </c>
      <c r="G14" s="1">
        <v>0</v>
      </c>
      <c r="H14" s="1">
        <v>0</v>
      </c>
      <c r="I14" s="2">
        <v>1</v>
      </c>
      <c r="J14" s="2">
        <v>0</v>
      </c>
      <c r="K14" s="2">
        <v>0</v>
      </c>
      <c r="L14" s="2">
        <v>0</v>
      </c>
    </row>
    <row r="15" spans="1:28" x14ac:dyDescent="0.25">
      <c r="A15" t="s">
        <v>16</v>
      </c>
      <c r="B15">
        <v>0</v>
      </c>
      <c r="C15">
        <v>3</v>
      </c>
      <c r="D15">
        <v>3</v>
      </c>
      <c r="E15" s="1">
        <v>0</v>
      </c>
      <c r="F15" s="1">
        <v>0</v>
      </c>
      <c r="G15" s="1">
        <v>3</v>
      </c>
      <c r="H15" s="1">
        <v>0</v>
      </c>
      <c r="I15" s="2">
        <v>0</v>
      </c>
      <c r="J15" s="2">
        <v>0</v>
      </c>
      <c r="K15" s="2">
        <v>1</v>
      </c>
      <c r="L15" s="2">
        <v>2</v>
      </c>
    </row>
    <row r="16" spans="1:28" x14ac:dyDescent="0.25">
      <c r="A16" t="s">
        <v>17</v>
      </c>
      <c r="B16">
        <v>0</v>
      </c>
      <c r="C16">
        <v>2</v>
      </c>
      <c r="D16">
        <v>2</v>
      </c>
      <c r="E16" s="1">
        <v>0</v>
      </c>
      <c r="F16" s="1">
        <v>0</v>
      </c>
      <c r="G16" s="1">
        <v>2</v>
      </c>
      <c r="H16" s="1">
        <v>0</v>
      </c>
      <c r="I16" s="2">
        <v>0</v>
      </c>
      <c r="J16" s="2">
        <v>0</v>
      </c>
      <c r="K16" s="2">
        <v>1</v>
      </c>
      <c r="L16" s="2">
        <v>1</v>
      </c>
    </row>
    <row r="17" spans="1:16" x14ac:dyDescent="0.25">
      <c r="A17" t="s">
        <v>18</v>
      </c>
      <c r="B17">
        <v>0</v>
      </c>
      <c r="C17">
        <v>5</v>
      </c>
      <c r="D17">
        <v>5</v>
      </c>
      <c r="E17" s="1">
        <v>2</v>
      </c>
      <c r="F17" s="1">
        <v>0</v>
      </c>
      <c r="G17" s="1">
        <v>3</v>
      </c>
      <c r="H17" s="1">
        <v>0</v>
      </c>
      <c r="I17" s="2">
        <v>0</v>
      </c>
      <c r="J17" s="2">
        <v>4</v>
      </c>
      <c r="K17" s="2">
        <v>1</v>
      </c>
      <c r="L17" s="2">
        <v>0</v>
      </c>
    </row>
    <row r="18" spans="1:16" x14ac:dyDescent="0.25">
      <c r="A18" t="s">
        <v>19</v>
      </c>
      <c r="B18">
        <v>0</v>
      </c>
      <c r="C18">
        <v>4</v>
      </c>
      <c r="D18">
        <v>4</v>
      </c>
      <c r="E18" s="1">
        <v>3</v>
      </c>
      <c r="F18" s="1">
        <v>0</v>
      </c>
      <c r="G18" s="1">
        <v>1</v>
      </c>
      <c r="H18" s="1">
        <v>0</v>
      </c>
      <c r="I18" s="2">
        <v>1</v>
      </c>
      <c r="J18" s="2">
        <v>3</v>
      </c>
      <c r="K18" s="2">
        <v>0</v>
      </c>
      <c r="L18" s="2">
        <v>0</v>
      </c>
    </row>
    <row r="19" spans="1:16" x14ac:dyDescent="0.25">
      <c r="A19" t="s">
        <v>20</v>
      </c>
      <c r="B19">
        <v>0</v>
      </c>
      <c r="C19">
        <v>4</v>
      </c>
      <c r="D19">
        <v>4</v>
      </c>
      <c r="E19" s="1">
        <v>3</v>
      </c>
      <c r="F19" s="1">
        <v>0</v>
      </c>
      <c r="G19" s="1">
        <v>1</v>
      </c>
      <c r="H19" s="1">
        <v>1</v>
      </c>
      <c r="I19" s="2">
        <v>0</v>
      </c>
      <c r="J19" s="2">
        <v>3</v>
      </c>
      <c r="K19" s="2">
        <v>1</v>
      </c>
      <c r="L19" s="2">
        <v>0</v>
      </c>
    </row>
    <row r="20" spans="1:16" x14ac:dyDescent="0.25">
      <c r="A20" t="s">
        <v>5</v>
      </c>
      <c r="B20">
        <v>0.5</v>
      </c>
      <c r="C20">
        <v>1</v>
      </c>
      <c r="D20">
        <v>1</v>
      </c>
      <c r="E20" s="1">
        <v>1</v>
      </c>
      <c r="F20" s="1">
        <v>0</v>
      </c>
      <c r="G20" s="1">
        <v>0</v>
      </c>
      <c r="H20" s="1">
        <v>0</v>
      </c>
      <c r="I20" s="2">
        <v>1</v>
      </c>
      <c r="J20" s="2">
        <v>0</v>
      </c>
      <c r="K20" s="2">
        <v>0</v>
      </c>
      <c r="L20" s="2">
        <v>0</v>
      </c>
      <c r="M20" t="s">
        <v>29</v>
      </c>
      <c r="N20">
        <f t="shared" ref="N20" si="4">B20</f>
        <v>0.5</v>
      </c>
    </row>
    <row r="21" spans="1:16" x14ac:dyDescent="0.25">
      <c r="A21" t="s">
        <v>6</v>
      </c>
      <c r="B21">
        <v>0.5</v>
      </c>
      <c r="C21">
        <v>1</v>
      </c>
      <c r="D21">
        <v>1</v>
      </c>
      <c r="E21" s="1">
        <v>1</v>
      </c>
      <c r="F21" s="1">
        <v>0</v>
      </c>
      <c r="G21" s="1">
        <v>0</v>
      </c>
      <c r="H21" s="1">
        <v>0</v>
      </c>
      <c r="I21" s="2">
        <v>0</v>
      </c>
      <c r="J21" s="2">
        <v>1</v>
      </c>
      <c r="K21" s="2">
        <v>0</v>
      </c>
      <c r="L21" s="2">
        <v>0</v>
      </c>
      <c r="M21" s="2" t="s">
        <v>25</v>
      </c>
      <c r="O21" s="2" t="s">
        <v>26</v>
      </c>
    </row>
    <row r="22" spans="1:16" x14ac:dyDescent="0.25">
      <c r="A22" t="s">
        <v>7</v>
      </c>
      <c r="B22">
        <v>0.5</v>
      </c>
      <c r="C22">
        <v>1</v>
      </c>
      <c r="D22">
        <v>1</v>
      </c>
      <c r="E22" s="1">
        <v>1</v>
      </c>
      <c r="F22" s="1">
        <v>0</v>
      </c>
      <c r="G22" s="1">
        <v>0</v>
      </c>
      <c r="H22" s="1">
        <v>0</v>
      </c>
      <c r="I22" s="2">
        <v>0</v>
      </c>
      <c r="J22" s="2">
        <v>0</v>
      </c>
      <c r="K22" s="2">
        <v>1</v>
      </c>
      <c r="L22" s="2">
        <v>0</v>
      </c>
      <c r="M22" t="s">
        <v>21</v>
      </c>
      <c r="N22">
        <f t="shared" ref="N22" si="5">SUM(E20:E36)</f>
        <v>28</v>
      </c>
      <c r="O22" t="s">
        <v>21</v>
      </c>
      <c r="P22">
        <f t="shared" ref="P22" si="6">SUM(I20:I36)</f>
        <v>6</v>
      </c>
    </row>
    <row r="23" spans="1:16" x14ac:dyDescent="0.25">
      <c r="A23" t="s">
        <v>8</v>
      </c>
      <c r="B23">
        <v>0.5</v>
      </c>
      <c r="C23">
        <v>5</v>
      </c>
      <c r="D23">
        <v>5</v>
      </c>
      <c r="E23" s="1">
        <v>4</v>
      </c>
      <c r="F23" s="1">
        <v>0</v>
      </c>
      <c r="G23" s="1">
        <v>1</v>
      </c>
      <c r="H23" s="1">
        <v>1</v>
      </c>
      <c r="I23" s="2">
        <v>0</v>
      </c>
      <c r="J23" s="2">
        <v>4</v>
      </c>
      <c r="K23" s="2">
        <v>1</v>
      </c>
      <c r="L23" s="2">
        <v>0</v>
      </c>
      <c r="M23" t="s">
        <v>22</v>
      </c>
      <c r="N23">
        <f t="shared" ref="N23" si="7">SUM(F20:F36)</f>
        <v>3</v>
      </c>
      <c r="O23" t="s">
        <v>22</v>
      </c>
      <c r="P23">
        <f t="shared" ref="P23" si="8">SUM(J20:J36)</f>
        <v>40</v>
      </c>
    </row>
    <row r="24" spans="1:16" x14ac:dyDescent="0.25">
      <c r="A24" t="s">
        <v>9</v>
      </c>
      <c r="B24">
        <v>0.5</v>
      </c>
      <c r="C24">
        <v>4</v>
      </c>
      <c r="D24">
        <v>4</v>
      </c>
      <c r="E24" s="1">
        <v>3</v>
      </c>
      <c r="F24" s="1">
        <v>0</v>
      </c>
      <c r="G24" s="1">
        <v>1</v>
      </c>
      <c r="H24" s="1">
        <v>1</v>
      </c>
      <c r="I24" s="2">
        <v>1</v>
      </c>
      <c r="J24" s="2">
        <v>3</v>
      </c>
      <c r="K24" s="2">
        <v>0</v>
      </c>
      <c r="L24" s="2">
        <v>0</v>
      </c>
      <c r="M24" t="s">
        <v>23</v>
      </c>
      <c r="N24">
        <f t="shared" ref="N24" si="9">SUM(G20:G36)</f>
        <v>26</v>
      </c>
      <c r="O24" t="s">
        <v>23</v>
      </c>
      <c r="P24">
        <f t="shared" ref="P24" si="10">SUM(K20:K36)</f>
        <v>6</v>
      </c>
    </row>
    <row r="25" spans="1:16" x14ac:dyDescent="0.25">
      <c r="A25" t="s">
        <v>10</v>
      </c>
      <c r="B25">
        <v>0.5</v>
      </c>
      <c r="C25">
        <v>7</v>
      </c>
      <c r="D25">
        <v>7</v>
      </c>
      <c r="E25" s="1">
        <v>2</v>
      </c>
      <c r="F25" s="1">
        <v>0</v>
      </c>
      <c r="G25" s="1">
        <v>6</v>
      </c>
      <c r="H25" s="1">
        <v>1</v>
      </c>
      <c r="I25" s="2">
        <v>0</v>
      </c>
      <c r="J25" s="2">
        <v>6</v>
      </c>
      <c r="K25" s="2">
        <v>1</v>
      </c>
      <c r="L25" s="2">
        <v>0</v>
      </c>
      <c r="M25" t="s">
        <v>24</v>
      </c>
      <c r="N25">
        <f t="shared" ref="N25" si="11">SUM(H20:H36)</f>
        <v>6</v>
      </c>
      <c r="O25" t="s">
        <v>24</v>
      </c>
      <c r="P25">
        <f t="shared" ref="P25" si="12">SUM(L20:L36)</f>
        <v>1</v>
      </c>
    </row>
    <row r="26" spans="1:16" x14ac:dyDescent="0.25">
      <c r="A26" t="s">
        <v>11</v>
      </c>
      <c r="B26">
        <v>0.5</v>
      </c>
      <c r="C26">
        <v>11</v>
      </c>
      <c r="D26">
        <v>11</v>
      </c>
      <c r="E26" s="1">
        <v>4</v>
      </c>
      <c r="F26" s="1">
        <v>0</v>
      </c>
      <c r="G26" s="1">
        <v>7</v>
      </c>
      <c r="H26" s="1">
        <v>0</v>
      </c>
      <c r="I26" s="2">
        <v>1</v>
      </c>
      <c r="J26" s="2">
        <v>10</v>
      </c>
      <c r="K26" s="2">
        <v>0</v>
      </c>
      <c r="L26" s="2">
        <v>0</v>
      </c>
      <c r="M26" s="1" t="s">
        <v>27</v>
      </c>
      <c r="N26" s="3">
        <f t="shared" ref="N26" si="13">SUM(N22:N23)/SUM(N22:N25)</f>
        <v>0.49206349206349204</v>
      </c>
      <c r="O26" s="1" t="s">
        <v>27</v>
      </c>
      <c r="P26" s="3">
        <f t="shared" ref="P26" si="14">SUM(P22:P23)/SUM(P22:P25)</f>
        <v>0.86792452830188682</v>
      </c>
    </row>
    <row r="27" spans="1:16" x14ac:dyDescent="0.25">
      <c r="A27" t="s">
        <v>12</v>
      </c>
      <c r="B27">
        <v>0.5</v>
      </c>
      <c r="C27">
        <v>4</v>
      </c>
      <c r="D27">
        <v>4</v>
      </c>
      <c r="E27" s="1">
        <v>2</v>
      </c>
      <c r="F27" s="1">
        <v>0</v>
      </c>
      <c r="G27" s="1">
        <v>2</v>
      </c>
      <c r="H27" s="1">
        <v>0</v>
      </c>
      <c r="I27" s="2">
        <v>1</v>
      </c>
      <c r="J27" s="2">
        <v>3</v>
      </c>
      <c r="K27" s="2">
        <v>0</v>
      </c>
      <c r="L27" s="2">
        <v>0</v>
      </c>
      <c r="M27" s="1" t="s">
        <v>28</v>
      </c>
      <c r="N27" s="3">
        <f t="shared" ref="N27" si="15">2*N22/(2*N22+N24+N25)</f>
        <v>0.63636363636363635</v>
      </c>
      <c r="O27" s="1" t="s">
        <v>28</v>
      </c>
      <c r="P27" s="3">
        <f t="shared" ref="P27" si="16">2*P22/(2*P22+P24+P25)</f>
        <v>0.63157894736842102</v>
      </c>
    </row>
    <row r="28" spans="1:16" x14ac:dyDescent="0.25">
      <c r="A28" t="s">
        <v>13</v>
      </c>
      <c r="B28">
        <v>0.5</v>
      </c>
      <c r="C28">
        <v>9</v>
      </c>
      <c r="D28">
        <v>9</v>
      </c>
      <c r="E28" s="1">
        <v>1</v>
      </c>
      <c r="F28" s="1">
        <v>0</v>
      </c>
      <c r="G28" s="1">
        <v>8</v>
      </c>
      <c r="H28" s="1">
        <v>2</v>
      </c>
      <c r="I28" s="2">
        <v>1</v>
      </c>
      <c r="J28" s="2">
        <v>8</v>
      </c>
      <c r="K28" s="2">
        <v>0</v>
      </c>
      <c r="L28" s="2">
        <v>0</v>
      </c>
      <c r="M28" s="1" t="s">
        <v>31</v>
      </c>
      <c r="N28">
        <f t="shared" ref="N28" si="17">N22/(N22+N25)</f>
        <v>0.82352941176470584</v>
      </c>
      <c r="O28" s="1" t="s">
        <v>31</v>
      </c>
      <c r="P28">
        <f t="shared" ref="P28" si="18">P22/(P22+P25)</f>
        <v>0.8571428571428571</v>
      </c>
    </row>
    <row r="29" spans="1:16" x14ac:dyDescent="0.25">
      <c r="A29" t="s">
        <v>14</v>
      </c>
      <c r="B29">
        <v>0.5</v>
      </c>
      <c r="C29">
        <v>0</v>
      </c>
      <c r="D29">
        <v>0</v>
      </c>
      <c r="E29" s="1">
        <v>0</v>
      </c>
      <c r="F29" s="1">
        <v>1</v>
      </c>
      <c r="G29" s="1">
        <v>0</v>
      </c>
      <c r="H29" s="1">
        <v>0</v>
      </c>
      <c r="I29" s="2">
        <v>0</v>
      </c>
      <c r="J29" s="2">
        <v>0</v>
      </c>
      <c r="K29" s="2">
        <v>0</v>
      </c>
      <c r="L29" s="2">
        <v>0</v>
      </c>
    </row>
    <row r="30" spans="1:16" x14ac:dyDescent="0.25">
      <c r="A30" t="s">
        <v>4</v>
      </c>
      <c r="B30">
        <v>0.5</v>
      </c>
      <c r="C30">
        <v>1</v>
      </c>
      <c r="D30">
        <v>1</v>
      </c>
      <c r="E30" s="1">
        <v>1</v>
      </c>
      <c r="F30" s="1">
        <v>0</v>
      </c>
      <c r="G30" s="1">
        <v>0</v>
      </c>
      <c r="H30" s="1">
        <v>0</v>
      </c>
      <c r="I30" s="2">
        <v>0</v>
      </c>
      <c r="J30" s="2">
        <v>1</v>
      </c>
      <c r="K30" s="2">
        <v>0</v>
      </c>
      <c r="L30" s="2">
        <v>0</v>
      </c>
    </row>
    <row r="31" spans="1:16" x14ac:dyDescent="0.25">
      <c r="A31" t="s">
        <v>15</v>
      </c>
      <c r="B31">
        <v>0.5</v>
      </c>
      <c r="C31">
        <v>1</v>
      </c>
      <c r="D31">
        <v>1</v>
      </c>
      <c r="E31" s="1">
        <v>1</v>
      </c>
      <c r="F31" s="1">
        <v>0</v>
      </c>
      <c r="G31" s="1">
        <v>0</v>
      </c>
      <c r="H31" s="1">
        <v>0</v>
      </c>
      <c r="I31" s="2">
        <v>1</v>
      </c>
      <c r="J31" s="2">
        <v>0</v>
      </c>
      <c r="K31" s="2">
        <v>0</v>
      </c>
      <c r="L31" s="2">
        <v>0</v>
      </c>
    </row>
    <row r="32" spans="1:16" x14ac:dyDescent="0.25">
      <c r="A32" t="s">
        <v>16</v>
      </c>
      <c r="B32">
        <v>0.5</v>
      </c>
      <c r="C32">
        <v>0</v>
      </c>
      <c r="D32">
        <v>0</v>
      </c>
      <c r="E32" s="1">
        <v>0</v>
      </c>
      <c r="F32" s="1">
        <v>1</v>
      </c>
      <c r="G32" s="1">
        <v>0</v>
      </c>
      <c r="H32" s="1">
        <v>0</v>
      </c>
      <c r="I32" s="2">
        <v>0</v>
      </c>
      <c r="J32" s="2">
        <v>0</v>
      </c>
      <c r="K32" s="2">
        <v>0</v>
      </c>
      <c r="L32" s="2">
        <v>0</v>
      </c>
    </row>
    <row r="33" spans="1:16" x14ac:dyDescent="0.25">
      <c r="A33" t="s">
        <v>17</v>
      </c>
      <c r="B33">
        <v>0.5</v>
      </c>
      <c r="C33">
        <v>0</v>
      </c>
      <c r="D33">
        <v>0</v>
      </c>
      <c r="E33" s="1">
        <v>0</v>
      </c>
      <c r="F33" s="1">
        <v>1</v>
      </c>
      <c r="G33" s="1">
        <v>0</v>
      </c>
      <c r="H33" s="1">
        <v>0</v>
      </c>
      <c r="I33" s="2">
        <v>0</v>
      </c>
      <c r="J33" s="2">
        <v>0</v>
      </c>
      <c r="K33" s="2">
        <v>0</v>
      </c>
      <c r="L33" s="2">
        <v>0</v>
      </c>
    </row>
    <row r="34" spans="1:16" x14ac:dyDescent="0.25">
      <c r="A34" t="s">
        <v>18</v>
      </c>
      <c r="B34">
        <v>0.5</v>
      </c>
      <c r="C34">
        <v>2</v>
      </c>
      <c r="D34">
        <v>2</v>
      </c>
      <c r="E34" s="1">
        <v>1</v>
      </c>
      <c r="F34" s="1">
        <v>0</v>
      </c>
      <c r="G34" s="1">
        <v>1</v>
      </c>
      <c r="H34" s="1">
        <v>0</v>
      </c>
      <c r="I34" s="2">
        <v>0</v>
      </c>
      <c r="J34" s="2">
        <v>1</v>
      </c>
      <c r="K34" s="2">
        <v>1</v>
      </c>
      <c r="L34" s="2">
        <v>0</v>
      </c>
    </row>
    <row r="35" spans="1:16" x14ac:dyDescent="0.25">
      <c r="A35" t="s">
        <v>19</v>
      </c>
      <c r="B35">
        <v>0.5</v>
      </c>
      <c r="C35">
        <v>3</v>
      </c>
      <c r="D35">
        <v>3</v>
      </c>
      <c r="E35" s="1">
        <v>3</v>
      </c>
      <c r="F35" s="1">
        <v>0</v>
      </c>
      <c r="G35" s="1">
        <v>0</v>
      </c>
      <c r="H35" s="1">
        <v>0</v>
      </c>
      <c r="I35" s="2">
        <v>0</v>
      </c>
      <c r="J35" s="2">
        <v>1</v>
      </c>
      <c r="K35" s="2">
        <v>1</v>
      </c>
      <c r="L35" s="2">
        <v>1</v>
      </c>
    </row>
    <row r="36" spans="1:16" x14ac:dyDescent="0.25">
      <c r="A36" t="s">
        <v>20</v>
      </c>
      <c r="B36">
        <v>0.5</v>
      </c>
      <c r="C36">
        <v>3</v>
      </c>
      <c r="D36">
        <v>3</v>
      </c>
      <c r="E36" s="1">
        <v>3</v>
      </c>
      <c r="F36" s="1">
        <v>0</v>
      </c>
      <c r="G36" s="1">
        <v>0</v>
      </c>
      <c r="H36" s="1">
        <v>1</v>
      </c>
      <c r="I36" s="2">
        <v>0</v>
      </c>
      <c r="J36" s="2">
        <v>2</v>
      </c>
      <c r="K36" s="2">
        <v>1</v>
      </c>
      <c r="L36" s="2">
        <v>0</v>
      </c>
    </row>
    <row r="37" spans="1:16" x14ac:dyDescent="0.25">
      <c r="A37" t="s">
        <v>5</v>
      </c>
      <c r="B37">
        <v>1</v>
      </c>
      <c r="C37">
        <v>1</v>
      </c>
      <c r="D37">
        <v>1</v>
      </c>
      <c r="E37" s="1">
        <v>1</v>
      </c>
      <c r="F37" s="1">
        <v>0</v>
      </c>
      <c r="G37" s="1">
        <v>0</v>
      </c>
      <c r="H37" s="1">
        <v>0</v>
      </c>
      <c r="I37" s="2">
        <v>1</v>
      </c>
      <c r="J37" s="2">
        <v>0</v>
      </c>
      <c r="K37" s="2">
        <v>0</v>
      </c>
      <c r="L37" s="2">
        <v>0</v>
      </c>
      <c r="M37" t="s">
        <v>29</v>
      </c>
      <c r="N37">
        <f t="shared" ref="N37" si="19">B37</f>
        <v>1</v>
      </c>
    </row>
    <row r="38" spans="1:16" x14ac:dyDescent="0.25">
      <c r="A38" t="s">
        <v>6</v>
      </c>
      <c r="B38">
        <v>1</v>
      </c>
      <c r="C38">
        <v>0</v>
      </c>
      <c r="D38">
        <v>0</v>
      </c>
      <c r="E38" s="1">
        <v>0</v>
      </c>
      <c r="F38" s="1">
        <v>0</v>
      </c>
      <c r="G38" s="1">
        <v>0</v>
      </c>
      <c r="H38" s="1">
        <v>1</v>
      </c>
      <c r="I38" s="2">
        <v>0</v>
      </c>
      <c r="J38" s="2">
        <v>0</v>
      </c>
      <c r="K38" s="2">
        <v>0</v>
      </c>
      <c r="L38" s="2">
        <v>0</v>
      </c>
      <c r="M38" s="2" t="s">
        <v>25</v>
      </c>
      <c r="O38" s="2" t="s">
        <v>26</v>
      </c>
    </row>
    <row r="39" spans="1:16" x14ac:dyDescent="0.25">
      <c r="A39" t="s">
        <v>7</v>
      </c>
      <c r="B39">
        <v>1</v>
      </c>
      <c r="C39">
        <v>0</v>
      </c>
      <c r="D39">
        <v>0</v>
      </c>
      <c r="E39" s="1">
        <v>0</v>
      </c>
      <c r="F39" s="1">
        <v>0</v>
      </c>
      <c r="G39" s="1">
        <v>0</v>
      </c>
      <c r="H39" s="1">
        <v>1</v>
      </c>
      <c r="I39" s="2">
        <v>0</v>
      </c>
      <c r="J39" s="2">
        <v>0</v>
      </c>
      <c r="K39" s="2">
        <v>0</v>
      </c>
      <c r="L39" s="2">
        <v>0</v>
      </c>
      <c r="M39" t="s">
        <v>21</v>
      </c>
      <c r="N39">
        <f t="shared" ref="N39" si="20">SUM(E37:E53)</f>
        <v>20</v>
      </c>
      <c r="O39" t="s">
        <v>21</v>
      </c>
      <c r="P39">
        <f t="shared" ref="P39" si="21">SUM(I37:I53)</f>
        <v>7</v>
      </c>
    </row>
    <row r="40" spans="1:16" x14ac:dyDescent="0.25">
      <c r="A40" t="s">
        <v>8</v>
      </c>
      <c r="B40">
        <v>1</v>
      </c>
      <c r="C40">
        <v>4</v>
      </c>
      <c r="D40">
        <v>4</v>
      </c>
      <c r="E40" s="1">
        <v>4</v>
      </c>
      <c r="F40" s="1">
        <v>0</v>
      </c>
      <c r="G40" s="1">
        <v>0</v>
      </c>
      <c r="H40" s="1">
        <v>1</v>
      </c>
      <c r="I40" s="2">
        <v>0</v>
      </c>
      <c r="J40" s="2">
        <v>3</v>
      </c>
      <c r="K40" s="2">
        <v>1</v>
      </c>
      <c r="L40" s="2">
        <v>0</v>
      </c>
      <c r="M40" t="s">
        <v>22</v>
      </c>
      <c r="N40">
        <f t="shared" ref="N40" si="22">SUM(F37:F53)</f>
        <v>3</v>
      </c>
      <c r="O40" t="s">
        <v>22</v>
      </c>
      <c r="P40">
        <f t="shared" ref="P40" si="23">SUM(J37:J53)</f>
        <v>18</v>
      </c>
    </row>
    <row r="41" spans="1:16" x14ac:dyDescent="0.25">
      <c r="A41" t="s">
        <v>9</v>
      </c>
      <c r="B41">
        <v>1</v>
      </c>
      <c r="C41">
        <v>2</v>
      </c>
      <c r="D41">
        <v>2</v>
      </c>
      <c r="E41" s="1">
        <v>2</v>
      </c>
      <c r="F41" s="1">
        <v>0</v>
      </c>
      <c r="G41" s="1">
        <v>0</v>
      </c>
      <c r="H41" s="1">
        <v>2</v>
      </c>
      <c r="I41" s="2">
        <v>1</v>
      </c>
      <c r="J41" s="2">
        <v>1</v>
      </c>
      <c r="K41" s="2">
        <v>0</v>
      </c>
      <c r="L41" s="2">
        <v>0</v>
      </c>
      <c r="M41" t="s">
        <v>23</v>
      </c>
      <c r="N41">
        <f t="shared" ref="N41" si="24">SUM(G37:G53)</f>
        <v>10</v>
      </c>
      <c r="O41" t="s">
        <v>23</v>
      </c>
      <c r="P41">
        <f t="shared" ref="P41" si="25">SUM(K37:K53)</f>
        <v>4</v>
      </c>
    </row>
    <row r="42" spans="1:16" x14ac:dyDescent="0.25">
      <c r="A42" t="s">
        <v>10</v>
      </c>
      <c r="B42">
        <v>1</v>
      </c>
      <c r="C42">
        <v>4</v>
      </c>
      <c r="D42">
        <v>4</v>
      </c>
      <c r="E42" s="1">
        <v>1</v>
      </c>
      <c r="F42" s="1">
        <v>0</v>
      </c>
      <c r="G42" s="1">
        <v>3</v>
      </c>
      <c r="H42" s="1">
        <v>2</v>
      </c>
      <c r="I42" s="2">
        <v>0</v>
      </c>
      <c r="J42" s="2">
        <v>3</v>
      </c>
      <c r="K42" s="2">
        <v>1</v>
      </c>
      <c r="L42" s="2">
        <v>0</v>
      </c>
      <c r="M42" t="s">
        <v>24</v>
      </c>
      <c r="N42">
        <f t="shared" ref="N42" si="26">SUM(H37:H53)</f>
        <v>14</v>
      </c>
      <c r="O42" t="s">
        <v>24</v>
      </c>
      <c r="P42">
        <f t="shared" ref="P42" si="27">SUM(L37:L53)</f>
        <v>0</v>
      </c>
    </row>
    <row r="43" spans="1:16" x14ac:dyDescent="0.25">
      <c r="A43" t="s">
        <v>11</v>
      </c>
      <c r="B43">
        <v>1</v>
      </c>
      <c r="C43">
        <v>5</v>
      </c>
      <c r="D43">
        <v>5</v>
      </c>
      <c r="E43" s="1">
        <v>2</v>
      </c>
      <c r="F43" s="1">
        <v>0</v>
      </c>
      <c r="G43" s="1">
        <v>3</v>
      </c>
      <c r="H43" s="1">
        <v>2</v>
      </c>
      <c r="I43" s="2">
        <v>1</v>
      </c>
      <c r="J43" s="2">
        <v>4</v>
      </c>
      <c r="K43" s="2">
        <v>0</v>
      </c>
      <c r="L43" s="2">
        <v>0</v>
      </c>
      <c r="M43" s="1" t="s">
        <v>27</v>
      </c>
      <c r="N43" s="3">
        <f t="shared" ref="N43" si="28">SUM(N39:N40)/SUM(N39:N42)</f>
        <v>0.48936170212765956</v>
      </c>
      <c r="O43" s="1" t="s">
        <v>27</v>
      </c>
      <c r="P43" s="3">
        <f t="shared" ref="P43" si="29">SUM(P39:P40)/SUM(P39:P42)</f>
        <v>0.86206896551724133</v>
      </c>
    </row>
    <row r="44" spans="1:16" x14ac:dyDescent="0.25">
      <c r="A44" t="s">
        <v>12</v>
      </c>
      <c r="B44">
        <v>1</v>
      </c>
      <c r="C44">
        <v>2</v>
      </c>
      <c r="D44">
        <v>2</v>
      </c>
      <c r="E44" s="1">
        <v>1</v>
      </c>
      <c r="F44" s="1">
        <v>0</v>
      </c>
      <c r="G44" s="1">
        <v>1</v>
      </c>
      <c r="H44" s="1">
        <v>1</v>
      </c>
      <c r="I44" s="2">
        <v>1</v>
      </c>
      <c r="J44" s="2">
        <v>1</v>
      </c>
      <c r="K44" s="2">
        <v>0</v>
      </c>
      <c r="L44" s="2">
        <v>0</v>
      </c>
      <c r="M44" s="1" t="s">
        <v>28</v>
      </c>
      <c r="N44" s="3">
        <f t="shared" ref="N44" si="30">2*N39/(2*N39+N41+N42)</f>
        <v>0.625</v>
      </c>
      <c r="O44" s="1" t="s">
        <v>28</v>
      </c>
      <c r="P44" s="3">
        <f t="shared" ref="P44" si="31">2*P39/(2*P39+P41+P42)</f>
        <v>0.77777777777777779</v>
      </c>
    </row>
    <row r="45" spans="1:16" x14ac:dyDescent="0.25">
      <c r="A45" t="s">
        <v>13</v>
      </c>
      <c r="B45">
        <v>1</v>
      </c>
      <c r="C45">
        <v>3</v>
      </c>
      <c r="D45">
        <v>3</v>
      </c>
      <c r="E45" s="1">
        <v>1</v>
      </c>
      <c r="F45" s="1">
        <v>0</v>
      </c>
      <c r="G45" s="1">
        <v>2</v>
      </c>
      <c r="H45" s="1">
        <v>2</v>
      </c>
      <c r="I45" s="2">
        <v>1</v>
      </c>
      <c r="J45" s="2">
        <v>2</v>
      </c>
      <c r="K45" s="2">
        <v>0</v>
      </c>
      <c r="L45" s="2">
        <v>0</v>
      </c>
      <c r="M45" s="1" t="s">
        <v>31</v>
      </c>
      <c r="N45">
        <f t="shared" ref="N45" si="32">N39/(N39+N42)</f>
        <v>0.58823529411764708</v>
      </c>
      <c r="O45" s="1" t="s">
        <v>31</v>
      </c>
      <c r="P45">
        <f t="shared" ref="P45" si="33">P39/(P39+P42)</f>
        <v>1</v>
      </c>
    </row>
    <row r="46" spans="1:16" x14ac:dyDescent="0.25">
      <c r="A46" t="s">
        <v>14</v>
      </c>
      <c r="B46">
        <v>1</v>
      </c>
      <c r="C46">
        <v>0</v>
      </c>
      <c r="D46">
        <v>0</v>
      </c>
      <c r="E46" s="1">
        <v>0</v>
      </c>
      <c r="F46" s="1">
        <v>1</v>
      </c>
      <c r="G46" s="1">
        <v>0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</row>
    <row r="47" spans="1:16" x14ac:dyDescent="0.25">
      <c r="A47" t="s">
        <v>4</v>
      </c>
      <c r="B47">
        <v>1</v>
      </c>
      <c r="C47">
        <v>1</v>
      </c>
      <c r="D47">
        <v>1</v>
      </c>
      <c r="E47" s="1">
        <v>1</v>
      </c>
      <c r="F47" s="1">
        <v>0</v>
      </c>
      <c r="G47" s="1">
        <v>0</v>
      </c>
      <c r="H47" s="1">
        <v>0</v>
      </c>
      <c r="I47" s="2">
        <v>0</v>
      </c>
      <c r="J47" s="2">
        <v>1</v>
      </c>
      <c r="K47" s="2">
        <v>0</v>
      </c>
      <c r="L47" s="2">
        <v>0</v>
      </c>
    </row>
    <row r="48" spans="1:16" x14ac:dyDescent="0.25">
      <c r="A48" t="s">
        <v>15</v>
      </c>
      <c r="B48">
        <v>1</v>
      </c>
      <c r="C48">
        <v>1</v>
      </c>
      <c r="D48">
        <v>1</v>
      </c>
      <c r="E48" s="1">
        <v>1</v>
      </c>
      <c r="F48" s="1">
        <v>0</v>
      </c>
      <c r="G48" s="1">
        <v>0</v>
      </c>
      <c r="H48" s="1">
        <v>0</v>
      </c>
      <c r="I48" s="2">
        <v>1</v>
      </c>
      <c r="J48" s="2">
        <v>0</v>
      </c>
      <c r="K48" s="2">
        <v>0</v>
      </c>
      <c r="L48" s="2">
        <v>0</v>
      </c>
    </row>
    <row r="49" spans="1:16" x14ac:dyDescent="0.25">
      <c r="A49" t="s">
        <v>16</v>
      </c>
      <c r="B49">
        <v>1</v>
      </c>
      <c r="C49">
        <v>0</v>
      </c>
      <c r="D49">
        <v>0</v>
      </c>
      <c r="E49" s="1">
        <v>0</v>
      </c>
      <c r="F49" s="1">
        <v>1</v>
      </c>
      <c r="G49" s="1">
        <v>0</v>
      </c>
      <c r="H49" s="1">
        <v>0</v>
      </c>
      <c r="I49" s="2">
        <v>0</v>
      </c>
      <c r="J49" s="2">
        <v>0</v>
      </c>
      <c r="K49" s="2">
        <v>0</v>
      </c>
      <c r="L49" s="2">
        <v>0</v>
      </c>
    </row>
    <row r="50" spans="1:16" x14ac:dyDescent="0.25">
      <c r="A50" t="s">
        <v>17</v>
      </c>
      <c r="B50">
        <v>1</v>
      </c>
      <c r="C50">
        <v>0</v>
      </c>
      <c r="D50">
        <v>0</v>
      </c>
      <c r="E50" s="1">
        <v>0</v>
      </c>
      <c r="F50" s="1">
        <v>1</v>
      </c>
      <c r="G50" s="1">
        <v>0</v>
      </c>
      <c r="H50" s="1">
        <v>0</v>
      </c>
      <c r="I50" s="2">
        <v>0</v>
      </c>
      <c r="J50" s="2">
        <v>0</v>
      </c>
      <c r="K50" s="2">
        <v>0</v>
      </c>
      <c r="L50" s="2">
        <v>0</v>
      </c>
    </row>
    <row r="51" spans="1:16" x14ac:dyDescent="0.25">
      <c r="A51" t="s">
        <v>18</v>
      </c>
      <c r="B51">
        <v>1</v>
      </c>
      <c r="C51">
        <v>1</v>
      </c>
      <c r="D51">
        <v>1</v>
      </c>
      <c r="E51" s="1">
        <v>1</v>
      </c>
      <c r="F51" s="1">
        <v>0</v>
      </c>
      <c r="G51" s="1">
        <v>1</v>
      </c>
      <c r="H51" s="1">
        <v>0</v>
      </c>
      <c r="I51" s="2">
        <v>0</v>
      </c>
      <c r="J51" s="2">
        <v>0</v>
      </c>
      <c r="K51" s="2">
        <v>1</v>
      </c>
      <c r="L51" s="2">
        <v>0</v>
      </c>
    </row>
    <row r="52" spans="1:16" x14ac:dyDescent="0.25">
      <c r="A52" t="s">
        <v>19</v>
      </c>
      <c r="B52">
        <v>1</v>
      </c>
      <c r="C52">
        <v>2</v>
      </c>
      <c r="D52">
        <v>2</v>
      </c>
      <c r="E52" s="1">
        <v>2</v>
      </c>
      <c r="F52" s="1">
        <v>0</v>
      </c>
      <c r="G52" s="1">
        <v>0</v>
      </c>
      <c r="H52" s="1">
        <v>1</v>
      </c>
      <c r="I52" s="2">
        <v>1</v>
      </c>
      <c r="J52" s="2">
        <v>1</v>
      </c>
      <c r="K52" s="2">
        <v>0</v>
      </c>
      <c r="L52" s="2">
        <v>0</v>
      </c>
    </row>
    <row r="53" spans="1:16" x14ac:dyDescent="0.25">
      <c r="A53" t="s">
        <v>20</v>
      </c>
      <c r="B53">
        <v>1</v>
      </c>
      <c r="C53">
        <v>3</v>
      </c>
      <c r="D53">
        <v>3</v>
      </c>
      <c r="E53" s="1">
        <v>3</v>
      </c>
      <c r="F53" s="1">
        <v>0</v>
      </c>
      <c r="G53" s="1">
        <v>0</v>
      </c>
      <c r="H53" s="1">
        <v>1</v>
      </c>
      <c r="I53" s="2">
        <v>0</v>
      </c>
      <c r="J53" s="2">
        <v>2</v>
      </c>
      <c r="K53" s="2">
        <v>1</v>
      </c>
      <c r="L53" s="2">
        <v>0</v>
      </c>
    </row>
    <row r="54" spans="1:16" x14ac:dyDescent="0.25">
      <c r="A54" t="s">
        <v>5</v>
      </c>
      <c r="B54">
        <v>1.5</v>
      </c>
      <c r="C54">
        <v>0</v>
      </c>
      <c r="D54">
        <v>0</v>
      </c>
      <c r="E54" s="1">
        <v>0</v>
      </c>
      <c r="F54" s="1">
        <v>0</v>
      </c>
      <c r="G54" s="1">
        <v>0</v>
      </c>
      <c r="H54" s="1">
        <v>1</v>
      </c>
      <c r="I54" s="2">
        <v>0</v>
      </c>
      <c r="J54" s="2">
        <v>0</v>
      </c>
      <c r="K54" s="2">
        <v>0</v>
      </c>
      <c r="L54" s="2">
        <v>0</v>
      </c>
      <c r="M54" t="s">
        <v>29</v>
      </c>
      <c r="N54">
        <f t="shared" ref="N54" si="34">B54</f>
        <v>1.5</v>
      </c>
    </row>
    <row r="55" spans="1:16" x14ac:dyDescent="0.25">
      <c r="A55" t="s">
        <v>6</v>
      </c>
      <c r="B55">
        <v>1.5</v>
      </c>
      <c r="C55">
        <v>0</v>
      </c>
      <c r="D55">
        <v>0</v>
      </c>
      <c r="E55" s="1">
        <v>0</v>
      </c>
      <c r="F55" s="1">
        <v>0</v>
      </c>
      <c r="G55" s="1">
        <v>0</v>
      </c>
      <c r="H55" s="1">
        <v>1</v>
      </c>
      <c r="I55" s="2">
        <v>0</v>
      </c>
      <c r="J55" s="2">
        <v>0</v>
      </c>
      <c r="K55" s="2">
        <v>0</v>
      </c>
      <c r="L55" s="2">
        <v>0</v>
      </c>
      <c r="M55" s="2" t="s">
        <v>25</v>
      </c>
      <c r="O55" s="2" t="s">
        <v>26</v>
      </c>
    </row>
    <row r="56" spans="1:16" x14ac:dyDescent="0.25">
      <c r="A56" t="s">
        <v>7</v>
      </c>
      <c r="B56">
        <v>1.5</v>
      </c>
      <c r="C56">
        <v>0</v>
      </c>
      <c r="D56">
        <v>0</v>
      </c>
      <c r="E56" s="1">
        <v>0</v>
      </c>
      <c r="F56" s="1">
        <v>0</v>
      </c>
      <c r="G56" s="1">
        <v>0</v>
      </c>
      <c r="H56" s="1">
        <v>1</v>
      </c>
      <c r="I56" s="2">
        <v>0</v>
      </c>
      <c r="J56" s="2">
        <v>0</v>
      </c>
      <c r="K56" s="2">
        <v>0</v>
      </c>
      <c r="L56" s="2">
        <v>0</v>
      </c>
      <c r="M56" t="s">
        <v>21</v>
      </c>
      <c r="N56">
        <f t="shared" ref="N56" si="35">SUM(E54:E70)</f>
        <v>12</v>
      </c>
      <c r="O56" t="s">
        <v>21</v>
      </c>
      <c r="P56">
        <f t="shared" ref="P56" si="36">SUM(I54:I70)</f>
        <v>3</v>
      </c>
    </row>
    <row r="57" spans="1:16" x14ac:dyDescent="0.25">
      <c r="A57" t="s">
        <v>8</v>
      </c>
      <c r="B57">
        <v>1.5</v>
      </c>
      <c r="C57">
        <v>4</v>
      </c>
      <c r="D57">
        <v>4</v>
      </c>
      <c r="E57" s="1">
        <v>4</v>
      </c>
      <c r="F57" s="1">
        <v>0</v>
      </c>
      <c r="G57" s="1">
        <v>0</v>
      </c>
      <c r="H57" s="1">
        <v>1</v>
      </c>
      <c r="I57" s="2">
        <v>0</v>
      </c>
      <c r="J57" s="2">
        <v>3</v>
      </c>
      <c r="K57" s="2">
        <v>1</v>
      </c>
      <c r="L57" s="2">
        <v>0</v>
      </c>
      <c r="M57" t="s">
        <v>22</v>
      </c>
      <c r="N57">
        <f t="shared" ref="N57" si="37">SUM(F54:F70)</f>
        <v>3</v>
      </c>
      <c r="O57" t="s">
        <v>22</v>
      </c>
      <c r="P57">
        <f t="shared" ref="P57" si="38">SUM(J54:J70)</f>
        <v>7</v>
      </c>
    </row>
    <row r="58" spans="1:16" x14ac:dyDescent="0.25">
      <c r="A58" t="s">
        <v>9</v>
      </c>
      <c r="B58">
        <v>1.5</v>
      </c>
      <c r="C58">
        <v>2</v>
      </c>
      <c r="D58">
        <v>2</v>
      </c>
      <c r="E58" s="1">
        <v>2</v>
      </c>
      <c r="F58" s="1">
        <v>0</v>
      </c>
      <c r="G58" s="1">
        <v>0</v>
      </c>
      <c r="H58" s="1">
        <v>2</v>
      </c>
      <c r="I58" s="2">
        <v>1</v>
      </c>
      <c r="J58" s="2">
        <v>1</v>
      </c>
      <c r="K58" s="2">
        <v>0</v>
      </c>
      <c r="L58" s="2">
        <v>0</v>
      </c>
      <c r="M58" t="s">
        <v>23</v>
      </c>
      <c r="N58">
        <f t="shared" ref="N58" si="39">SUM(G54:G70)</f>
        <v>4</v>
      </c>
      <c r="O58" t="s">
        <v>23</v>
      </c>
      <c r="P58">
        <f t="shared" ref="P58" si="40">SUM(K54:K70)</f>
        <v>5</v>
      </c>
    </row>
    <row r="59" spans="1:16" x14ac:dyDescent="0.25">
      <c r="A59" t="s">
        <v>10</v>
      </c>
      <c r="B59">
        <v>1.5</v>
      </c>
      <c r="C59">
        <v>1</v>
      </c>
      <c r="D59">
        <v>1</v>
      </c>
      <c r="E59" s="1">
        <v>0</v>
      </c>
      <c r="F59" s="1">
        <v>0</v>
      </c>
      <c r="G59" s="1">
        <v>1</v>
      </c>
      <c r="H59" s="1">
        <v>3</v>
      </c>
      <c r="I59" s="2">
        <v>0</v>
      </c>
      <c r="J59" s="2">
        <v>0</v>
      </c>
      <c r="K59" s="2">
        <v>1</v>
      </c>
      <c r="L59" s="2">
        <v>0</v>
      </c>
      <c r="M59" t="s">
        <v>24</v>
      </c>
      <c r="N59">
        <f t="shared" ref="N59" si="41">SUM(H54:H70)</f>
        <v>22</v>
      </c>
      <c r="O59" t="s">
        <v>24</v>
      </c>
      <c r="P59">
        <f t="shared" ref="P59" si="42">SUM(L54:L70)</f>
        <v>0</v>
      </c>
    </row>
    <row r="60" spans="1:16" x14ac:dyDescent="0.25">
      <c r="A60" t="s">
        <v>11</v>
      </c>
      <c r="B60">
        <v>1.5</v>
      </c>
      <c r="C60">
        <v>2</v>
      </c>
      <c r="D60">
        <v>2</v>
      </c>
      <c r="E60" s="1">
        <v>1</v>
      </c>
      <c r="F60" s="1">
        <v>0</v>
      </c>
      <c r="G60" s="1">
        <v>1</v>
      </c>
      <c r="H60" s="1">
        <v>3</v>
      </c>
      <c r="I60" s="2">
        <v>0</v>
      </c>
      <c r="J60" s="2">
        <v>1</v>
      </c>
      <c r="K60" s="2">
        <v>1</v>
      </c>
      <c r="L60" s="2">
        <v>0</v>
      </c>
      <c r="M60" s="1" t="s">
        <v>27</v>
      </c>
      <c r="N60" s="3">
        <f t="shared" ref="N60" si="43">SUM(N56:N57)/SUM(N56:N59)</f>
        <v>0.36585365853658536</v>
      </c>
      <c r="O60" s="1" t="s">
        <v>27</v>
      </c>
      <c r="P60" s="3">
        <f t="shared" ref="P60" si="44">SUM(P56:P57)/SUM(P56:P59)</f>
        <v>0.66666666666666663</v>
      </c>
    </row>
    <row r="61" spans="1:16" x14ac:dyDescent="0.25">
      <c r="A61" t="s">
        <v>12</v>
      </c>
      <c r="B61">
        <v>1.5</v>
      </c>
      <c r="C61">
        <v>1</v>
      </c>
      <c r="D61">
        <v>1</v>
      </c>
      <c r="E61" s="1">
        <v>1</v>
      </c>
      <c r="F61" s="1">
        <v>0</v>
      </c>
      <c r="G61" s="1">
        <v>1</v>
      </c>
      <c r="H61" s="1">
        <v>1</v>
      </c>
      <c r="I61" s="2">
        <v>1</v>
      </c>
      <c r="J61" s="2">
        <v>1</v>
      </c>
      <c r="K61" s="2">
        <v>0</v>
      </c>
      <c r="L61" s="2">
        <v>0</v>
      </c>
      <c r="M61" s="1" t="s">
        <v>28</v>
      </c>
      <c r="N61" s="3">
        <f t="shared" ref="N61" si="45">2*N56/(2*N56+N58+N59)</f>
        <v>0.48</v>
      </c>
      <c r="O61" s="1" t="s">
        <v>28</v>
      </c>
      <c r="P61" s="3">
        <f t="shared" ref="P61" si="46">2*P56/(2*P56+P58+P59)</f>
        <v>0.54545454545454541</v>
      </c>
    </row>
    <row r="62" spans="1:16" x14ac:dyDescent="0.25">
      <c r="A62" t="s">
        <v>13</v>
      </c>
      <c r="B62">
        <v>1.5</v>
      </c>
      <c r="C62">
        <v>0</v>
      </c>
      <c r="D62">
        <v>0</v>
      </c>
      <c r="E62" s="1">
        <v>0</v>
      </c>
      <c r="F62" s="1">
        <v>0</v>
      </c>
      <c r="G62" s="1">
        <v>0</v>
      </c>
      <c r="H62" s="1">
        <v>3</v>
      </c>
      <c r="I62" s="2">
        <v>0</v>
      </c>
      <c r="J62" s="2">
        <v>0</v>
      </c>
      <c r="K62" s="2">
        <v>0</v>
      </c>
      <c r="L62" s="2">
        <v>0</v>
      </c>
      <c r="M62" s="1" t="s">
        <v>31</v>
      </c>
      <c r="N62">
        <f t="shared" ref="N62" si="47">N56/(N56+N59)</f>
        <v>0.35294117647058826</v>
      </c>
      <c r="O62" s="1" t="s">
        <v>31</v>
      </c>
      <c r="P62">
        <f t="shared" ref="P62" si="48">P56/(P56+P59)</f>
        <v>1</v>
      </c>
    </row>
    <row r="63" spans="1:16" x14ac:dyDescent="0.25">
      <c r="A63" t="s">
        <v>14</v>
      </c>
      <c r="B63">
        <v>1.5</v>
      </c>
      <c r="C63">
        <v>0</v>
      </c>
      <c r="D63">
        <v>0</v>
      </c>
      <c r="E63" s="1">
        <v>0</v>
      </c>
      <c r="F63" s="1">
        <v>1</v>
      </c>
      <c r="G63" s="1">
        <v>0</v>
      </c>
      <c r="H63" s="1">
        <v>0</v>
      </c>
      <c r="I63" s="2">
        <v>0</v>
      </c>
      <c r="J63" s="2">
        <v>0</v>
      </c>
      <c r="K63" s="2">
        <v>0</v>
      </c>
      <c r="L63" s="2">
        <v>0</v>
      </c>
    </row>
    <row r="64" spans="1:16" x14ac:dyDescent="0.25">
      <c r="A64" t="s">
        <v>4</v>
      </c>
      <c r="B64">
        <v>1.5</v>
      </c>
      <c r="C64">
        <v>0</v>
      </c>
      <c r="D64">
        <v>0</v>
      </c>
      <c r="E64" s="1">
        <v>0</v>
      </c>
      <c r="F64" s="1">
        <v>0</v>
      </c>
      <c r="G64" s="1">
        <v>0</v>
      </c>
      <c r="H64" s="1">
        <v>1</v>
      </c>
      <c r="I64" s="2">
        <v>0</v>
      </c>
      <c r="J64" s="2">
        <v>0</v>
      </c>
      <c r="K64" s="2">
        <v>0</v>
      </c>
      <c r="L64" s="2">
        <v>0</v>
      </c>
    </row>
    <row r="65" spans="1:16" x14ac:dyDescent="0.25">
      <c r="A65" t="s">
        <v>15</v>
      </c>
      <c r="B65">
        <v>1.5</v>
      </c>
      <c r="C65">
        <v>0</v>
      </c>
      <c r="D65">
        <v>0</v>
      </c>
      <c r="E65" s="1">
        <v>0</v>
      </c>
      <c r="F65" s="1">
        <v>0</v>
      </c>
      <c r="G65" s="1">
        <v>0</v>
      </c>
      <c r="H65" s="1">
        <v>1</v>
      </c>
      <c r="I65" s="2">
        <v>0</v>
      </c>
      <c r="J65" s="2">
        <v>0</v>
      </c>
      <c r="K65" s="2">
        <v>0</v>
      </c>
      <c r="L65" s="2">
        <v>0</v>
      </c>
    </row>
    <row r="66" spans="1:16" x14ac:dyDescent="0.25">
      <c r="A66" t="s">
        <v>16</v>
      </c>
      <c r="B66">
        <v>1.5</v>
      </c>
      <c r="C66">
        <v>0</v>
      </c>
      <c r="D66">
        <v>0</v>
      </c>
      <c r="E66" s="1">
        <v>0</v>
      </c>
      <c r="F66" s="1">
        <v>1</v>
      </c>
      <c r="G66" s="1">
        <v>0</v>
      </c>
      <c r="H66" s="1">
        <v>0</v>
      </c>
      <c r="I66" s="2">
        <v>0</v>
      </c>
      <c r="J66" s="2">
        <v>0</v>
      </c>
      <c r="K66" s="2">
        <v>0</v>
      </c>
      <c r="L66" s="2">
        <v>0</v>
      </c>
    </row>
    <row r="67" spans="1:16" x14ac:dyDescent="0.25">
      <c r="A67" t="s">
        <v>17</v>
      </c>
      <c r="B67">
        <v>1.5</v>
      </c>
      <c r="C67">
        <v>0</v>
      </c>
      <c r="D67">
        <v>0</v>
      </c>
      <c r="E67" s="1">
        <v>0</v>
      </c>
      <c r="F67" s="1">
        <v>1</v>
      </c>
      <c r="G67" s="1">
        <v>0</v>
      </c>
      <c r="H67" s="1">
        <v>0</v>
      </c>
      <c r="I67" s="2">
        <v>0</v>
      </c>
      <c r="J67" s="2">
        <v>0</v>
      </c>
      <c r="K67" s="2">
        <v>0</v>
      </c>
      <c r="L67" s="2">
        <v>0</v>
      </c>
    </row>
    <row r="68" spans="1:16" x14ac:dyDescent="0.25">
      <c r="A68" t="s">
        <v>18</v>
      </c>
      <c r="B68">
        <v>1.5</v>
      </c>
      <c r="C68">
        <v>1</v>
      </c>
      <c r="D68">
        <v>1</v>
      </c>
      <c r="E68" s="1">
        <v>1</v>
      </c>
      <c r="F68" s="1">
        <v>0</v>
      </c>
      <c r="G68" s="1">
        <v>1</v>
      </c>
      <c r="H68" s="1">
        <v>0</v>
      </c>
      <c r="I68" s="2">
        <v>0</v>
      </c>
      <c r="J68" s="2">
        <v>0</v>
      </c>
      <c r="K68" s="2">
        <v>1</v>
      </c>
      <c r="L68" s="2">
        <v>0</v>
      </c>
    </row>
    <row r="69" spans="1:16" x14ac:dyDescent="0.25">
      <c r="A69" t="s">
        <v>19</v>
      </c>
      <c r="B69">
        <v>1.5</v>
      </c>
      <c r="C69">
        <v>1</v>
      </c>
      <c r="D69">
        <v>1</v>
      </c>
      <c r="E69" s="1">
        <v>1</v>
      </c>
      <c r="F69" s="1">
        <v>0</v>
      </c>
      <c r="G69" s="1">
        <v>0</v>
      </c>
      <c r="H69" s="1">
        <v>2</v>
      </c>
      <c r="I69" s="2">
        <v>1</v>
      </c>
      <c r="J69" s="2">
        <v>0</v>
      </c>
      <c r="K69" s="2">
        <v>0</v>
      </c>
      <c r="L69" s="2">
        <v>0</v>
      </c>
    </row>
    <row r="70" spans="1:16" x14ac:dyDescent="0.25">
      <c r="A70" t="s">
        <v>20</v>
      </c>
      <c r="B70">
        <v>1.5</v>
      </c>
      <c r="C70">
        <v>2</v>
      </c>
      <c r="D70">
        <v>2</v>
      </c>
      <c r="E70" s="1">
        <v>2</v>
      </c>
      <c r="F70" s="1">
        <v>0</v>
      </c>
      <c r="G70" s="1">
        <v>0</v>
      </c>
      <c r="H70" s="1">
        <v>2</v>
      </c>
      <c r="I70" s="2">
        <v>0</v>
      </c>
      <c r="J70" s="2">
        <v>1</v>
      </c>
      <c r="K70" s="2">
        <v>1</v>
      </c>
      <c r="L70" s="2">
        <v>0</v>
      </c>
    </row>
    <row r="71" spans="1:16" x14ac:dyDescent="0.25">
      <c r="A71" t="s">
        <v>5</v>
      </c>
      <c r="B71">
        <v>2</v>
      </c>
      <c r="C71">
        <v>0</v>
      </c>
      <c r="D71">
        <v>0</v>
      </c>
      <c r="E71" s="1">
        <v>0</v>
      </c>
      <c r="F71" s="1">
        <v>0</v>
      </c>
      <c r="G71" s="1">
        <v>0</v>
      </c>
      <c r="H71" s="1">
        <v>1</v>
      </c>
      <c r="I71" s="2">
        <v>0</v>
      </c>
      <c r="J71" s="2">
        <v>0</v>
      </c>
      <c r="K71" s="2">
        <v>0</v>
      </c>
      <c r="L71" s="2">
        <v>0</v>
      </c>
      <c r="M71" t="s">
        <v>29</v>
      </c>
      <c r="N71">
        <f t="shared" ref="N71" si="49">B71</f>
        <v>2</v>
      </c>
    </row>
    <row r="72" spans="1:16" x14ac:dyDescent="0.25">
      <c r="A72" t="s">
        <v>6</v>
      </c>
      <c r="B72">
        <v>2</v>
      </c>
      <c r="C72">
        <v>0</v>
      </c>
      <c r="D72">
        <v>0</v>
      </c>
      <c r="E72" s="1">
        <v>0</v>
      </c>
      <c r="F72" s="1">
        <v>0</v>
      </c>
      <c r="G72" s="1">
        <v>0</v>
      </c>
      <c r="H72" s="1">
        <v>1</v>
      </c>
      <c r="I72" s="2">
        <v>0</v>
      </c>
      <c r="J72" s="2">
        <v>0</v>
      </c>
      <c r="K72" s="2">
        <v>0</v>
      </c>
      <c r="L72" s="2">
        <v>0</v>
      </c>
      <c r="M72" s="2" t="s">
        <v>25</v>
      </c>
      <c r="O72" s="2" t="s">
        <v>26</v>
      </c>
    </row>
    <row r="73" spans="1:16" x14ac:dyDescent="0.25">
      <c r="A73" t="s">
        <v>7</v>
      </c>
      <c r="B73">
        <v>2</v>
      </c>
      <c r="C73">
        <v>0</v>
      </c>
      <c r="D73">
        <v>0</v>
      </c>
      <c r="E73" s="1">
        <v>0</v>
      </c>
      <c r="F73" s="1">
        <v>0</v>
      </c>
      <c r="G73" s="1">
        <v>0</v>
      </c>
      <c r="H73" s="1">
        <v>1</v>
      </c>
      <c r="I73" s="2">
        <v>0</v>
      </c>
      <c r="J73" s="2">
        <v>0</v>
      </c>
      <c r="K73" s="2">
        <v>0</v>
      </c>
      <c r="L73" s="2">
        <v>0</v>
      </c>
      <c r="M73" t="s">
        <v>21</v>
      </c>
      <c r="N73">
        <f t="shared" ref="N73" si="50">SUM(E71:E87)</f>
        <v>9</v>
      </c>
      <c r="O73" t="s">
        <v>21</v>
      </c>
      <c r="P73">
        <f t="shared" ref="P73" si="51">SUM(I71:I87)</f>
        <v>1</v>
      </c>
    </row>
    <row r="74" spans="1:16" x14ac:dyDescent="0.25">
      <c r="A74" t="s">
        <v>8</v>
      </c>
      <c r="B74">
        <v>2</v>
      </c>
      <c r="C74">
        <v>4</v>
      </c>
      <c r="D74">
        <v>4</v>
      </c>
      <c r="E74" s="1">
        <v>4</v>
      </c>
      <c r="F74" s="1">
        <v>0</v>
      </c>
      <c r="G74" s="1">
        <v>0</v>
      </c>
      <c r="H74" s="1">
        <v>1</v>
      </c>
      <c r="I74" s="2">
        <v>0</v>
      </c>
      <c r="J74" s="2">
        <v>3</v>
      </c>
      <c r="K74" s="2">
        <v>1</v>
      </c>
      <c r="L74" s="2">
        <v>0</v>
      </c>
      <c r="M74" t="s">
        <v>22</v>
      </c>
      <c r="N74">
        <f t="shared" ref="N74" si="52">SUM(F71:F87)</f>
        <v>3</v>
      </c>
      <c r="O74" t="s">
        <v>22</v>
      </c>
      <c r="P74">
        <f t="shared" ref="P74" si="53">SUM(J71:J87)</f>
        <v>4</v>
      </c>
    </row>
    <row r="75" spans="1:16" x14ac:dyDescent="0.25">
      <c r="A75" t="s">
        <v>9</v>
      </c>
      <c r="B75">
        <v>2</v>
      </c>
      <c r="C75">
        <v>1</v>
      </c>
      <c r="D75">
        <v>1</v>
      </c>
      <c r="E75" s="1">
        <v>1</v>
      </c>
      <c r="F75" s="1">
        <v>0</v>
      </c>
      <c r="G75" s="1">
        <v>0</v>
      </c>
      <c r="H75" s="1">
        <v>3</v>
      </c>
      <c r="I75" s="2">
        <v>0</v>
      </c>
      <c r="J75" s="2">
        <v>0</v>
      </c>
      <c r="K75" s="2">
        <v>1</v>
      </c>
      <c r="L75" s="2">
        <v>0</v>
      </c>
      <c r="M75" t="s">
        <v>23</v>
      </c>
      <c r="N75">
        <f t="shared" ref="N75" si="54">SUM(G71:G87)</f>
        <v>3</v>
      </c>
      <c r="O75" t="s">
        <v>23</v>
      </c>
      <c r="P75">
        <f t="shared" ref="P75" si="55">SUM(K71:K87)</f>
        <v>6</v>
      </c>
    </row>
    <row r="76" spans="1:16" x14ac:dyDescent="0.25">
      <c r="A76" t="s">
        <v>10</v>
      </c>
      <c r="B76">
        <v>2</v>
      </c>
      <c r="C76">
        <v>0</v>
      </c>
      <c r="D76">
        <v>0</v>
      </c>
      <c r="E76" s="1">
        <v>0</v>
      </c>
      <c r="F76" s="1">
        <v>0</v>
      </c>
      <c r="G76" s="1">
        <v>0</v>
      </c>
      <c r="H76" s="1">
        <v>3</v>
      </c>
      <c r="I76" s="2">
        <v>0</v>
      </c>
      <c r="J76" s="2">
        <v>0</v>
      </c>
      <c r="K76" s="2">
        <v>0</v>
      </c>
      <c r="L76" s="2">
        <v>0</v>
      </c>
      <c r="M76" t="s">
        <v>24</v>
      </c>
      <c r="N76">
        <f t="shared" ref="N76" si="56">SUM(H71:H87)</f>
        <v>25</v>
      </c>
      <c r="O76" t="s">
        <v>24</v>
      </c>
      <c r="P76">
        <f t="shared" ref="P76" si="57">SUM(L71:L87)</f>
        <v>0</v>
      </c>
    </row>
    <row r="77" spans="1:16" x14ac:dyDescent="0.25">
      <c r="A77" t="s">
        <v>11</v>
      </c>
      <c r="B77">
        <v>2</v>
      </c>
      <c r="C77">
        <v>1</v>
      </c>
      <c r="D77">
        <v>1</v>
      </c>
      <c r="E77" s="1">
        <v>0</v>
      </c>
      <c r="F77" s="1">
        <v>0</v>
      </c>
      <c r="G77" s="1">
        <v>1</v>
      </c>
      <c r="H77" s="1">
        <v>4</v>
      </c>
      <c r="I77" s="2">
        <v>0</v>
      </c>
      <c r="J77" s="2">
        <v>0</v>
      </c>
      <c r="K77" s="2">
        <v>1</v>
      </c>
      <c r="L77" s="2">
        <v>0</v>
      </c>
      <c r="M77" s="1" t="s">
        <v>27</v>
      </c>
      <c r="N77" s="3">
        <f t="shared" ref="N77" si="58">SUM(N73:N74)/SUM(N73:N76)</f>
        <v>0.3</v>
      </c>
      <c r="O77" s="1" t="s">
        <v>27</v>
      </c>
      <c r="P77" s="3">
        <f t="shared" ref="P77" si="59">SUM(P73:P74)/SUM(P73:P76)</f>
        <v>0.45454545454545453</v>
      </c>
    </row>
    <row r="78" spans="1:16" x14ac:dyDescent="0.25">
      <c r="A78" t="s">
        <v>12</v>
      </c>
      <c r="B78">
        <v>2</v>
      </c>
      <c r="C78">
        <v>0</v>
      </c>
      <c r="D78">
        <v>0</v>
      </c>
      <c r="E78" s="1">
        <v>0</v>
      </c>
      <c r="F78" s="1">
        <v>0</v>
      </c>
      <c r="G78" s="1">
        <v>0</v>
      </c>
      <c r="H78" s="1">
        <v>2</v>
      </c>
      <c r="I78" s="2">
        <v>0</v>
      </c>
      <c r="J78" s="2">
        <v>0</v>
      </c>
      <c r="K78" s="2">
        <v>0</v>
      </c>
      <c r="L78" s="2">
        <v>0</v>
      </c>
      <c r="M78" s="1" t="s">
        <v>28</v>
      </c>
      <c r="N78" s="3">
        <f t="shared" ref="N78" si="60">2*N73/(2*N73+N75+N76)</f>
        <v>0.39130434782608697</v>
      </c>
      <c r="O78" s="1" t="s">
        <v>28</v>
      </c>
      <c r="P78" s="3">
        <f t="shared" ref="P78" si="61">2*P73/(2*P73+P75+P76)</f>
        <v>0.25</v>
      </c>
    </row>
    <row r="79" spans="1:16" x14ac:dyDescent="0.25">
      <c r="A79" t="s">
        <v>13</v>
      </c>
      <c r="B79">
        <v>2</v>
      </c>
      <c r="C79">
        <v>1</v>
      </c>
      <c r="D79">
        <v>1</v>
      </c>
      <c r="E79" s="1">
        <v>0</v>
      </c>
      <c r="F79" s="1">
        <v>0</v>
      </c>
      <c r="G79" s="1">
        <v>1</v>
      </c>
      <c r="H79" s="1">
        <v>3</v>
      </c>
      <c r="I79" s="2">
        <v>0</v>
      </c>
      <c r="J79" s="2">
        <v>0</v>
      </c>
      <c r="K79" s="2">
        <v>1</v>
      </c>
      <c r="L79" s="2">
        <v>0</v>
      </c>
      <c r="M79" s="1" t="s">
        <v>31</v>
      </c>
      <c r="N79">
        <f t="shared" ref="N79" si="62">N73/(N73+N76)</f>
        <v>0.26470588235294118</v>
      </c>
      <c r="O79" s="1" t="s">
        <v>31</v>
      </c>
      <c r="P79">
        <f t="shared" ref="P79" si="63">P73/(P73+P76)</f>
        <v>1</v>
      </c>
    </row>
    <row r="80" spans="1:16" x14ac:dyDescent="0.25">
      <c r="A80" t="s">
        <v>14</v>
      </c>
      <c r="B80">
        <v>2</v>
      </c>
      <c r="C80">
        <v>0</v>
      </c>
      <c r="D80">
        <v>0</v>
      </c>
      <c r="E80" s="1">
        <v>0</v>
      </c>
      <c r="F80" s="1">
        <v>1</v>
      </c>
      <c r="G80" s="1">
        <v>0</v>
      </c>
      <c r="H80" s="1">
        <v>0</v>
      </c>
      <c r="I80" s="2">
        <v>0</v>
      </c>
      <c r="J80" s="2">
        <v>0</v>
      </c>
      <c r="K80" s="2">
        <v>0</v>
      </c>
      <c r="L80" s="2">
        <v>0</v>
      </c>
    </row>
    <row r="81" spans="1:16" x14ac:dyDescent="0.25">
      <c r="A81" t="s">
        <v>4</v>
      </c>
      <c r="B81">
        <v>2</v>
      </c>
      <c r="C81">
        <v>0</v>
      </c>
      <c r="D81">
        <v>0</v>
      </c>
      <c r="E81" s="1">
        <v>0</v>
      </c>
      <c r="F81" s="1">
        <v>0</v>
      </c>
      <c r="G81" s="1">
        <v>0</v>
      </c>
      <c r="H81" s="1">
        <v>1</v>
      </c>
      <c r="I81" s="2">
        <v>0</v>
      </c>
      <c r="J81" s="2">
        <v>0</v>
      </c>
      <c r="K81" s="2">
        <v>0</v>
      </c>
      <c r="L81" s="2">
        <v>0</v>
      </c>
    </row>
    <row r="82" spans="1:16" x14ac:dyDescent="0.25">
      <c r="A82" t="s">
        <v>15</v>
      </c>
      <c r="B82">
        <v>2</v>
      </c>
      <c r="C82">
        <v>0</v>
      </c>
      <c r="D82">
        <v>0</v>
      </c>
      <c r="E82" s="1">
        <v>0</v>
      </c>
      <c r="F82" s="1">
        <v>0</v>
      </c>
      <c r="G82" s="1">
        <v>0</v>
      </c>
      <c r="H82" s="1">
        <v>1</v>
      </c>
      <c r="I82" s="2">
        <v>0</v>
      </c>
      <c r="J82" s="2">
        <v>0</v>
      </c>
      <c r="K82" s="2">
        <v>0</v>
      </c>
      <c r="L82" s="2">
        <v>0</v>
      </c>
    </row>
    <row r="83" spans="1:16" x14ac:dyDescent="0.25">
      <c r="A83" t="s">
        <v>16</v>
      </c>
      <c r="B83">
        <v>2</v>
      </c>
      <c r="C83">
        <v>0</v>
      </c>
      <c r="D83">
        <v>0</v>
      </c>
      <c r="E83" s="1">
        <v>0</v>
      </c>
      <c r="F83" s="1">
        <v>1</v>
      </c>
      <c r="G83" s="1">
        <v>0</v>
      </c>
      <c r="H83" s="1">
        <v>0</v>
      </c>
      <c r="I83" s="2">
        <v>0</v>
      </c>
      <c r="J83" s="2">
        <v>0</v>
      </c>
      <c r="K83" s="2">
        <v>0</v>
      </c>
      <c r="L83" s="2">
        <v>0</v>
      </c>
    </row>
    <row r="84" spans="1:16" x14ac:dyDescent="0.25">
      <c r="A84" t="s">
        <v>17</v>
      </c>
      <c r="B84">
        <v>2</v>
      </c>
      <c r="C84">
        <v>0</v>
      </c>
      <c r="D84">
        <v>0</v>
      </c>
      <c r="E84" s="1">
        <v>0</v>
      </c>
      <c r="F84" s="1">
        <v>1</v>
      </c>
      <c r="G84" s="1">
        <v>0</v>
      </c>
      <c r="H84" s="1">
        <v>0</v>
      </c>
      <c r="I84" s="2">
        <v>0</v>
      </c>
      <c r="J84" s="2">
        <v>0</v>
      </c>
      <c r="K84" s="2">
        <v>0</v>
      </c>
      <c r="L84" s="2">
        <v>0</v>
      </c>
    </row>
    <row r="85" spans="1:16" x14ac:dyDescent="0.25">
      <c r="A85" t="s">
        <v>18</v>
      </c>
      <c r="B85">
        <v>2</v>
      </c>
      <c r="C85">
        <v>1</v>
      </c>
      <c r="D85">
        <v>1</v>
      </c>
      <c r="E85" s="1">
        <v>1</v>
      </c>
      <c r="F85" s="1">
        <v>0</v>
      </c>
      <c r="G85" s="1">
        <v>1</v>
      </c>
      <c r="H85" s="1">
        <v>0</v>
      </c>
      <c r="I85" s="2">
        <v>0</v>
      </c>
      <c r="J85" s="2">
        <v>0</v>
      </c>
      <c r="K85" s="2">
        <v>1</v>
      </c>
      <c r="L85" s="2">
        <v>0</v>
      </c>
    </row>
    <row r="86" spans="1:16" x14ac:dyDescent="0.25">
      <c r="A86" t="s">
        <v>19</v>
      </c>
      <c r="B86">
        <v>2</v>
      </c>
      <c r="C86">
        <v>1</v>
      </c>
      <c r="D86">
        <v>1</v>
      </c>
      <c r="E86" s="1">
        <v>1</v>
      </c>
      <c r="F86" s="1">
        <v>0</v>
      </c>
      <c r="G86" s="1">
        <v>0</v>
      </c>
      <c r="H86" s="1">
        <v>2</v>
      </c>
      <c r="I86" s="2">
        <v>1</v>
      </c>
      <c r="J86" s="2">
        <v>0</v>
      </c>
      <c r="K86" s="2">
        <v>0</v>
      </c>
      <c r="L86" s="2">
        <v>0</v>
      </c>
    </row>
    <row r="87" spans="1:16" x14ac:dyDescent="0.25">
      <c r="A87" t="s">
        <v>20</v>
      </c>
      <c r="B87">
        <v>2</v>
      </c>
      <c r="C87">
        <v>2</v>
      </c>
      <c r="D87">
        <v>2</v>
      </c>
      <c r="E87" s="1">
        <v>2</v>
      </c>
      <c r="F87" s="1">
        <v>0</v>
      </c>
      <c r="G87" s="1">
        <v>0</v>
      </c>
      <c r="H87" s="1">
        <v>2</v>
      </c>
      <c r="I87" s="2">
        <v>0</v>
      </c>
      <c r="J87" s="2">
        <v>1</v>
      </c>
      <c r="K87" s="2">
        <v>1</v>
      </c>
      <c r="L87" s="2">
        <v>0</v>
      </c>
    </row>
    <row r="88" spans="1:16" x14ac:dyDescent="0.25">
      <c r="A88" t="s">
        <v>5</v>
      </c>
      <c r="B88">
        <v>2.5</v>
      </c>
      <c r="C88">
        <v>0</v>
      </c>
      <c r="D88">
        <v>0</v>
      </c>
      <c r="E88" s="1">
        <v>0</v>
      </c>
      <c r="F88" s="1">
        <v>0</v>
      </c>
      <c r="G88" s="1">
        <v>0</v>
      </c>
      <c r="H88" s="1">
        <v>1</v>
      </c>
      <c r="I88" s="2">
        <v>0</v>
      </c>
      <c r="J88" s="2">
        <v>0</v>
      </c>
      <c r="K88" s="2">
        <v>0</v>
      </c>
      <c r="L88" s="2">
        <v>0</v>
      </c>
      <c r="M88" t="s">
        <v>29</v>
      </c>
      <c r="N88">
        <f t="shared" ref="N88" si="64">B88</f>
        <v>2.5</v>
      </c>
    </row>
    <row r="89" spans="1:16" x14ac:dyDescent="0.25">
      <c r="A89" t="s">
        <v>6</v>
      </c>
      <c r="B89">
        <v>2.5</v>
      </c>
      <c r="C89">
        <v>0</v>
      </c>
      <c r="D89">
        <v>0</v>
      </c>
      <c r="E89" s="1">
        <v>0</v>
      </c>
      <c r="F89" s="1">
        <v>0</v>
      </c>
      <c r="G89" s="1">
        <v>0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2" t="s">
        <v>25</v>
      </c>
      <c r="O89" s="2" t="s">
        <v>26</v>
      </c>
    </row>
    <row r="90" spans="1:16" x14ac:dyDescent="0.25">
      <c r="A90" t="s">
        <v>7</v>
      </c>
      <c r="B90">
        <v>2.5</v>
      </c>
      <c r="C90">
        <v>0</v>
      </c>
      <c r="D90">
        <v>0</v>
      </c>
      <c r="E90" s="1">
        <v>0</v>
      </c>
      <c r="F90" s="1">
        <v>0</v>
      </c>
      <c r="G90" s="1">
        <v>0</v>
      </c>
      <c r="H90" s="1">
        <v>1</v>
      </c>
      <c r="I90" s="2">
        <v>0</v>
      </c>
      <c r="J90" s="2">
        <v>0</v>
      </c>
      <c r="K90" s="2">
        <v>0</v>
      </c>
      <c r="L90" s="2">
        <v>0</v>
      </c>
      <c r="M90" t="s">
        <v>21</v>
      </c>
      <c r="N90">
        <f t="shared" ref="N90" si="65">SUM(E88:E104)</f>
        <v>7</v>
      </c>
      <c r="O90" t="s">
        <v>21</v>
      </c>
      <c r="P90">
        <f t="shared" ref="P90" si="66">SUM(I88:I104)</f>
        <v>1</v>
      </c>
    </row>
    <row r="91" spans="1:16" x14ac:dyDescent="0.25">
      <c r="A91" t="s">
        <v>8</v>
      </c>
      <c r="B91">
        <v>2.5</v>
      </c>
      <c r="C91">
        <v>4</v>
      </c>
      <c r="D91">
        <v>4</v>
      </c>
      <c r="E91" s="1">
        <v>4</v>
      </c>
      <c r="F91" s="1">
        <v>0</v>
      </c>
      <c r="G91" s="1">
        <v>0</v>
      </c>
      <c r="H91" s="1">
        <v>1</v>
      </c>
      <c r="I91" s="2">
        <v>0</v>
      </c>
      <c r="J91" s="2">
        <v>3</v>
      </c>
      <c r="K91" s="2">
        <v>1</v>
      </c>
      <c r="L91" s="2">
        <v>0</v>
      </c>
      <c r="M91" t="s">
        <v>22</v>
      </c>
      <c r="N91">
        <f t="shared" ref="N91" si="67">SUM(F88:F104)</f>
        <v>3</v>
      </c>
      <c r="O91" t="s">
        <v>22</v>
      </c>
      <c r="P91">
        <f t="shared" ref="P91" si="68">SUM(J88:J104)</f>
        <v>4</v>
      </c>
    </row>
    <row r="92" spans="1:16" x14ac:dyDescent="0.25">
      <c r="A92" t="s">
        <v>9</v>
      </c>
      <c r="B92">
        <v>2.5</v>
      </c>
      <c r="C92">
        <v>0</v>
      </c>
      <c r="D92">
        <v>0</v>
      </c>
      <c r="E92" s="1">
        <v>0</v>
      </c>
      <c r="F92" s="1">
        <v>0</v>
      </c>
      <c r="G92" s="1">
        <v>0</v>
      </c>
      <c r="H92" s="1">
        <v>4</v>
      </c>
      <c r="I92" s="2">
        <v>0</v>
      </c>
      <c r="J92" s="2">
        <v>0</v>
      </c>
      <c r="K92" s="2">
        <v>0</v>
      </c>
      <c r="L92" s="2">
        <v>0</v>
      </c>
      <c r="M92" t="s">
        <v>23</v>
      </c>
      <c r="N92">
        <f t="shared" ref="N92" si="69">SUM(G88:G104)</f>
        <v>4</v>
      </c>
      <c r="O92" t="s">
        <v>23</v>
      </c>
      <c r="P92">
        <f t="shared" ref="P92" si="70">SUM(K88:K104)</f>
        <v>5</v>
      </c>
    </row>
    <row r="93" spans="1:16" x14ac:dyDescent="0.25">
      <c r="A93" t="s">
        <v>10</v>
      </c>
      <c r="B93">
        <v>2.5</v>
      </c>
      <c r="C93">
        <v>0</v>
      </c>
      <c r="D93">
        <v>0</v>
      </c>
      <c r="E93" s="1">
        <v>0</v>
      </c>
      <c r="F93" s="1">
        <v>0</v>
      </c>
      <c r="G93" s="1">
        <v>0</v>
      </c>
      <c r="H93" s="1">
        <v>3</v>
      </c>
      <c r="I93" s="2">
        <v>0</v>
      </c>
      <c r="J93" s="2">
        <v>0</v>
      </c>
      <c r="K93" s="2">
        <v>0</v>
      </c>
      <c r="L93" s="2">
        <v>0</v>
      </c>
      <c r="M93" t="s">
        <v>24</v>
      </c>
      <c r="N93">
        <f t="shared" ref="N93" si="71">SUM(H88:H104)</f>
        <v>27</v>
      </c>
      <c r="O93" t="s">
        <v>24</v>
      </c>
      <c r="P93">
        <f t="shared" ref="P93" si="72">SUM(L88:L104)</f>
        <v>0</v>
      </c>
    </row>
    <row r="94" spans="1:16" x14ac:dyDescent="0.25">
      <c r="A94" t="s">
        <v>11</v>
      </c>
      <c r="B94">
        <v>2.5</v>
      </c>
      <c r="C94">
        <v>1</v>
      </c>
      <c r="D94">
        <v>1</v>
      </c>
      <c r="E94" s="1">
        <v>0</v>
      </c>
      <c r="F94" s="1">
        <v>0</v>
      </c>
      <c r="G94" s="1">
        <v>1</v>
      </c>
      <c r="H94" s="1">
        <v>4</v>
      </c>
      <c r="I94" s="2">
        <v>0</v>
      </c>
      <c r="J94" s="2">
        <v>0</v>
      </c>
      <c r="K94" s="2">
        <v>1</v>
      </c>
      <c r="L94" s="2">
        <v>0</v>
      </c>
      <c r="M94" s="1" t="s">
        <v>27</v>
      </c>
      <c r="N94" s="3">
        <f t="shared" ref="N94" si="73">SUM(N90:N91)/SUM(N90:N93)</f>
        <v>0.24390243902439024</v>
      </c>
      <c r="O94" s="1" t="s">
        <v>27</v>
      </c>
      <c r="P94" s="3">
        <f t="shared" ref="P94" si="74">SUM(P90:P91)/SUM(P90:P93)</f>
        <v>0.5</v>
      </c>
    </row>
    <row r="95" spans="1:16" x14ac:dyDescent="0.25">
      <c r="A95" t="s">
        <v>12</v>
      </c>
      <c r="B95">
        <v>2.5</v>
      </c>
      <c r="C95">
        <v>0</v>
      </c>
      <c r="D95">
        <v>0</v>
      </c>
      <c r="E95" s="1">
        <v>0</v>
      </c>
      <c r="F95" s="1">
        <v>0</v>
      </c>
      <c r="G95" s="1">
        <v>0</v>
      </c>
      <c r="H95" s="1">
        <v>2</v>
      </c>
      <c r="I95" s="2">
        <v>0</v>
      </c>
      <c r="J95" s="2">
        <v>0</v>
      </c>
      <c r="K95" s="2">
        <v>0</v>
      </c>
      <c r="L95" s="2">
        <v>0</v>
      </c>
      <c r="M95" s="1" t="s">
        <v>28</v>
      </c>
      <c r="N95" s="3">
        <f t="shared" ref="N95" si="75">2*N90/(2*N90+N92+N93)</f>
        <v>0.31111111111111112</v>
      </c>
      <c r="O95" s="1" t="s">
        <v>28</v>
      </c>
      <c r="P95" s="3">
        <f t="shared" ref="P95" si="76">2*P90/(2*P90+P92+P93)</f>
        <v>0.2857142857142857</v>
      </c>
    </row>
    <row r="96" spans="1:16" x14ac:dyDescent="0.25">
      <c r="A96" t="s">
        <v>13</v>
      </c>
      <c r="B96">
        <v>2.5</v>
      </c>
      <c r="C96">
        <v>2</v>
      </c>
      <c r="D96">
        <v>2</v>
      </c>
      <c r="E96" s="1">
        <v>0</v>
      </c>
      <c r="F96" s="1">
        <v>0</v>
      </c>
      <c r="G96" s="1">
        <v>2</v>
      </c>
      <c r="H96" s="1">
        <v>3</v>
      </c>
      <c r="I96" s="2">
        <v>0</v>
      </c>
      <c r="J96" s="2">
        <v>1</v>
      </c>
      <c r="K96" s="2">
        <v>1</v>
      </c>
      <c r="L96" s="2">
        <v>0</v>
      </c>
      <c r="M96" s="1" t="s">
        <v>31</v>
      </c>
      <c r="N96">
        <f t="shared" ref="N96" si="77">N90/(N90+N93)</f>
        <v>0.20588235294117646</v>
      </c>
      <c r="O96" s="1" t="s">
        <v>31</v>
      </c>
      <c r="P96">
        <f t="shared" ref="P96" si="78">P90/(P90+P93)</f>
        <v>1</v>
      </c>
    </row>
    <row r="97" spans="1:16" x14ac:dyDescent="0.25">
      <c r="A97" t="s">
        <v>14</v>
      </c>
      <c r="B97">
        <v>2.5</v>
      </c>
      <c r="C97">
        <v>0</v>
      </c>
      <c r="D97">
        <v>0</v>
      </c>
      <c r="E97" s="1">
        <v>0</v>
      </c>
      <c r="F97" s="1">
        <v>1</v>
      </c>
      <c r="G97" s="1">
        <v>0</v>
      </c>
      <c r="H97" s="1">
        <v>0</v>
      </c>
      <c r="I97" s="2">
        <v>0</v>
      </c>
      <c r="J97" s="2">
        <v>0</v>
      </c>
      <c r="K97" s="2">
        <v>0</v>
      </c>
      <c r="L97" s="2">
        <v>0</v>
      </c>
    </row>
    <row r="98" spans="1:16" x14ac:dyDescent="0.25">
      <c r="A98" t="s">
        <v>4</v>
      </c>
      <c r="B98">
        <v>2.5</v>
      </c>
      <c r="C98">
        <v>0</v>
      </c>
      <c r="D98">
        <v>0</v>
      </c>
      <c r="E98" s="1">
        <v>0</v>
      </c>
      <c r="F98" s="1">
        <v>0</v>
      </c>
      <c r="G98" s="1">
        <v>0</v>
      </c>
      <c r="H98" s="1">
        <v>1</v>
      </c>
      <c r="I98" s="2">
        <v>0</v>
      </c>
      <c r="J98" s="2">
        <v>0</v>
      </c>
      <c r="K98" s="2">
        <v>0</v>
      </c>
      <c r="L98" s="2">
        <v>0</v>
      </c>
    </row>
    <row r="99" spans="1:16" x14ac:dyDescent="0.25">
      <c r="A99" t="s">
        <v>15</v>
      </c>
      <c r="B99">
        <v>2.5</v>
      </c>
      <c r="C99">
        <v>0</v>
      </c>
      <c r="D99">
        <v>0</v>
      </c>
      <c r="E99" s="1">
        <v>0</v>
      </c>
      <c r="F99" s="1">
        <v>0</v>
      </c>
      <c r="G99" s="1">
        <v>0</v>
      </c>
      <c r="H99" s="1">
        <v>1</v>
      </c>
      <c r="I99" s="2">
        <v>0</v>
      </c>
      <c r="J99" s="2">
        <v>0</v>
      </c>
      <c r="K99" s="2">
        <v>0</v>
      </c>
      <c r="L99" s="2">
        <v>0</v>
      </c>
    </row>
    <row r="100" spans="1:16" x14ac:dyDescent="0.25">
      <c r="A100" t="s">
        <v>16</v>
      </c>
      <c r="B100">
        <v>2.5</v>
      </c>
      <c r="C100">
        <v>0</v>
      </c>
      <c r="D100">
        <v>0</v>
      </c>
      <c r="E100" s="1">
        <v>0</v>
      </c>
      <c r="F100" s="1">
        <v>1</v>
      </c>
      <c r="G100" s="1">
        <v>0</v>
      </c>
      <c r="H100" s="1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6" x14ac:dyDescent="0.25">
      <c r="A101" t="s">
        <v>17</v>
      </c>
      <c r="B101">
        <v>2.5</v>
      </c>
      <c r="C101">
        <v>0</v>
      </c>
      <c r="D101">
        <v>0</v>
      </c>
      <c r="E101" s="1">
        <v>0</v>
      </c>
      <c r="F101" s="1">
        <v>1</v>
      </c>
      <c r="G101" s="1">
        <v>0</v>
      </c>
      <c r="H101" s="1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6" x14ac:dyDescent="0.25">
      <c r="A102" t="s">
        <v>18</v>
      </c>
      <c r="B102">
        <v>2.5</v>
      </c>
      <c r="C102">
        <v>1</v>
      </c>
      <c r="D102">
        <v>1</v>
      </c>
      <c r="E102" s="1">
        <v>1</v>
      </c>
      <c r="F102" s="1">
        <v>0</v>
      </c>
      <c r="G102" s="1">
        <v>1</v>
      </c>
      <c r="H102" s="1">
        <v>0</v>
      </c>
      <c r="I102" s="2">
        <v>0</v>
      </c>
      <c r="J102" s="2">
        <v>0</v>
      </c>
      <c r="K102" s="2">
        <v>1</v>
      </c>
      <c r="L102" s="2">
        <v>0</v>
      </c>
    </row>
    <row r="103" spans="1:16" x14ac:dyDescent="0.25">
      <c r="A103" t="s">
        <v>19</v>
      </c>
      <c r="B103">
        <v>2.5</v>
      </c>
      <c r="C103">
        <v>1</v>
      </c>
      <c r="D103">
        <v>1</v>
      </c>
      <c r="E103" s="1">
        <v>1</v>
      </c>
      <c r="F103" s="1">
        <v>0</v>
      </c>
      <c r="G103" s="1">
        <v>0</v>
      </c>
      <c r="H103" s="1">
        <v>2</v>
      </c>
      <c r="I103" s="2">
        <v>1</v>
      </c>
      <c r="J103" s="2">
        <v>0</v>
      </c>
      <c r="K103" s="2">
        <v>0</v>
      </c>
      <c r="L103" s="2">
        <v>0</v>
      </c>
    </row>
    <row r="104" spans="1:16" x14ac:dyDescent="0.25">
      <c r="A104" t="s">
        <v>20</v>
      </c>
      <c r="B104">
        <v>2.5</v>
      </c>
      <c r="C104">
        <v>1</v>
      </c>
      <c r="D104">
        <v>1</v>
      </c>
      <c r="E104" s="1">
        <v>1</v>
      </c>
      <c r="F104" s="1">
        <v>0</v>
      </c>
      <c r="G104" s="1">
        <v>0</v>
      </c>
      <c r="H104" s="1">
        <v>3</v>
      </c>
      <c r="I104" s="2">
        <v>0</v>
      </c>
      <c r="J104" s="2">
        <v>0</v>
      </c>
      <c r="K104" s="2">
        <v>1</v>
      </c>
      <c r="L104" s="2">
        <v>0</v>
      </c>
    </row>
    <row r="105" spans="1:16" x14ac:dyDescent="0.25">
      <c r="A105" t="s">
        <v>5</v>
      </c>
      <c r="B105">
        <v>3</v>
      </c>
      <c r="C105">
        <v>0</v>
      </c>
      <c r="D105">
        <v>0</v>
      </c>
      <c r="E105" s="1">
        <v>0</v>
      </c>
      <c r="F105" s="1">
        <v>0</v>
      </c>
      <c r="G105" s="1">
        <v>0</v>
      </c>
      <c r="H105" s="1">
        <v>1</v>
      </c>
      <c r="I105" s="2">
        <v>0</v>
      </c>
      <c r="J105" s="2">
        <v>0</v>
      </c>
      <c r="K105" s="2">
        <v>0</v>
      </c>
      <c r="L105" s="2">
        <v>0</v>
      </c>
      <c r="M105" t="s">
        <v>29</v>
      </c>
      <c r="N105">
        <f t="shared" ref="N105" si="79">B105</f>
        <v>3</v>
      </c>
    </row>
    <row r="106" spans="1:16" x14ac:dyDescent="0.25">
      <c r="A106" t="s">
        <v>6</v>
      </c>
      <c r="B106">
        <v>3</v>
      </c>
      <c r="C106">
        <v>0</v>
      </c>
      <c r="D106">
        <v>0</v>
      </c>
      <c r="E106" s="1">
        <v>0</v>
      </c>
      <c r="F106" s="1">
        <v>0</v>
      </c>
      <c r="G106" s="1">
        <v>0</v>
      </c>
      <c r="H106" s="1">
        <v>1</v>
      </c>
      <c r="I106" s="2">
        <v>0</v>
      </c>
      <c r="J106" s="2">
        <v>0</v>
      </c>
      <c r="K106" s="2">
        <v>0</v>
      </c>
      <c r="L106" s="2">
        <v>0</v>
      </c>
      <c r="M106" s="2" t="s">
        <v>25</v>
      </c>
      <c r="O106" s="2" t="s">
        <v>26</v>
      </c>
    </row>
    <row r="107" spans="1:16" x14ac:dyDescent="0.25">
      <c r="A107" t="s">
        <v>7</v>
      </c>
      <c r="B107">
        <v>3</v>
      </c>
      <c r="C107">
        <v>0</v>
      </c>
      <c r="D107">
        <v>0</v>
      </c>
      <c r="E107" s="1">
        <v>0</v>
      </c>
      <c r="F107" s="1">
        <v>0</v>
      </c>
      <c r="G107" s="1">
        <v>0</v>
      </c>
      <c r="H107" s="1">
        <v>1</v>
      </c>
      <c r="I107" s="2">
        <v>0</v>
      </c>
      <c r="J107" s="2">
        <v>0</v>
      </c>
      <c r="K107" s="2">
        <v>0</v>
      </c>
      <c r="L107" s="2">
        <v>0</v>
      </c>
      <c r="M107" t="s">
        <v>21</v>
      </c>
      <c r="N107">
        <f t="shared" ref="N107" si="80">SUM(E105:E121)</f>
        <v>12</v>
      </c>
      <c r="O107" t="s">
        <v>21</v>
      </c>
      <c r="P107">
        <f t="shared" ref="P107" si="81">SUM(I105:I121)</f>
        <v>3</v>
      </c>
    </row>
    <row r="108" spans="1:16" x14ac:dyDescent="0.25">
      <c r="A108" t="s">
        <v>8</v>
      </c>
      <c r="B108">
        <v>3</v>
      </c>
      <c r="C108">
        <v>3</v>
      </c>
      <c r="D108">
        <v>3</v>
      </c>
      <c r="E108" s="1">
        <v>3</v>
      </c>
      <c r="F108" s="1">
        <v>0</v>
      </c>
      <c r="G108" s="1">
        <v>0</v>
      </c>
      <c r="H108" s="1">
        <v>2</v>
      </c>
      <c r="I108" s="2">
        <v>0</v>
      </c>
      <c r="J108" s="2">
        <v>2</v>
      </c>
      <c r="K108" s="2">
        <v>1</v>
      </c>
      <c r="L108" s="2">
        <v>0</v>
      </c>
      <c r="M108" t="s">
        <v>22</v>
      </c>
      <c r="N108">
        <f t="shared" ref="N108" si="82">SUM(F105:F121)</f>
        <v>3</v>
      </c>
      <c r="O108" t="s">
        <v>22</v>
      </c>
      <c r="P108">
        <f t="shared" ref="P108" si="83">SUM(J105:J121)</f>
        <v>7</v>
      </c>
    </row>
    <row r="109" spans="1:16" x14ac:dyDescent="0.25">
      <c r="A109" t="s">
        <v>9</v>
      </c>
      <c r="B109">
        <v>3</v>
      </c>
      <c r="C109">
        <v>0</v>
      </c>
      <c r="D109">
        <v>0</v>
      </c>
      <c r="E109" s="1">
        <v>3</v>
      </c>
      <c r="F109" s="1">
        <v>0</v>
      </c>
      <c r="G109" s="1">
        <v>0</v>
      </c>
      <c r="H109" s="1">
        <v>1</v>
      </c>
      <c r="I109" s="2">
        <v>1</v>
      </c>
      <c r="J109" s="2">
        <v>2</v>
      </c>
      <c r="K109" s="2">
        <v>0</v>
      </c>
      <c r="L109" s="2">
        <v>0</v>
      </c>
      <c r="M109" t="s">
        <v>23</v>
      </c>
      <c r="N109">
        <f t="shared" ref="N109" si="84">SUM(G105:G121)</f>
        <v>5</v>
      </c>
      <c r="O109" t="s">
        <v>23</v>
      </c>
      <c r="P109">
        <f t="shared" ref="P109" si="85">SUM(K105:K121)</f>
        <v>6</v>
      </c>
    </row>
    <row r="110" spans="1:16" x14ac:dyDescent="0.25">
      <c r="A110" t="s">
        <v>10</v>
      </c>
      <c r="B110">
        <v>3</v>
      </c>
      <c r="C110">
        <v>1</v>
      </c>
      <c r="D110">
        <v>1</v>
      </c>
      <c r="E110" s="1">
        <v>0</v>
      </c>
      <c r="F110" s="1">
        <v>0</v>
      </c>
      <c r="G110" s="1">
        <v>1</v>
      </c>
      <c r="H110" s="1">
        <v>3</v>
      </c>
      <c r="I110" s="2">
        <v>0</v>
      </c>
      <c r="J110" s="2">
        <v>0</v>
      </c>
      <c r="K110" s="2">
        <v>1</v>
      </c>
      <c r="L110" s="2">
        <v>0</v>
      </c>
      <c r="M110" t="s">
        <v>24</v>
      </c>
      <c r="N110">
        <f t="shared" ref="N110" si="86">SUM(H105:H121)</f>
        <v>22</v>
      </c>
      <c r="O110" t="s">
        <v>24</v>
      </c>
      <c r="P110">
        <f t="shared" ref="P110" si="87">SUM(L105:L121)</f>
        <v>0</v>
      </c>
    </row>
    <row r="111" spans="1:16" x14ac:dyDescent="0.25">
      <c r="A111" t="s">
        <v>11</v>
      </c>
      <c r="B111">
        <v>3</v>
      </c>
      <c r="C111">
        <v>3</v>
      </c>
      <c r="D111">
        <v>3</v>
      </c>
      <c r="E111" s="1">
        <v>1</v>
      </c>
      <c r="F111" s="1">
        <v>0</v>
      </c>
      <c r="G111" s="1">
        <v>1</v>
      </c>
      <c r="H111" s="1">
        <v>3</v>
      </c>
      <c r="I111" s="2">
        <v>0</v>
      </c>
      <c r="J111" s="2">
        <v>1</v>
      </c>
      <c r="K111" s="2">
        <v>1</v>
      </c>
      <c r="L111" s="2">
        <v>0</v>
      </c>
      <c r="M111" s="1" t="s">
        <v>27</v>
      </c>
      <c r="N111" s="3">
        <f t="shared" ref="N111" si="88">SUM(N107:N108)/SUM(N107:N110)</f>
        <v>0.35714285714285715</v>
      </c>
      <c r="O111" s="1" t="s">
        <v>27</v>
      </c>
      <c r="P111" s="3">
        <f t="shared" ref="P111" si="89">SUM(P107:P108)/SUM(P107:P110)</f>
        <v>0.625</v>
      </c>
    </row>
    <row r="112" spans="1:16" x14ac:dyDescent="0.25">
      <c r="A112" t="s">
        <v>12</v>
      </c>
      <c r="B112">
        <v>3</v>
      </c>
      <c r="C112">
        <v>0</v>
      </c>
      <c r="D112">
        <v>0</v>
      </c>
      <c r="E112" s="1">
        <v>0</v>
      </c>
      <c r="F112" s="1">
        <v>0</v>
      </c>
      <c r="G112" s="1">
        <v>0</v>
      </c>
      <c r="H112" s="1">
        <v>2</v>
      </c>
      <c r="I112" s="2">
        <v>0</v>
      </c>
      <c r="J112" s="2">
        <v>0</v>
      </c>
      <c r="K112" s="2">
        <v>0</v>
      </c>
      <c r="L112" s="2">
        <v>0</v>
      </c>
      <c r="M112" s="1" t="s">
        <v>28</v>
      </c>
      <c r="N112" s="3">
        <f t="shared" ref="N112" si="90">2*N107/(2*N107+N109+N110)</f>
        <v>0.47058823529411764</v>
      </c>
      <c r="O112" s="1" t="s">
        <v>28</v>
      </c>
      <c r="P112" s="3">
        <f t="shared" ref="P112" si="91">2*P107/(2*P107+P109+P110)</f>
        <v>0.5</v>
      </c>
    </row>
    <row r="113" spans="1:16" x14ac:dyDescent="0.25">
      <c r="A113" t="s">
        <v>13</v>
      </c>
      <c r="B113">
        <v>3</v>
      </c>
      <c r="C113">
        <v>2</v>
      </c>
      <c r="D113">
        <v>2</v>
      </c>
      <c r="E113" s="1">
        <v>0</v>
      </c>
      <c r="F113" s="1">
        <v>0</v>
      </c>
      <c r="G113" s="1">
        <v>2</v>
      </c>
      <c r="H113" s="1">
        <v>3</v>
      </c>
      <c r="I113" s="2">
        <v>0</v>
      </c>
      <c r="J113" s="2">
        <v>1</v>
      </c>
      <c r="K113" s="2">
        <v>1</v>
      </c>
      <c r="L113" s="2">
        <v>0</v>
      </c>
      <c r="M113" s="1" t="s">
        <v>31</v>
      </c>
      <c r="N113">
        <f t="shared" ref="N113" si="92">N107/(N107+N110)</f>
        <v>0.35294117647058826</v>
      </c>
      <c r="O113" s="1" t="s">
        <v>31</v>
      </c>
      <c r="P113">
        <f t="shared" ref="P113" si="93">P107/(P107+P110)</f>
        <v>1</v>
      </c>
    </row>
    <row r="114" spans="1:16" x14ac:dyDescent="0.25">
      <c r="A114" t="s">
        <v>14</v>
      </c>
      <c r="B114">
        <v>3</v>
      </c>
      <c r="C114">
        <v>0</v>
      </c>
      <c r="D114">
        <v>0</v>
      </c>
      <c r="E114" s="1">
        <v>0</v>
      </c>
      <c r="F114" s="1">
        <v>1</v>
      </c>
      <c r="G114" s="1">
        <v>0</v>
      </c>
      <c r="H114" s="1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6" x14ac:dyDescent="0.25">
      <c r="A115" t="s">
        <v>4</v>
      </c>
      <c r="B115">
        <v>3</v>
      </c>
      <c r="C115">
        <v>0</v>
      </c>
      <c r="D115">
        <v>0</v>
      </c>
      <c r="E115" s="1">
        <v>0</v>
      </c>
      <c r="F115" s="1">
        <v>0</v>
      </c>
      <c r="G115" s="1">
        <v>0</v>
      </c>
      <c r="H115" s="1">
        <v>1</v>
      </c>
      <c r="I115" s="2">
        <v>0</v>
      </c>
      <c r="J115" s="2">
        <v>0</v>
      </c>
      <c r="K115" s="2">
        <v>0</v>
      </c>
      <c r="L115" s="2">
        <v>0</v>
      </c>
    </row>
    <row r="116" spans="1:16" x14ac:dyDescent="0.25">
      <c r="A116" t="s">
        <v>15</v>
      </c>
      <c r="B116">
        <v>3</v>
      </c>
      <c r="C116">
        <v>1</v>
      </c>
      <c r="D116">
        <v>1</v>
      </c>
      <c r="E116" s="1">
        <v>1</v>
      </c>
      <c r="F116" s="1">
        <v>0</v>
      </c>
      <c r="G116" s="1">
        <v>0</v>
      </c>
      <c r="H116" s="1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6" x14ac:dyDescent="0.25">
      <c r="A117" t="s">
        <v>16</v>
      </c>
      <c r="B117">
        <v>3</v>
      </c>
      <c r="C117">
        <v>0</v>
      </c>
      <c r="D117">
        <v>0</v>
      </c>
      <c r="E117" s="1">
        <v>0</v>
      </c>
      <c r="F117" s="1">
        <v>1</v>
      </c>
      <c r="G117" s="1">
        <v>0</v>
      </c>
      <c r="H117" s="1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6" x14ac:dyDescent="0.25">
      <c r="A118" t="s">
        <v>17</v>
      </c>
      <c r="B118">
        <v>3</v>
      </c>
      <c r="C118">
        <v>0</v>
      </c>
      <c r="D118">
        <v>0</v>
      </c>
      <c r="E118" s="1">
        <v>0</v>
      </c>
      <c r="F118" s="1">
        <v>1</v>
      </c>
      <c r="G118" s="1">
        <v>0</v>
      </c>
      <c r="H118" s="1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6" x14ac:dyDescent="0.25">
      <c r="A119" t="s">
        <v>18</v>
      </c>
      <c r="B119">
        <v>3</v>
      </c>
      <c r="C119">
        <v>1</v>
      </c>
      <c r="D119">
        <v>1</v>
      </c>
      <c r="E119" s="1">
        <v>1</v>
      </c>
      <c r="F119" s="1">
        <v>0</v>
      </c>
      <c r="G119" s="1">
        <v>1</v>
      </c>
      <c r="H119" s="1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6" x14ac:dyDescent="0.25">
      <c r="A120" t="s">
        <v>19</v>
      </c>
      <c r="B120">
        <v>3</v>
      </c>
      <c r="C120">
        <v>1</v>
      </c>
      <c r="D120">
        <v>1</v>
      </c>
      <c r="E120" s="1">
        <v>1</v>
      </c>
      <c r="F120" s="1">
        <v>0</v>
      </c>
      <c r="G120" s="1">
        <v>0</v>
      </c>
      <c r="H120" s="1">
        <v>2</v>
      </c>
      <c r="I120" s="2">
        <v>1</v>
      </c>
      <c r="J120" s="2">
        <v>0</v>
      </c>
      <c r="K120" s="2">
        <v>0</v>
      </c>
      <c r="L120" s="2">
        <v>0</v>
      </c>
    </row>
    <row r="121" spans="1:16" x14ac:dyDescent="0.25">
      <c r="A121" t="s">
        <v>20</v>
      </c>
      <c r="B121">
        <v>3</v>
      </c>
      <c r="C121">
        <v>2</v>
      </c>
      <c r="D121">
        <v>2</v>
      </c>
      <c r="E121" s="1">
        <v>2</v>
      </c>
      <c r="F121" s="1">
        <v>0</v>
      </c>
      <c r="G121" s="1">
        <v>0</v>
      </c>
      <c r="H121" s="1">
        <v>2</v>
      </c>
      <c r="I121" s="2">
        <v>0</v>
      </c>
      <c r="J121" s="2">
        <v>1</v>
      </c>
      <c r="K121" s="2">
        <v>1</v>
      </c>
      <c r="L121" s="2">
        <v>0</v>
      </c>
    </row>
  </sheetData>
  <sortState xmlns:xlrd2="http://schemas.microsoft.com/office/spreadsheetml/2017/richdata2" ref="A2:D121">
    <sortCondition ref="B3:B121"/>
    <sortCondition ref="A3:A121"/>
  </sortState>
  <conditionalFormatting sqref="N9:N10 P9:P10 S9:S10 U9:U10 N26:N27 P26:P27 P43:P44 N43:N44 N60:N61 P60:P61 N77:N78 P77:P78 N94:N95 P94:P95 N111:N112 P111:P112">
    <cfRule type="cellIs" dxfId="16" priority="17" operator="greaterThan">
      <formula>0.5</formula>
    </cfRule>
  </conditionalFormatting>
  <conditionalFormatting sqref="N11">
    <cfRule type="cellIs" dxfId="15" priority="16" operator="greaterThan">
      <formula>0.5</formula>
    </cfRule>
  </conditionalFormatting>
  <conditionalFormatting sqref="P11">
    <cfRule type="cellIs" dxfId="14" priority="15" operator="greaterThan">
      <formula>0.5</formula>
    </cfRule>
  </conditionalFormatting>
  <conditionalFormatting sqref="S11">
    <cfRule type="cellIs" dxfId="13" priority="14" operator="greaterThan">
      <formula>0.5</formula>
    </cfRule>
  </conditionalFormatting>
  <conditionalFormatting sqref="U11">
    <cfRule type="cellIs" dxfId="12" priority="13" operator="greaterThan">
      <formula>0.5</formula>
    </cfRule>
  </conditionalFormatting>
  <conditionalFormatting sqref="N28">
    <cfRule type="cellIs" dxfId="11" priority="12" operator="greaterThan">
      <formula>0.5</formula>
    </cfRule>
  </conditionalFormatting>
  <conditionalFormatting sqref="P28">
    <cfRule type="cellIs" dxfId="10" priority="11" operator="greaterThan">
      <formula>0.5</formula>
    </cfRule>
  </conditionalFormatting>
  <conditionalFormatting sqref="N45">
    <cfRule type="cellIs" dxfId="9" priority="10" operator="greaterThan">
      <formula>0.5</formula>
    </cfRule>
  </conditionalFormatting>
  <conditionalFormatting sqref="P45">
    <cfRule type="cellIs" dxfId="8" priority="9" operator="greaterThan">
      <formula>0.5</formula>
    </cfRule>
  </conditionalFormatting>
  <conditionalFormatting sqref="N62">
    <cfRule type="cellIs" dxfId="7" priority="8" operator="greaterThan">
      <formula>0.5</formula>
    </cfRule>
  </conditionalFormatting>
  <conditionalFormatting sqref="P62">
    <cfRule type="cellIs" dxfId="6" priority="7" operator="greaterThan">
      <formula>0.5</formula>
    </cfRule>
  </conditionalFormatting>
  <conditionalFormatting sqref="N79">
    <cfRule type="cellIs" dxfId="5" priority="6" operator="greaterThan">
      <formula>0.5</formula>
    </cfRule>
  </conditionalFormatting>
  <conditionalFormatting sqref="P79">
    <cfRule type="cellIs" dxfId="4" priority="5" operator="greaterThan">
      <formula>0.5</formula>
    </cfRule>
  </conditionalFormatting>
  <conditionalFormatting sqref="N96">
    <cfRule type="cellIs" dxfId="3" priority="4" operator="greaterThan">
      <formula>0.5</formula>
    </cfRule>
  </conditionalFormatting>
  <conditionalFormatting sqref="P96">
    <cfRule type="cellIs" dxfId="2" priority="3" operator="greaterThan">
      <formula>0.5</formula>
    </cfRule>
  </conditionalFormatting>
  <conditionalFormatting sqref="N113">
    <cfRule type="cellIs" dxfId="1" priority="2" operator="greaterThan">
      <formula>0.5</formula>
    </cfRule>
  </conditionalFormatting>
  <conditionalFormatting sqref="P113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noise_dlib_cnn</vt:lpstr>
      <vt:lpstr>noise_dlib_hog</vt:lpstr>
      <vt:lpstr>noise_LBPH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2020-05-18T16:42:55Z</dcterms:created>
  <dcterms:modified xsi:type="dcterms:W3CDTF">2020-05-20T14:00:29Z</dcterms:modified>
</cp:coreProperties>
</file>