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ivem\Desktop\train_dataset_train\train\"/>
    </mc:Choice>
  </mc:AlternateContent>
  <xr:revisionPtr revIDLastSave="0" documentId="13_ncr:1_{977A34C5-62C0-4F8E-85DB-DBF24EF8D901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3" i="1" l="1"/>
  <c r="B266" i="1"/>
  <c r="A265" i="1"/>
  <c r="B5" i="1"/>
  <c r="B6" i="1" s="1"/>
  <c r="A4" i="1"/>
  <c r="A5" i="1" l="1"/>
  <c r="B7" i="1"/>
  <c r="A6" i="1"/>
  <c r="B267" i="1"/>
  <c r="A266" i="1"/>
  <c r="A267" i="1" l="1"/>
  <c r="B268" i="1"/>
  <c r="A7" i="1"/>
  <c r="B8" i="1"/>
  <c r="B9" i="1" l="1"/>
  <c r="A8" i="1"/>
  <c r="B269" i="1"/>
  <c r="A268" i="1"/>
  <c r="B270" i="1" l="1"/>
  <c r="A269" i="1"/>
  <c r="B10" i="1"/>
  <c r="A9" i="1"/>
  <c r="B11" i="1" l="1"/>
  <c r="A10" i="1"/>
  <c r="B271" i="1"/>
  <c r="A270" i="1"/>
  <c r="B272" i="1" l="1"/>
  <c r="A271" i="1"/>
  <c r="B12" i="1"/>
  <c r="A11" i="1"/>
  <c r="B13" i="1" l="1"/>
  <c r="A12" i="1"/>
  <c r="B273" i="1"/>
  <c r="A272" i="1"/>
  <c r="B274" i="1" l="1"/>
  <c r="A273" i="1"/>
  <c r="B14" i="1"/>
  <c r="A13" i="1"/>
  <c r="A14" i="1" l="1"/>
  <c r="B15" i="1"/>
  <c r="B275" i="1"/>
  <c r="A274" i="1"/>
  <c r="A15" i="1" l="1"/>
  <c r="B16" i="1"/>
  <c r="B276" i="1"/>
  <c r="A276" i="1" s="1"/>
  <c r="A275" i="1"/>
  <c r="B17" i="1" l="1"/>
  <c r="A16" i="1"/>
  <c r="A17" i="1" l="1"/>
  <c r="B18" i="1"/>
  <c r="B19" i="1" l="1"/>
  <c r="A18" i="1"/>
  <c r="B20" i="1" l="1"/>
  <c r="A19" i="1"/>
  <c r="A20" i="1" l="1"/>
  <c r="B21" i="1"/>
  <c r="B22" i="1" l="1"/>
  <c r="A21" i="1"/>
  <c r="B23" i="1" l="1"/>
  <c r="A22" i="1"/>
  <c r="B24" i="1" l="1"/>
  <c r="A23" i="1"/>
  <c r="B25" i="1" l="1"/>
  <c r="A24" i="1"/>
  <c r="B26" i="1" l="1"/>
  <c r="A25" i="1"/>
  <c r="B27" i="1" l="1"/>
  <c r="A26" i="1"/>
  <c r="A27" i="1" l="1"/>
  <c r="B28" i="1"/>
  <c r="B29" i="1" l="1"/>
  <c r="A28" i="1"/>
  <c r="A29" i="1" l="1"/>
  <c r="B30" i="1"/>
  <c r="A30" i="1" l="1"/>
  <c r="B31" i="1"/>
  <c r="A31" i="1" l="1"/>
  <c r="B32" i="1"/>
  <c r="A32" i="1" l="1"/>
  <c r="B33" i="1"/>
  <c r="B34" i="1" l="1"/>
  <c r="A33" i="1"/>
  <c r="B35" i="1" l="1"/>
  <c r="A34" i="1"/>
  <c r="B36" i="1" l="1"/>
  <c r="A35" i="1"/>
  <c r="B37" i="1" l="1"/>
  <c r="A36" i="1"/>
  <c r="B38" i="1" l="1"/>
  <c r="A37" i="1"/>
  <c r="B39" i="1" l="1"/>
  <c r="A38" i="1"/>
  <c r="A39" i="1" l="1"/>
  <c r="B40" i="1"/>
  <c r="A40" i="1" l="1"/>
  <c r="B41" i="1"/>
  <c r="B42" i="1" l="1"/>
  <c r="A41" i="1"/>
  <c r="A42" i="1" l="1"/>
  <c r="B43" i="1"/>
  <c r="A43" i="1" l="1"/>
  <c r="B44" i="1"/>
  <c r="A44" i="1" l="1"/>
  <c r="B45" i="1"/>
  <c r="B46" i="1" l="1"/>
  <c r="A45" i="1"/>
  <c r="A46" i="1" l="1"/>
  <c r="B47" i="1"/>
  <c r="B48" i="1" l="1"/>
  <c r="A47" i="1"/>
  <c r="B49" i="1" l="1"/>
  <c r="A48" i="1"/>
  <c r="B50" i="1" l="1"/>
  <c r="A49" i="1"/>
  <c r="A50" i="1" l="1"/>
  <c r="B51" i="1"/>
  <c r="B52" i="1" l="1"/>
  <c r="A51" i="1"/>
  <c r="B53" i="1" l="1"/>
  <c r="A52" i="1"/>
  <c r="A53" i="1" l="1"/>
  <c r="B54" i="1"/>
  <c r="A54" i="1" l="1"/>
  <c r="B55" i="1"/>
  <c r="B56" i="1" l="1"/>
  <c r="A55" i="1"/>
  <c r="B57" i="1" l="1"/>
  <c r="A56" i="1"/>
  <c r="B58" i="1" l="1"/>
  <c r="A57" i="1"/>
  <c r="B59" i="1" l="1"/>
  <c r="A58" i="1"/>
  <c r="B60" i="1" l="1"/>
  <c r="A59" i="1"/>
  <c r="B61" i="1" l="1"/>
  <c r="A60" i="1"/>
  <c r="B62" i="1" l="1"/>
  <c r="A61" i="1"/>
  <c r="A62" i="1" l="1"/>
  <c r="B63" i="1"/>
  <c r="B64" i="1" l="1"/>
  <c r="A63" i="1"/>
  <c r="B65" i="1" l="1"/>
  <c r="A64" i="1"/>
  <c r="B66" i="1" l="1"/>
  <c r="A65" i="1"/>
  <c r="B67" i="1" l="1"/>
  <c r="A66" i="1"/>
  <c r="B68" i="1" l="1"/>
  <c r="A67" i="1"/>
  <c r="B69" i="1" l="1"/>
  <c r="A68" i="1"/>
  <c r="A69" i="1" l="1"/>
  <c r="B70" i="1"/>
  <c r="B71" i="1" l="1"/>
  <c r="A70" i="1"/>
  <c r="A71" i="1" l="1"/>
  <c r="B72" i="1"/>
  <c r="A72" i="1" l="1"/>
  <c r="B73" i="1"/>
  <c r="B74" i="1" l="1"/>
  <c r="A73" i="1"/>
  <c r="B75" i="1" l="1"/>
  <c r="A74" i="1"/>
  <c r="B76" i="1" l="1"/>
  <c r="A75" i="1"/>
  <c r="B77" i="1" l="1"/>
  <c r="A76" i="1"/>
  <c r="B78" i="1" l="1"/>
  <c r="A77" i="1"/>
  <c r="A78" i="1" l="1"/>
  <c r="B79" i="1"/>
  <c r="A79" i="1" l="1"/>
  <c r="B80" i="1"/>
  <c r="A80" i="1" l="1"/>
  <c r="B81" i="1"/>
  <c r="A81" i="1" l="1"/>
  <c r="B82" i="1"/>
  <c r="B83" i="1" l="1"/>
  <c r="A82" i="1"/>
  <c r="B84" i="1" l="1"/>
  <c r="A83" i="1"/>
  <c r="B85" i="1" l="1"/>
  <c r="A84" i="1"/>
  <c r="B86" i="1" l="1"/>
  <c r="A85" i="1"/>
  <c r="A86" i="1" l="1"/>
  <c r="B87" i="1"/>
  <c r="A87" i="1" l="1"/>
  <c r="B88" i="1"/>
  <c r="B89" i="1" l="1"/>
  <c r="A88" i="1"/>
  <c r="B90" i="1" l="1"/>
  <c r="A89" i="1"/>
  <c r="B91" i="1" l="1"/>
  <c r="A90" i="1"/>
  <c r="A91" i="1" l="1"/>
  <c r="B92" i="1"/>
  <c r="B93" i="1" l="1"/>
  <c r="A92" i="1"/>
  <c r="A93" i="1" l="1"/>
  <c r="B94" i="1"/>
  <c r="B95" i="1" l="1"/>
  <c r="A94" i="1"/>
  <c r="A95" i="1" l="1"/>
  <c r="B96" i="1"/>
  <c r="B97" i="1" l="1"/>
  <c r="A96" i="1"/>
  <c r="B98" i="1" l="1"/>
  <c r="A97" i="1"/>
  <c r="A98" i="1" l="1"/>
  <c r="B99" i="1"/>
  <c r="B100" i="1" l="1"/>
  <c r="A99" i="1"/>
  <c r="B101" i="1" l="1"/>
  <c r="A100" i="1"/>
  <c r="B102" i="1" l="1"/>
  <c r="A101" i="1"/>
  <c r="A102" i="1" l="1"/>
  <c r="B103" i="1"/>
  <c r="B104" i="1" l="1"/>
  <c r="A103" i="1"/>
  <c r="B105" i="1" l="1"/>
  <c r="A104" i="1"/>
  <c r="B106" i="1" l="1"/>
  <c r="A105" i="1"/>
  <c r="A106" i="1" l="1"/>
  <c r="B107" i="1"/>
  <c r="B108" i="1" l="1"/>
  <c r="A107" i="1"/>
  <c r="B109" i="1" l="1"/>
  <c r="A108" i="1"/>
  <c r="A109" i="1" l="1"/>
  <c r="B110" i="1"/>
  <c r="B111" i="1" l="1"/>
  <c r="A110" i="1"/>
  <c r="B112" i="1" l="1"/>
  <c r="A111" i="1"/>
  <c r="B113" i="1" l="1"/>
  <c r="A112" i="1"/>
  <c r="B114" i="1" l="1"/>
  <c r="A113" i="1"/>
  <c r="B115" i="1" l="1"/>
  <c r="A114" i="1"/>
  <c r="B116" i="1" l="1"/>
  <c r="A115" i="1"/>
  <c r="A116" i="1" l="1"/>
  <c r="B117" i="1"/>
  <c r="B118" i="1" l="1"/>
  <c r="A117" i="1"/>
  <c r="B119" i="1" l="1"/>
  <c r="A118" i="1"/>
  <c r="B120" i="1" l="1"/>
  <c r="A119" i="1"/>
  <c r="B121" i="1" l="1"/>
  <c r="A120" i="1"/>
  <c r="B122" i="1" l="1"/>
  <c r="A121" i="1"/>
  <c r="B123" i="1" l="1"/>
  <c r="A122" i="1"/>
  <c r="B124" i="1" l="1"/>
  <c r="A123" i="1"/>
  <c r="A124" i="1" l="1"/>
  <c r="B125" i="1"/>
  <c r="B126" i="1" l="1"/>
  <c r="A125" i="1"/>
  <c r="B127" i="1" l="1"/>
  <c r="A126" i="1"/>
  <c r="A127" i="1" l="1"/>
  <c r="B128" i="1"/>
  <c r="B129" i="1" l="1"/>
  <c r="A128" i="1"/>
  <c r="B130" i="1" l="1"/>
  <c r="A129" i="1"/>
  <c r="B131" i="1" l="1"/>
  <c r="A130" i="1"/>
  <c r="B132" i="1" l="1"/>
  <c r="A131" i="1"/>
  <c r="B133" i="1" l="1"/>
  <c r="A132" i="1"/>
  <c r="B134" i="1" l="1"/>
  <c r="A133" i="1"/>
  <c r="A134" i="1" l="1"/>
  <c r="B135" i="1"/>
  <c r="B136" i="1" l="1"/>
  <c r="A135" i="1"/>
  <c r="B137" i="1" l="1"/>
  <c r="A136" i="1"/>
  <c r="B138" i="1" l="1"/>
  <c r="A137" i="1"/>
  <c r="B139" i="1" l="1"/>
  <c r="A138" i="1"/>
  <c r="A139" i="1" l="1"/>
  <c r="B140" i="1"/>
  <c r="B141" i="1" l="1"/>
  <c r="A140" i="1"/>
  <c r="B142" i="1" l="1"/>
  <c r="A141" i="1"/>
  <c r="B143" i="1" l="1"/>
  <c r="A142" i="1"/>
  <c r="B144" i="1" l="1"/>
  <c r="A143" i="1"/>
  <c r="A144" i="1" l="1"/>
  <c r="B145" i="1"/>
  <c r="B146" i="1" l="1"/>
  <c r="A145" i="1"/>
  <c r="B147" i="1" l="1"/>
  <c r="A146" i="1"/>
  <c r="B148" i="1" l="1"/>
  <c r="A147" i="1"/>
  <c r="B149" i="1" l="1"/>
  <c r="A148" i="1"/>
  <c r="B150" i="1" l="1"/>
  <c r="A149" i="1"/>
  <c r="B151" i="1" l="1"/>
  <c r="A150" i="1"/>
  <c r="B152" i="1" l="1"/>
  <c r="A151" i="1"/>
  <c r="A152" i="1" l="1"/>
  <c r="B153" i="1"/>
  <c r="A153" i="1" l="1"/>
  <c r="B154" i="1"/>
  <c r="B155" i="1" l="1"/>
  <c r="A154" i="1"/>
  <c r="B156" i="1" l="1"/>
  <c r="A155" i="1"/>
  <c r="B157" i="1" l="1"/>
  <c r="A156" i="1"/>
  <c r="B158" i="1" l="1"/>
  <c r="A157" i="1"/>
  <c r="B159" i="1" l="1"/>
  <c r="A158" i="1"/>
  <c r="A159" i="1" l="1"/>
  <c r="B160" i="1"/>
  <c r="A160" i="1" l="1"/>
  <c r="B161" i="1"/>
  <c r="A161" i="1" l="1"/>
  <c r="B162" i="1"/>
  <c r="B163" i="1" l="1"/>
  <c r="A162" i="1"/>
  <c r="B164" i="1" l="1"/>
  <c r="A163" i="1"/>
  <c r="B165" i="1" l="1"/>
  <c r="A164" i="1"/>
  <c r="B166" i="1" l="1"/>
  <c r="A165" i="1"/>
  <c r="B167" i="1" l="1"/>
  <c r="A166" i="1"/>
  <c r="B168" i="1" l="1"/>
  <c r="A167" i="1"/>
  <c r="A168" i="1" l="1"/>
  <c r="B169" i="1"/>
  <c r="B170" i="1" l="1"/>
  <c r="A169" i="1"/>
  <c r="B171" i="1" l="1"/>
  <c r="A170" i="1"/>
  <c r="A171" i="1" l="1"/>
  <c r="B172" i="1"/>
  <c r="A172" i="1" l="1"/>
  <c r="B173" i="1"/>
  <c r="A173" i="1" l="1"/>
  <c r="B174" i="1"/>
  <c r="B175" i="1" l="1"/>
  <c r="A174" i="1"/>
  <c r="A175" i="1" l="1"/>
  <c r="B176" i="1"/>
  <c r="B177" i="1" l="1"/>
  <c r="A176" i="1"/>
  <c r="B178" i="1" l="1"/>
  <c r="A177" i="1"/>
  <c r="A178" i="1" l="1"/>
  <c r="B179" i="1"/>
  <c r="B180" i="1" l="1"/>
  <c r="A179" i="1"/>
  <c r="B181" i="1" l="1"/>
  <c r="A180" i="1"/>
  <c r="B182" i="1" l="1"/>
  <c r="A181" i="1"/>
  <c r="B183" i="1" l="1"/>
  <c r="A182" i="1"/>
  <c r="A183" i="1" l="1"/>
  <c r="B184" i="1"/>
  <c r="B185" i="1" l="1"/>
  <c r="A184" i="1"/>
  <c r="A185" i="1" l="1"/>
  <c r="B186" i="1"/>
  <c r="B187" i="1" l="1"/>
  <c r="A186" i="1"/>
  <c r="B188" i="1" l="1"/>
  <c r="A187" i="1"/>
  <c r="A188" i="1" l="1"/>
  <c r="B189" i="1"/>
  <c r="B190" i="1" l="1"/>
  <c r="A189" i="1"/>
  <c r="B191" i="1" l="1"/>
  <c r="A190" i="1"/>
  <c r="B192" i="1" l="1"/>
  <c r="A191" i="1"/>
  <c r="B193" i="1" l="1"/>
  <c r="A192" i="1"/>
  <c r="B194" i="1" l="1"/>
  <c r="A193" i="1"/>
  <c r="B195" i="1" l="1"/>
  <c r="A194" i="1"/>
  <c r="B196" i="1" l="1"/>
  <c r="A195" i="1"/>
  <c r="B197" i="1" l="1"/>
  <c r="A196" i="1"/>
  <c r="B198" i="1" l="1"/>
  <c r="A197" i="1"/>
  <c r="A198" i="1" l="1"/>
  <c r="B199" i="1"/>
  <c r="A199" i="1" l="1"/>
  <c r="B200" i="1"/>
  <c r="B201" i="1" l="1"/>
  <c r="A200" i="1"/>
  <c r="A201" i="1" l="1"/>
  <c r="B202" i="1"/>
  <c r="B203" i="1" l="1"/>
  <c r="A202" i="1"/>
  <c r="B204" i="1" l="1"/>
  <c r="A203" i="1"/>
  <c r="B205" i="1" l="1"/>
  <c r="A204" i="1"/>
  <c r="B206" i="1" l="1"/>
  <c r="A205" i="1"/>
  <c r="B207" i="1" l="1"/>
  <c r="A206" i="1"/>
  <c r="B208" i="1" l="1"/>
  <c r="A207" i="1"/>
  <c r="A208" i="1" l="1"/>
  <c r="B209" i="1"/>
  <c r="B210" i="1" l="1"/>
  <c r="A209" i="1"/>
  <c r="B211" i="1" l="1"/>
  <c r="A210" i="1"/>
  <c r="A211" i="1" l="1"/>
  <c r="B212" i="1"/>
  <c r="B213" i="1" l="1"/>
  <c r="A212" i="1"/>
  <c r="A213" i="1" l="1"/>
  <c r="B214" i="1"/>
  <c r="B215" i="1" l="1"/>
  <c r="A214" i="1"/>
  <c r="A215" i="1" l="1"/>
  <c r="B216" i="1"/>
  <c r="B217" i="1" l="1"/>
  <c r="A216" i="1"/>
  <c r="A217" i="1" l="1"/>
  <c r="B218" i="1"/>
  <c r="A218" i="1" l="1"/>
  <c r="B219" i="1"/>
  <c r="B220" i="1" l="1"/>
  <c r="A219" i="1"/>
  <c r="B221" i="1" l="1"/>
  <c r="A220" i="1"/>
  <c r="B222" i="1" l="1"/>
  <c r="A221" i="1"/>
  <c r="B223" i="1" l="1"/>
  <c r="A222" i="1"/>
  <c r="A223" i="1" l="1"/>
  <c r="B224" i="1"/>
  <c r="B225" i="1" l="1"/>
  <c r="A224" i="1"/>
  <c r="A225" i="1" l="1"/>
  <c r="B226" i="1"/>
  <c r="B227" i="1" l="1"/>
  <c r="A226" i="1"/>
  <c r="A227" i="1" l="1"/>
  <c r="B228" i="1"/>
  <c r="A228" i="1" l="1"/>
  <c r="B229" i="1"/>
  <c r="B230" i="1" l="1"/>
  <c r="A229" i="1"/>
  <c r="B231" i="1" l="1"/>
  <c r="A230" i="1"/>
  <c r="B232" i="1" l="1"/>
  <c r="A231" i="1"/>
  <c r="B233" i="1" l="1"/>
  <c r="A232" i="1"/>
  <c r="B234" i="1" l="1"/>
  <c r="A233" i="1"/>
  <c r="B235" i="1" l="1"/>
  <c r="A234" i="1"/>
  <c r="A235" i="1" l="1"/>
  <c r="B236" i="1"/>
  <c r="B237" i="1" l="1"/>
  <c r="A236" i="1"/>
  <c r="A237" i="1" l="1"/>
  <c r="B238" i="1"/>
  <c r="A238" i="1" l="1"/>
  <c r="B239" i="1"/>
  <c r="A239" i="1" l="1"/>
  <c r="B240" i="1"/>
  <c r="A240" i="1" l="1"/>
  <c r="B241" i="1"/>
  <c r="B242" i="1" l="1"/>
  <c r="A241" i="1"/>
  <c r="B243" i="1" l="1"/>
  <c r="A242" i="1"/>
  <c r="B244" i="1" l="1"/>
  <c r="A243" i="1"/>
  <c r="B245" i="1" l="1"/>
  <c r="A244" i="1"/>
  <c r="A245" i="1" l="1"/>
  <c r="B246" i="1"/>
  <c r="B247" i="1" l="1"/>
  <c r="A246" i="1"/>
  <c r="A247" i="1" l="1"/>
  <c r="B248" i="1"/>
  <c r="A248" i="1" l="1"/>
  <c r="B249" i="1"/>
  <c r="B250" i="1" l="1"/>
  <c r="A249" i="1"/>
  <c r="A250" i="1" l="1"/>
  <c r="B251" i="1"/>
  <c r="A251" i="1" l="1"/>
  <c r="B252" i="1"/>
  <c r="B253" i="1" l="1"/>
  <c r="A252" i="1"/>
  <c r="B254" i="1" l="1"/>
  <c r="A253" i="1"/>
  <c r="B255" i="1" l="1"/>
  <c r="A254" i="1"/>
  <c r="A255" i="1" l="1"/>
  <c r="B256" i="1"/>
  <c r="B257" i="1" l="1"/>
  <c r="A256" i="1"/>
  <c r="A257" i="1" l="1"/>
  <c r="B258" i="1"/>
  <c r="A258" i="1" l="1"/>
  <c r="B259" i="1"/>
  <c r="B260" i="1" l="1"/>
  <c r="A259" i="1"/>
  <c r="B261" i="1" l="1"/>
  <c r="A260" i="1"/>
  <c r="B262" i="1" l="1"/>
  <c r="A261" i="1"/>
  <c r="B263" i="1" l="1"/>
  <c r="A262" i="1"/>
  <c r="A263" i="1" l="1"/>
  <c r="B264" i="1"/>
  <c r="A2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78A3FA56-DA07-4AEF-8AB6-51FD443F326E}">
      <text>
        <r>
          <rPr>
            <sz val="11"/>
            <color rgb="FF000000"/>
            <rFont val="Aptos Narrow"/>
            <family val="2"/>
            <charset val="204"/>
          </rPr>
          <t>Альфа РМ база, Sell Out, только раствор</t>
        </r>
      </text>
    </comment>
  </commentList>
</comments>
</file>

<file path=xl/sharedStrings.xml><?xml version="1.0" encoding="utf-8"?>
<sst xmlns="http://schemas.openxmlformats.org/spreadsheetml/2006/main" count="303" uniqueCount="86">
  <si>
    <t>KPI 
данные понедельно АлфаРМ</t>
  </si>
  <si>
    <t>Дистрибуция (данные Альфа РМ)</t>
  </si>
  <si>
    <t>статистика заболеваемости</t>
  </si>
  <si>
    <t>Медиа ТВ 
(Моделироуемый бренд)</t>
  </si>
  <si>
    <t>Медиа Диджитал 
(Моделируемый бренд)</t>
  </si>
  <si>
    <t>Медиа Радио 
(Моделируемый бренд)</t>
  </si>
  <si>
    <t>Запросы Wordstat</t>
  </si>
  <si>
    <t>Конкуренты</t>
  </si>
  <si>
    <t>неделя</t>
  </si>
  <si>
    <t>Начало нед</t>
  </si>
  <si>
    <t>Продажи, рубли</t>
  </si>
  <si>
    <t>Дистрибуция Мирамистин</t>
  </si>
  <si>
    <t>Статистика заболеваемости</t>
  </si>
  <si>
    <t>(тотал) ТВ, trp</t>
  </si>
  <si>
    <t>(тотал) ТВ, рубли</t>
  </si>
  <si>
    <t>(тотал) ТВ, охват 5+ (Ж 30-60 ВС)</t>
  </si>
  <si>
    <t>Затраты на диджитал</t>
  </si>
  <si>
    <t>Затраты Радио</t>
  </si>
  <si>
    <t xml:space="preserve">Радио, количество выходов </t>
  </si>
  <si>
    <t>Конкуренты ТВ, trp ЦА</t>
  </si>
  <si>
    <t>Конкуренты ТВ, охват 5+ ЦА</t>
  </si>
  <si>
    <t>Конкуренты, затраты на ТВ</t>
  </si>
  <si>
    <t>Конкуренты затраты на диджитал рекламу</t>
  </si>
  <si>
    <t>Конкуренты ТВ спонсорство</t>
  </si>
  <si>
    <t>Конкуренты OOH</t>
  </si>
  <si>
    <t>Конкуренты радио</t>
  </si>
  <si>
    <t>Конкуренты, итого затрат</t>
  </si>
  <si>
    <t>инфляция</t>
  </si>
  <si>
    <t>4.3</t>
  </si>
  <si>
    <t>5.0</t>
  </si>
  <si>
    <t>5.2</t>
  </si>
  <si>
    <t>5.3</t>
  </si>
  <si>
    <t>5.1</t>
  </si>
  <si>
    <t>4.7</t>
  </si>
  <si>
    <t>4.6</t>
  </si>
  <si>
    <t>4.0</t>
  </si>
  <si>
    <t>3.8</t>
  </si>
  <si>
    <t>3.5</t>
  </si>
  <si>
    <t>3.0</t>
  </si>
  <si>
    <t>2.4</t>
  </si>
  <si>
    <t>2.3</t>
  </si>
  <si>
    <t>2.5</t>
  </si>
  <si>
    <t>3.1</t>
  </si>
  <si>
    <t>3.2</t>
  </si>
  <si>
    <t>3.4</t>
  </si>
  <si>
    <t>3.6</t>
  </si>
  <si>
    <t>3.7</t>
  </si>
  <si>
    <t>4.4</t>
  </si>
  <si>
    <t>4.9</t>
  </si>
  <si>
    <t>5.7</t>
  </si>
  <si>
    <t>5.8</t>
  </si>
  <si>
    <t>5.5</t>
  </si>
  <si>
    <t>6.0</t>
  </si>
  <si>
    <t>6.5</t>
  </si>
  <si>
    <t>6.68</t>
  </si>
  <si>
    <t>7.4</t>
  </si>
  <si>
    <t>8.13</t>
  </si>
  <si>
    <t>8.4</t>
  </si>
  <si>
    <t>8.39</t>
  </si>
  <si>
    <t>8.73</t>
  </si>
  <si>
    <t>9.15</t>
  </si>
  <si>
    <t>16.69</t>
  </si>
  <si>
    <t>17.83</t>
  </si>
  <si>
    <t>17.1</t>
  </si>
  <si>
    <t>15.9</t>
  </si>
  <si>
    <t>15.1</t>
  </si>
  <si>
    <t>14.3</t>
  </si>
  <si>
    <t>13.68</t>
  </si>
  <si>
    <t>12.63</t>
  </si>
  <si>
    <t>11.98</t>
  </si>
  <si>
    <t>11.94</t>
  </si>
  <si>
    <t>12.0</t>
  </si>
  <si>
    <t>11.77</t>
  </si>
  <si>
    <t>10.99</t>
  </si>
  <si>
    <t>3.51</t>
  </si>
  <si>
    <t>2.31</t>
  </si>
  <si>
    <t>2.51</t>
  </si>
  <si>
    <t>3.25</t>
  </si>
  <si>
    <t>5.15</t>
  </si>
  <si>
    <t>6.69</t>
  </si>
  <si>
    <t>7.48</t>
  </si>
  <si>
    <t>7.42</t>
  </si>
  <si>
    <t>7.44</t>
  </si>
  <si>
    <t>7.69</t>
  </si>
  <si>
    <t>7.72</t>
  </si>
  <si>
    <t>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</si>
</sst>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_-;\-* #,##0.00_-;_-* \-??_-;_-@_-"/>
    <numFmt numFmtId="165" formatCode="_-* #,##0.0_-;\-* #,##0.0_-;_-* \-??_-;_-@_-"/>
    <numFmt numFmtId="166" formatCode="_-* #,##0.0000_-;\-* #,##0.0000_-;_-* \-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  <charset val="204"/>
    </font>
    <font>
      <sz val="11"/>
      <color rgb="FF000000"/>
      <name val="Aptos Narrow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A6CAEC"/>
        <bgColor rgb="FFCCCCFF"/>
      </patternFill>
    </fill>
    <fill>
      <patternFill patternType="solid">
        <fgColor rgb="FF84E291"/>
        <bgColor rgb="FFA6CAEC"/>
      </patternFill>
    </fill>
    <fill>
      <patternFill patternType="solid">
        <fgColor rgb="FFBFBFBF"/>
        <bgColor rgb="FFA6CAEC"/>
      </patternFill>
    </fill>
    <fill>
      <patternFill patternType="solid">
        <fgColor rgb="FFE59EDD"/>
        <bgColor rgb="FFCC99FF"/>
      </patternFill>
    </fill>
    <fill>
      <patternFill patternType="solid">
        <fgColor rgb="FFD9F2D0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A72E"/>
        <bgColor rgb="FF808000"/>
      </patternFill>
    </fill>
    <fill>
      <patternFill patternType="solid">
        <fgColor rgb="FFFFFFFF"/>
        <bgColor rgb="FFFBE3D6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CC99FF"/>
      </patternFill>
    </fill>
    <fill>
      <patternFill patternType="solid">
        <fgColor theme="5" tint="0.79998168889431442"/>
        <bgColor rgb="FFCC99FF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D9F2D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E3D6"/>
      </patternFill>
    </fill>
  </fills>
  <borders count="6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/>
      <top style="dotted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165" fontId="2" fillId="0" borderId="1" xfId="0" applyNumberFormat="1" applyFont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13" xfId="0" applyNumberFormat="1" applyFont="1" applyBorder="1"/>
    <xf numFmtId="165" fontId="1" fillId="0" borderId="14" xfId="1" applyNumberFormat="1" applyBorder="1" applyProtection="1"/>
    <xf numFmtId="165" fontId="1" fillId="0" borderId="12" xfId="1" applyNumberFormat="1" applyBorder="1" applyProtection="1"/>
    <xf numFmtId="165" fontId="1" fillId="0" borderId="13" xfId="1" applyNumberFormat="1" applyBorder="1" applyProtection="1"/>
    <xf numFmtId="165" fontId="2" fillId="0" borderId="16" xfId="0" applyNumberFormat="1" applyFont="1" applyBorder="1"/>
    <xf numFmtId="165" fontId="1" fillId="0" borderId="17" xfId="1" applyNumberFormat="1" applyBorder="1" applyProtection="1"/>
    <xf numFmtId="165" fontId="1" fillId="0" borderId="2" xfId="1" applyNumberFormat="1" applyBorder="1" applyProtection="1"/>
    <xf numFmtId="165" fontId="1" fillId="0" borderId="16" xfId="1" applyNumberFormat="1" applyBorder="1" applyProtection="1"/>
    <xf numFmtId="165" fontId="2" fillId="0" borderId="20" xfId="0" applyNumberFormat="1" applyFont="1" applyBorder="1"/>
    <xf numFmtId="165" fontId="1" fillId="0" borderId="21" xfId="1" applyNumberFormat="1" applyBorder="1" applyProtection="1"/>
    <xf numFmtId="165" fontId="1" fillId="0" borderId="19" xfId="1" applyNumberFormat="1" applyBorder="1" applyProtection="1"/>
    <xf numFmtId="165" fontId="1" fillId="0" borderId="20" xfId="1" applyNumberFormat="1" applyBorder="1" applyProtection="1"/>
    <xf numFmtId="165" fontId="1" fillId="0" borderId="23" xfId="1" applyNumberFormat="1" applyBorder="1" applyProtection="1"/>
    <xf numFmtId="165" fontId="1" fillId="0" borderId="24" xfId="1" applyNumberFormat="1" applyBorder="1" applyProtection="1"/>
    <xf numFmtId="165" fontId="1" fillId="0" borderId="6" xfId="1" applyNumberFormat="1" applyBorder="1" applyProtection="1"/>
    <xf numFmtId="165" fontId="1" fillId="0" borderId="27" xfId="1" applyNumberFormat="1" applyBorder="1" applyProtection="1"/>
    <xf numFmtId="165" fontId="1" fillId="0" borderId="9" xfId="1" applyNumberFormat="1" applyBorder="1" applyProtection="1"/>
    <xf numFmtId="165" fontId="1" fillId="0" borderId="7" xfId="1" applyNumberFormat="1" applyBorder="1" applyProtection="1"/>
    <xf numFmtId="165" fontId="1" fillId="0" borderId="8" xfId="1" applyNumberFormat="1" applyBorder="1" applyProtection="1"/>
    <xf numFmtId="165" fontId="1" fillId="7" borderId="2" xfId="1" applyNumberFormat="1" applyFill="1" applyBorder="1" applyProtection="1"/>
    <xf numFmtId="165" fontId="1" fillId="7" borderId="19" xfId="1" applyNumberFormat="1" applyFill="1" applyBorder="1" applyProtection="1"/>
    <xf numFmtId="165" fontId="1" fillId="7" borderId="12" xfId="1" applyNumberFormat="1" applyFill="1" applyBorder="1" applyProtection="1"/>
    <xf numFmtId="165" fontId="2" fillId="9" borderId="16" xfId="0" applyNumberFormat="1" applyFont="1" applyFill="1" applyBorder="1"/>
    <xf numFmtId="165" fontId="1" fillId="9" borderId="16" xfId="1" applyNumberFormat="1" applyFill="1" applyBorder="1" applyProtection="1"/>
    <xf numFmtId="165" fontId="1" fillId="11" borderId="2" xfId="1" applyNumberFormat="1" applyFill="1" applyBorder="1" applyProtection="1"/>
    <xf numFmtId="164" fontId="1" fillId="0" borderId="14" xfId="1" applyNumberFormat="1" applyBorder="1" applyProtection="1"/>
    <xf numFmtId="164" fontId="1" fillId="0" borderId="17" xfId="1" applyNumberFormat="1" applyBorder="1" applyProtection="1"/>
    <xf numFmtId="164" fontId="1" fillId="0" borderId="10" xfId="1" applyNumberFormat="1" applyBorder="1" applyProtection="1"/>
    <xf numFmtId="164" fontId="1" fillId="0" borderId="21" xfId="1" applyNumberFormat="1" applyBorder="1" applyProtection="1"/>
    <xf numFmtId="164" fontId="1" fillId="0" borderId="25" xfId="1" applyNumberFormat="1" applyBorder="1" applyProtection="1"/>
    <xf numFmtId="164" fontId="1" fillId="7" borderId="17" xfId="1" applyNumberFormat="1" applyFill="1" applyBorder="1" applyProtection="1"/>
    <xf numFmtId="164" fontId="1" fillId="7" borderId="21" xfId="1" applyNumberFormat="1" applyFill="1" applyBorder="1" applyProtection="1"/>
    <xf numFmtId="164" fontId="1" fillId="7" borderId="14" xfId="1" applyNumberFormat="1" applyFill="1" applyBorder="1" applyProtection="1"/>
    <xf numFmtId="164" fontId="1" fillId="11" borderId="17" xfId="1" applyNumberFormat="1" applyFill="1" applyBorder="1" applyProtection="1"/>
    <xf numFmtId="166" fontId="2" fillId="0" borderId="1" xfId="0" applyNumberFormat="1" applyFont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 wrapText="1"/>
    </xf>
    <xf numFmtId="166" fontId="2" fillId="3" borderId="2" xfId="0" applyNumberFormat="1" applyFont="1" applyFill="1" applyBorder="1" applyAlignment="1">
      <alignment horizontal="center" vertical="center" wrapText="1"/>
    </xf>
    <xf numFmtId="166" fontId="2" fillId="5" borderId="2" xfId="0" applyNumberFormat="1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/>
    </xf>
    <xf numFmtId="166" fontId="2" fillId="5" borderId="6" xfId="0" applyNumberFormat="1" applyFont="1" applyFill="1" applyBorder="1" applyAlignment="1">
      <alignment horizontal="center" vertical="center" wrapText="1"/>
    </xf>
    <xf numFmtId="166" fontId="2" fillId="5" borderId="2" xfId="0" applyNumberFormat="1" applyFont="1" applyFill="1" applyBorder="1" applyAlignment="1">
      <alignment vertical="center" wrapText="1"/>
    </xf>
    <xf numFmtId="166" fontId="2" fillId="0" borderId="7" xfId="0" applyNumberFormat="1" applyFont="1" applyBorder="1" applyAlignment="1">
      <alignment horizontal="center" vertical="center" wrapText="1"/>
    </xf>
    <xf numFmtId="166" fontId="2" fillId="0" borderId="9" xfId="0" applyNumberFormat="1" applyFont="1" applyBorder="1" applyAlignment="1">
      <alignment horizontal="center" vertical="center" wrapText="1"/>
    </xf>
    <xf numFmtId="166" fontId="2" fillId="0" borderId="7" xfId="1" applyNumberFormat="1" applyFont="1" applyBorder="1" applyAlignment="1" applyProtection="1">
      <alignment horizontal="center" vertical="center" wrapText="1"/>
    </xf>
    <xf numFmtId="166" fontId="2" fillId="6" borderId="9" xfId="1" applyNumberFormat="1" applyFont="1" applyFill="1" applyBorder="1" applyAlignment="1" applyProtection="1">
      <alignment horizontal="center" vertical="center" wrapText="1"/>
    </xf>
    <xf numFmtId="166" fontId="2" fillId="6" borderId="7" xfId="1" applyNumberFormat="1" applyFont="1" applyFill="1" applyBorder="1" applyAlignment="1" applyProtection="1">
      <alignment horizontal="center" vertical="center" wrapText="1"/>
    </xf>
    <xf numFmtId="166" fontId="2" fillId="0" borderId="11" xfId="1" applyNumberFormat="1" applyFont="1" applyBorder="1" applyAlignment="1" applyProtection="1">
      <alignment horizontal="center" vertical="center" wrapText="1"/>
    </xf>
    <xf numFmtId="166" fontId="2" fillId="0" borderId="12" xfId="0" applyNumberFormat="1" applyFont="1" applyBorder="1"/>
    <xf numFmtId="166" fontId="1" fillId="0" borderId="14" xfId="1" applyNumberFormat="1" applyBorder="1" applyProtection="1"/>
    <xf numFmtId="166" fontId="1" fillId="0" borderId="12" xfId="1" applyNumberFormat="1" applyBorder="1" applyProtection="1"/>
    <xf numFmtId="166" fontId="1" fillId="0" borderId="15" xfId="1" applyNumberFormat="1" applyBorder="1" applyProtection="1"/>
    <xf numFmtId="166" fontId="2" fillId="0" borderId="2" xfId="0" applyNumberFormat="1" applyFont="1" applyBorder="1"/>
    <xf numFmtId="166" fontId="1" fillId="0" borderId="17" xfId="1" applyNumberFormat="1" applyBorder="1" applyProtection="1"/>
    <xf numFmtId="166" fontId="1" fillId="0" borderId="2" xfId="1" applyNumberFormat="1" applyBorder="1" applyProtection="1"/>
    <xf numFmtId="166" fontId="1" fillId="0" borderId="18" xfId="1" applyNumberFormat="1" applyBorder="1" applyProtection="1"/>
    <xf numFmtId="166" fontId="2" fillId="0" borderId="19" xfId="0" applyNumberFormat="1" applyFont="1" applyBorder="1"/>
    <xf numFmtId="166" fontId="1" fillId="0" borderId="10" xfId="1" applyNumberFormat="1" applyBorder="1" applyProtection="1"/>
    <xf numFmtId="166" fontId="1" fillId="0" borderId="21" xfId="1" applyNumberFormat="1" applyBorder="1" applyProtection="1"/>
    <xf numFmtId="166" fontId="1" fillId="0" borderId="19" xfId="1" applyNumberFormat="1" applyBorder="1" applyProtection="1"/>
    <xf numFmtId="166" fontId="1" fillId="0" borderId="22" xfId="1" applyNumberFormat="1" applyBorder="1" applyProtection="1"/>
    <xf numFmtId="166" fontId="1" fillId="0" borderId="23" xfId="1" applyNumberFormat="1" applyBorder="1" applyProtection="1"/>
    <xf numFmtId="166" fontId="1" fillId="0" borderId="6" xfId="1" applyNumberFormat="1" applyBorder="1" applyProtection="1"/>
    <xf numFmtId="166" fontId="1" fillId="0" borderId="26" xfId="1" applyNumberFormat="1" applyBorder="1" applyProtection="1"/>
    <xf numFmtId="166" fontId="1" fillId="0" borderId="27" xfId="1" applyNumberFormat="1" applyBorder="1" applyProtection="1"/>
    <xf numFmtId="166" fontId="1" fillId="7" borderId="17" xfId="1" applyNumberFormat="1" applyFill="1" applyBorder="1" applyProtection="1"/>
    <xf numFmtId="166" fontId="1" fillId="7" borderId="2" xfId="1" applyNumberFormat="1" applyFill="1" applyBorder="1" applyProtection="1"/>
    <xf numFmtId="166" fontId="1" fillId="7" borderId="21" xfId="1" applyNumberFormat="1" applyFill="1" applyBorder="1" applyProtection="1"/>
    <xf numFmtId="166" fontId="1" fillId="7" borderId="19" xfId="1" applyNumberFormat="1" applyFill="1" applyBorder="1" applyProtection="1"/>
    <xf numFmtId="166" fontId="1" fillId="7" borderId="25" xfId="1" applyNumberFormat="1" applyFill="1" applyBorder="1" applyProtection="1"/>
    <xf numFmtId="166" fontId="1" fillId="7" borderId="12" xfId="1" applyNumberFormat="1" applyFill="1" applyBorder="1" applyProtection="1"/>
    <xf numFmtId="166" fontId="2" fillId="9" borderId="2" xfId="0" applyNumberFormat="1" applyFont="1" applyFill="1" applyBorder="1"/>
    <xf numFmtId="166" fontId="1" fillId="11" borderId="2" xfId="1" applyNumberFormat="1" applyFill="1" applyBorder="1" applyProtection="1"/>
    <xf numFmtId="164" fontId="0" fillId="0" borderId="0" xfId="0" applyNumberFormat="1"/>
    <xf numFmtId="165" fontId="0" fillId="0" borderId="0" xfId="0" applyNumberFormat="1"/>
    <xf numFmtId="166" fontId="2" fillId="12" borderId="2" xfId="0" applyNumberFormat="1" applyFont="1" applyFill="1" applyBorder="1" applyAlignment="1">
      <alignment vertical="center" wrapText="1"/>
    </xf>
    <xf numFmtId="165" fontId="2" fillId="5" borderId="16" xfId="0" applyNumberFormat="1" applyFont="1" applyFill="1" applyBorder="1" applyAlignment="1">
      <alignment horizontal="center" vertical="center" wrapText="1"/>
    </xf>
    <xf numFmtId="165" fontId="2" fillId="0" borderId="29" xfId="0" applyNumberFormat="1" applyFont="1" applyBorder="1" applyAlignment="1">
      <alignment horizontal="center" vertical="center" wrapText="1"/>
    </xf>
    <xf numFmtId="165" fontId="1" fillId="0" borderId="30" xfId="1" applyNumberFormat="1" applyBorder="1" applyProtection="1"/>
    <xf numFmtId="165" fontId="1" fillId="0" borderId="4" xfId="1" applyNumberFormat="1" applyBorder="1" applyProtection="1"/>
    <xf numFmtId="165" fontId="1" fillId="0" borderId="31" xfId="1" applyNumberFormat="1" applyBorder="1" applyProtection="1"/>
    <xf numFmtId="165" fontId="1" fillId="8" borderId="4" xfId="1" applyNumberFormat="1" applyFill="1" applyBorder="1" applyProtection="1"/>
    <xf numFmtId="165" fontId="1" fillId="8" borderId="31" xfId="1" applyNumberFormat="1" applyFill="1" applyBorder="1" applyProtection="1"/>
    <xf numFmtId="165" fontId="1" fillId="8" borderId="30" xfId="1" applyNumberFormat="1" applyFill="1" applyBorder="1" applyProtection="1"/>
    <xf numFmtId="165" fontId="1" fillId="10" borderId="4" xfId="1" applyNumberFormat="1" applyFill="1" applyBorder="1" applyProtection="1"/>
    <xf numFmtId="166" fontId="2" fillId="5" borderId="27" xfId="0" applyNumberFormat="1" applyFont="1" applyFill="1" applyBorder="1" applyAlignment="1">
      <alignment vertical="center" wrapText="1"/>
    </xf>
    <xf numFmtId="166" fontId="1" fillId="0" borderId="32" xfId="1" applyNumberFormat="1" applyBorder="1" applyProtection="1"/>
    <xf numFmtId="166" fontId="1" fillId="0" borderId="33" xfId="1" applyNumberFormat="1" applyBorder="1" applyProtection="1"/>
    <xf numFmtId="166" fontId="1" fillId="7" borderId="27" xfId="1" applyNumberFormat="1" applyFill="1" applyBorder="1" applyProtection="1"/>
    <xf numFmtId="166" fontId="1" fillId="7" borderId="33" xfId="1" applyNumberFormat="1" applyFill="1" applyBorder="1" applyProtection="1"/>
    <xf numFmtId="166" fontId="1" fillId="7" borderId="32" xfId="1" applyNumberFormat="1" applyFill="1" applyBorder="1" applyProtection="1"/>
    <xf numFmtId="166" fontId="1" fillId="11" borderId="27" xfId="1" applyNumberFormat="1" applyFill="1" applyBorder="1" applyProtection="1"/>
    <xf numFmtId="0" fontId="0" fillId="17" borderId="39" xfId="0" applyFill="1" applyBorder="1"/>
    <xf numFmtId="0" fontId="0" fillId="0" borderId="40" xfId="0" applyBorder="1"/>
    <xf numFmtId="166" fontId="2" fillId="17" borderId="38" xfId="0" applyNumberFormat="1" applyFont="1" applyFill="1" applyBorder="1" applyAlignment="1">
      <alignment horizontal="center" vertical="center" wrapText="1"/>
    </xf>
    <xf numFmtId="166" fontId="2" fillId="17" borderId="39" xfId="0" applyNumberFormat="1" applyFont="1" applyFill="1" applyBorder="1" applyAlignment="1">
      <alignment horizontal="center" vertical="center" wrapText="1"/>
    </xf>
    <xf numFmtId="166" fontId="2" fillId="18" borderId="39" xfId="1" applyNumberFormat="1" applyFont="1" applyFill="1" applyBorder="1" applyAlignment="1" applyProtection="1">
      <alignment horizontal="center" vertical="center" wrapText="1"/>
    </xf>
    <xf numFmtId="166" fontId="2" fillId="17" borderId="39" xfId="1" applyNumberFormat="1" applyFont="1" applyFill="1" applyBorder="1" applyAlignment="1" applyProtection="1">
      <alignment horizontal="center" vertical="center" wrapText="1"/>
    </xf>
    <xf numFmtId="166" fontId="1" fillId="17" borderId="38" xfId="1" applyNumberFormat="1" applyFill="1" applyBorder="1" applyProtection="1"/>
    <xf numFmtId="165" fontId="1" fillId="17" borderId="39" xfId="1" applyNumberFormat="1" applyFill="1" applyBorder="1" applyProtection="1"/>
    <xf numFmtId="165" fontId="1" fillId="17" borderId="38" xfId="1" applyNumberFormat="1" applyFill="1" applyBorder="1" applyProtection="1"/>
    <xf numFmtId="165" fontId="1" fillId="19" borderId="38" xfId="1" applyNumberFormat="1" applyFill="1" applyBorder="1" applyProtection="1"/>
    <xf numFmtId="166" fontId="1" fillId="19" borderId="38" xfId="1" applyNumberFormat="1" applyFill="1" applyBorder="1" applyProtection="1"/>
    <xf numFmtId="165" fontId="1" fillId="20" borderId="39" xfId="1" applyNumberFormat="1" applyFill="1" applyBorder="1" applyProtection="1"/>
    <xf numFmtId="166" fontId="2" fillId="12" borderId="34" xfId="0" applyNumberFormat="1" applyFont="1" applyFill="1" applyBorder="1" applyAlignment="1">
      <alignment vertical="center" wrapText="1"/>
    </xf>
    <xf numFmtId="166" fontId="2" fillId="6" borderId="41" xfId="1" applyNumberFormat="1" applyFont="1" applyFill="1" applyBorder="1" applyAlignment="1" applyProtection="1">
      <alignment horizontal="center" vertical="center" wrapText="1"/>
    </xf>
    <xf numFmtId="165" fontId="1" fillId="0" borderId="37" xfId="1" applyNumberFormat="1" applyBorder="1" applyProtection="1"/>
    <xf numFmtId="165" fontId="1" fillId="0" borderId="35" xfId="1" applyNumberFormat="1" applyBorder="1" applyProtection="1"/>
    <xf numFmtId="165" fontId="1" fillId="0" borderId="36" xfId="1" applyNumberFormat="1" applyBorder="1" applyProtection="1"/>
    <xf numFmtId="166" fontId="2" fillId="14" borderId="42" xfId="0" applyNumberFormat="1" applyFont="1" applyFill="1" applyBorder="1" applyAlignment="1">
      <alignment vertical="center" wrapText="1"/>
    </xf>
    <xf numFmtId="166" fontId="2" fillId="15" borderId="43" xfId="0" applyNumberFormat="1" applyFont="1" applyFill="1" applyBorder="1" applyAlignment="1">
      <alignment horizontal="center" vertical="center" wrapText="1"/>
    </xf>
    <xf numFmtId="166" fontId="2" fillId="16" borderId="43" xfId="1" applyNumberFormat="1" applyFont="1" applyFill="1" applyBorder="1" applyAlignment="1" applyProtection="1">
      <alignment vertical="center"/>
    </xf>
    <xf numFmtId="0" fontId="0" fillId="0" borderId="44" xfId="0" applyBorder="1"/>
    <xf numFmtId="0" fontId="0" fillId="0" borderId="45" xfId="0" applyBorder="1"/>
    <xf numFmtId="166" fontId="2" fillId="14" borderId="46" xfId="0" applyNumberFormat="1" applyFont="1" applyFill="1" applyBorder="1" applyAlignment="1">
      <alignment vertical="center" wrapText="1"/>
    </xf>
    <xf numFmtId="166" fontId="2" fillId="15" borderId="47" xfId="0" applyNumberFormat="1" applyFont="1" applyFill="1" applyBorder="1" applyAlignment="1">
      <alignment horizontal="center" vertical="center" wrapText="1"/>
    </xf>
    <xf numFmtId="166" fontId="2" fillId="16" borderId="47" xfId="1" applyNumberFormat="1" applyFont="1" applyFill="1" applyBorder="1" applyAlignment="1" applyProtection="1">
      <alignment vertical="center"/>
    </xf>
    <xf numFmtId="0" fontId="0" fillId="17" borderId="47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166" fontId="1" fillId="17" borderId="52" xfId="1" applyNumberFormat="1" applyFill="1" applyBorder="1" applyProtection="1"/>
    <xf numFmtId="165" fontId="1" fillId="17" borderId="53" xfId="1" applyNumberFormat="1" applyFill="1" applyBorder="1" applyProtection="1"/>
    <xf numFmtId="0" fontId="0" fillId="17" borderId="53" xfId="0" applyFill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166" fontId="1" fillId="0" borderId="57" xfId="1" applyNumberFormat="1" applyBorder="1" applyProtection="1"/>
    <xf numFmtId="166" fontId="1" fillId="0" borderId="3" xfId="1" applyNumberFormat="1" applyBorder="1" applyProtection="1"/>
    <xf numFmtId="166" fontId="1" fillId="0" borderId="58" xfId="1" applyNumberFormat="1" applyBorder="1" applyProtection="1"/>
    <xf numFmtId="166" fontId="1" fillId="0" borderId="59" xfId="1" applyNumberFormat="1" applyBorder="1" applyProtection="1"/>
    <xf numFmtId="166" fontId="1" fillId="0" borderId="11" xfId="1" applyNumberFormat="1" applyBorder="1" applyProtection="1"/>
    <xf numFmtId="166" fontId="1" fillId="7" borderId="18" xfId="1" applyNumberFormat="1" applyFill="1" applyBorder="1" applyProtection="1"/>
    <xf numFmtId="166" fontId="1" fillId="7" borderId="22" xfId="1" applyNumberFormat="1" applyFill="1" applyBorder="1" applyProtection="1"/>
    <xf numFmtId="166" fontId="1" fillId="7" borderId="15" xfId="1" applyNumberFormat="1" applyFill="1" applyBorder="1" applyProtection="1"/>
    <xf numFmtId="166" fontId="1" fillId="11" borderId="18" xfId="1" applyNumberFormat="1" applyFill="1" applyBorder="1" applyProtection="1"/>
    <xf numFmtId="165" fontId="2" fillId="0" borderId="19" xfId="0" applyNumberFormat="1" applyFont="1" applyBorder="1" applyAlignment="1">
      <alignment horizontal="center" vertical="center" wrapText="1"/>
    </xf>
    <xf numFmtId="164" fontId="2" fillId="0" borderId="19" xfId="0" applyNumberFormat="1" applyFont="1" applyBorder="1" applyAlignment="1">
      <alignment horizontal="center" vertical="center" wrapText="1"/>
    </xf>
    <xf numFmtId="166" fontId="2" fillId="0" borderId="19" xfId="0" applyNumberFormat="1" applyFont="1" applyBorder="1" applyAlignment="1">
      <alignment horizontal="center" vertical="center" wrapText="1"/>
    </xf>
    <xf numFmtId="166" fontId="2" fillId="5" borderId="16" xfId="0" applyNumberFormat="1" applyFont="1" applyFill="1" applyBorder="1" applyAlignment="1">
      <alignment horizontal="center" vertical="center" wrapText="1"/>
    </xf>
    <xf numFmtId="166" fontId="2" fillId="5" borderId="28" xfId="0" applyNumberFormat="1" applyFont="1" applyFill="1" applyBorder="1" applyAlignment="1">
      <alignment horizontal="center" vertical="center" wrapText="1"/>
    </xf>
    <xf numFmtId="166" fontId="2" fillId="5" borderId="27" xfId="0" applyNumberFormat="1" applyFont="1" applyFill="1" applyBorder="1" applyAlignment="1">
      <alignment horizontal="center" vertical="center" wrapText="1"/>
    </xf>
    <xf numFmtId="166" fontId="2" fillId="13" borderId="16" xfId="0" applyNumberFormat="1" applyFont="1" applyFill="1" applyBorder="1" applyAlignment="1">
      <alignment horizontal="center" vertical="center" wrapText="1"/>
    </xf>
    <xf numFmtId="166" fontId="2" fillId="13" borderId="28" xfId="0" applyNumberFormat="1" applyFont="1" applyFill="1" applyBorder="1" applyAlignment="1">
      <alignment horizontal="center" vertical="center" wrapText="1"/>
    </xf>
    <xf numFmtId="166" fontId="2" fillId="13" borderId="27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6"/>
  <sheetViews>
    <sheetView tabSelected="1" zoomScale="62" workbookViewId="0">
      <selection activeCell="C3" sqref="C3"/>
    </sheetView>
  </sheetViews>
  <sheetFormatPr defaultRowHeight="14.25" x14ac:dyDescent="0.45"/>
  <cols>
    <col min="1" max="1" width="9.46484375" bestFit="1" customWidth="1"/>
    <col min="2" max="2" width="14.33203125" style="78" bestFit="1" customWidth="1"/>
    <col min="3" max="3" width="16.53125" bestFit="1" customWidth="1"/>
    <col min="4" max="4" width="9.46484375" bestFit="1" customWidth="1"/>
    <col min="5" max="5" width="14.53125" style="78" bestFit="1" customWidth="1"/>
    <col min="6" max="6" width="11" style="77" bestFit="1" customWidth="1"/>
    <col min="7" max="7" width="15.53125" style="78" bestFit="1" customWidth="1"/>
    <col min="8" max="8" width="9.46484375" bestFit="1" customWidth="1"/>
    <col min="9" max="9" width="14.59765625" bestFit="1" customWidth="1"/>
    <col min="10" max="10" width="15.53125" bestFit="1" customWidth="1"/>
    <col min="11" max="11" width="9.46484375" bestFit="1" customWidth="1"/>
    <col min="12" max="12" width="14.06640625" bestFit="1" customWidth="1"/>
    <col min="13" max="13" width="15.53125" bestFit="1" customWidth="1"/>
    <col min="14" max="14" width="9.46484375" bestFit="1" customWidth="1"/>
    <col min="15" max="15" width="12.46484375" bestFit="1" customWidth="1"/>
    <col min="16" max="16" width="15.53125" bestFit="1" customWidth="1"/>
    <col min="17" max="17" width="10.06640625" bestFit="1" customWidth="1"/>
    <col min="18" max="18" width="11.46484375" bestFit="1" customWidth="1"/>
    <col min="19" max="19" width="15.59765625" bestFit="1" customWidth="1"/>
    <col min="20" max="20" width="12.46484375" bestFit="1" customWidth="1"/>
    <col min="21" max="21" width="15.53125" bestFit="1" customWidth="1"/>
    <col min="22" max="22" width="9.46484375" bestFit="1" customWidth="1"/>
    <col min="23" max="23" width="14.59765625" bestFit="1" customWidth="1"/>
    <col min="24" max="24" width="10.9296875" bestFit="1" customWidth="1"/>
    <col min="25" max="25" width="9.3984375" bestFit="1" customWidth="1"/>
    <col min="26" max="26" width="15.46484375" bestFit="1" customWidth="1"/>
    <col min="27" max="28" width="15.3984375" bestFit="1" customWidth="1"/>
    <col min="29" max="30" width="14.3984375" bestFit="1" customWidth="1"/>
    <col min="31" max="31" width="15.3984375" bestFit="1" customWidth="1"/>
  </cols>
  <sheetData>
    <row r="1" spans="1:37" x14ac:dyDescent="0.45">
      <c r="A1" s="39"/>
      <c r="B1" s="1"/>
      <c r="C1" s="40">
        <v>1</v>
      </c>
      <c r="D1" s="41">
        <v>2</v>
      </c>
      <c r="E1" s="2">
        <v>6</v>
      </c>
      <c r="F1" s="144">
        <v>10</v>
      </c>
      <c r="G1" s="145"/>
      <c r="H1" s="146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2">
        <v>11</v>
      </c>
      <c r="V1" s="113"/>
      <c r="W1" s="114"/>
      <c r="X1" s="115"/>
      <c r="Y1" s="115"/>
      <c r="Z1" s="115"/>
      <c r="AA1" s="115"/>
      <c r="AB1" s="115"/>
      <c r="AC1" s="115"/>
      <c r="AD1" s="115"/>
      <c r="AE1" s="115"/>
      <c r="AF1" s="115"/>
      <c r="AG1" s="116"/>
      <c r="AH1" s="117"/>
    </row>
    <row r="2" spans="1:37" ht="67.5" x14ac:dyDescent="0.45">
      <c r="A2" s="43"/>
      <c r="B2" s="3"/>
      <c r="C2" s="44" t="s">
        <v>0</v>
      </c>
      <c r="D2" s="42" t="s">
        <v>1</v>
      </c>
      <c r="E2" s="80" t="s">
        <v>2</v>
      </c>
      <c r="F2" s="144" t="s">
        <v>3</v>
      </c>
      <c r="G2" s="145"/>
      <c r="H2" s="146"/>
      <c r="I2" s="89" t="s">
        <v>4</v>
      </c>
      <c r="J2" s="45" t="s">
        <v>5</v>
      </c>
      <c r="K2" s="45"/>
      <c r="L2" s="79" t="s">
        <v>6</v>
      </c>
      <c r="M2" s="147" t="s">
        <v>7</v>
      </c>
      <c r="N2" s="148"/>
      <c r="O2" s="148"/>
      <c r="P2" s="148"/>
      <c r="Q2" s="148"/>
      <c r="R2" s="148"/>
      <c r="S2" s="148"/>
      <c r="T2" s="149"/>
      <c r="U2" s="108" t="s">
        <v>85</v>
      </c>
      <c r="V2" s="118"/>
      <c r="W2" s="119"/>
      <c r="X2" s="120"/>
      <c r="Y2" s="120"/>
      <c r="Z2" s="120"/>
      <c r="AA2" s="120"/>
      <c r="AB2" s="120"/>
      <c r="AC2" s="120"/>
      <c r="AD2" s="120"/>
      <c r="AE2" s="120"/>
      <c r="AF2" s="120"/>
      <c r="AG2" s="121"/>
      <c r="AH2" s="122"/>
      <c r="AI2" s="123"/>
      <c r="AJ2" s="123"/>
      <c r="AK2" s="124"/>
    </row>
    <row r="3" spans="1:37" ht="56.65" thickBot="1" x14ac:dyDescent="0.5">
      <c r="A3" s="46" t="s">
        <v>8</v>
      </c>
      <c r="B3" s="4" t="s">
        <v>9</v>
      </c>
      <c r="C3" s="47" t="s">
        <v>10</v>
      </c>
      <c r="D3" s="46" t="s">
        <v>11</v>
      </c>
      <c r="E3" s="81" t="s">
        <v>12</v>
      </c>
      <c r="F3" s="142" t="s">
        <v>13</v>
      </c>
      <c r="G3" s="141" t="s">
        <v>14</v>
      </c>
      <c r="H3" s="143" t="s">
        <v>15</v>
      </c>
      <c r="I3" s="47" t="s">
        <v>16</v>
      </c>
      <c r="J3" s="46" t="s">
        <v>17</v>
      </c>
      <c r="K3" s="46" t="s">
        <v>18</v>
      </c>
      <c r="L3" s="46" t="s">
        <v>6</v>
      </c>
      <c r="M3" s="49" t="s">
        <v>19</v>
      </c>
      <c r="N3" s="50" t="s">
        <v>20</v>
      </c>
      <c r="O3" s="48" t="s">
        <v>21</v>
      </c>
      <c r="P3" s="48" t="s">
        <v>22</v>
      </c>
      <c r="Q3" s="48" t="s">
        <v>23</v>
      </c>
      <c r="R3" s="48" t="s">
        <v>24</v>
      </c>
      <c r="S3" s="48" t="s">
        <v>25</v>
      </c>
      <c r="T3" s="51" t="s">
        <v>26</v>
      </c>
      <c r="U3" s="109" t="s">
        <v>27</v>
      </c>
      <c r="V3" s="98"/>
      <c r="W3" s="99"/>
      <c r="X3" s="100"/>
      <c r="Y3" s="100"/>
      <c r="Z3" s="101"/>
      <c r="AA3" s="101"/>
      <c r="AB3" s="101"/>
      <c r="AC3" s="101"/>
      <c r="AD3" s="101"/>
      <c r="AE3" s="101"/>
      <c r="AF3" s="100"/>
      <c r="AG3" s="96"/>
      <c r="AH3" s="97"/>
      <c r="AK3" s="125"/>
    </row>
    <row r="4" spans="1:37" x14ac:dyDescent="0.45">
      <c r="A4" s="52">
        <f t="shared" ref="A4:A67" si="0">_xlfn.ISOWEEKNUM(B4)</f>
        <v>1</v>
      </c>
      <c r="B4" s="5">
        <v>43465</v>
      </c>
      <c r="C4" s="53">
        <v>41535567.339000002</v>
      </c>
      <c r="D4" s="53">
        <v>0.92106976744186497</v>
      </c>
      <c r="E4" s="82">
        <v>508956</v>
      </c>
      <c r="F4" s="30">
        <v>0</v>
      </c>
      <c r="G4" s="7">
        <v>0</v>
      </c>
      <c r="H4" s="55">
        <v>0</v>
      </c>
      <c r="I4" s="90">
        <v>1057612.5</v>
      </c>
      <c r="J4" s="54">
        <v>0</v>
      </c>
      <c r="K4" s="54">
        <v>0</v>
      </c>
      <c r="L4" s="54">
        <v>76854.75</v>
      </c>
      <c r="M4" s="6">
        <v>986.75427305385006</v>
      </c>
      <c r="N4" s="7">
        <v>70.822500000000005</v>
      </c>
      <c r="O4" s="7">
        <v>21575547.782419398</v>
      </c>
      <c r="P4" s="7">
        <v>3260939.0625</v>
      </c>
      <c r="Q4" s="7">
        <v>0</v>
      </c>
      <c r="R4" s="7">
        <v>0</v>
      </c>
      <c r="S4" s="7">
        <v>0</v>
      </c>
      <c r="T4" s="8">
        <v>27559949.658387098</v>
      </c>
      <c r="U4" s="110" t="s">
        <v>28</v>
      </c>
      <c r="V4" s="102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96"/>
      <c r="AH4" s="97"/>
      <c r="AK4" s="125"/>
    </row>
    <row r="5" spans="1:37" x14ac:dyDescent="0.45">
      <c r="A5" s="56">
        <f t="shared" si="0"/>
        <v>2</v>
      </c>
      <c r="B5" s="9">
        <f t="shared" ref="B5:B68" si="1">B4+7</f>
        <v>43472</v>
      </c>
      <c r="C5" s="57">
        <v>51222286.226999998</v>
      </c>
      <c r="D5" s="57">
        <v>0.92106976744186497</v>
      </c>
      <c r="E5" s="83">
        <v>804825</v>
      </c>
      <c r="F5" s="31">
        <v>7.2956247000000003</v>
      </c>
      <c r="G5" s="11">
        <v>5728287.7073032279</v>
      </c>
      <c r="H5" s="59">
        <v>0</v>
      </c>
      <c r="I5" s="68">
        <v>844452</v>
      </c>
      <c r="J5" s="58">
        <v>0</v>
      </c>
      <c r="K5" s="58">
        <v>0</v>
      </c>
      <c r="L5" s="58">
        <v>89113.5</v>
      </c>
      <c r="M5" s="10">
        <v>946.78166744700002</v>
      </c>
      <c r="N5" s="11">
        <v>74.256</v>
      </c>
      <c r="O5" s="11">
        <v>25171472.4128226</v>
      </c>
      <c r="P5" s="11">
        <v>3958258.5</v>
      </c>
      <c r="Q5" s="11">
        <v>0</v>
      </c>
      <c r="R5" s="11">
        <v>0</v>
      </c>
      <c r="S5" s="11">
        <v>0</v>
      </c>
      <c r="T5" s="12">
        <v>32117201.851451602</v>
      </c>
      <c r="U5" s="111" t="s">
        <v>29</v>
      </c>
      <c r="V5" s="102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96"/>
      <c r="AH5" s="97"/>
      <c r="AK5" s="125"/>
    </row>
    <row r="6" spans="1:37" x14ac:dyDescent="0.45">
      <c r="A6" s="56">
        <f t="shared" si="0"/>
        <v>3</v>
      </c>
      <c r="B6" s="9">
        <f t="shared" si="1"/>
        <v>43479</v>
      </c>
      <c r="C6" s="57">
        <v>57127348.908</v>
      </c>
      <c r="D6" s="57">
        <v>0.92106976744186497</v>
      </c>
      <c r="E6" s="83">
        <v>993384</v>
      </c>
      <c r="F6" s="31">
        <v>404.32405524000001</v>
      </c>
      <c r="G6" s="11">
        <v>6683002.325187101</v>
      </c>
      <c r="H6" s="59">
        <v>32.802</v>
      </c>
      <c r="I6" s="68">
        <v>1235682</v>
      </c>
      <c r="J6" s="58">
        <v>0</v>
      </c>
      <c r="K6" s="58">
        <v>0</v>
      </c>
      <c r="L6" s="58">
        <v>96066.6</v>
      </c>
      <c r="M6" s="10">
        <v>720.02357413244999</v>
      </c>
      <c r="N6" s="11">
        <v>50.505000000000003</v>
      </c>
      <c r="O6" s="11">
        <v>31208416.654596802</v>
      </c>
      <c r="P6" s="11">
        <v>2183139</v>
      </c>
      <c r="Q6" s="11">
        <v>0</v>
      </c>
      <c r="R6" s="11">
        <v>0</v>
      </c>
      <c r="S6" s="11">
        <v>0</v>
      </c>
      <c r="T6" s="12">
        <v>32872319.851451602</v>
      </c>
      <c r="U6" s="111" t="s">
        <v>29</v>
      </c>
      <c r="V6" s="102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96"/>
      <c r="AH6" s="97"/>
      <c r="AK6" s="125"/>
    </row>
    <row r="7" spans="1:37" x14ac:dyDescent="0.45">
      <c r="A7" s="56">
        <f t="shared" si="0"/>
        <v>4</v>
      </c>
      <c r="B7" s="9">
        <f t="shared" si="1"/>
        <v>43486</v>
      </c>
      <c r="C7" s="57">
        <v>63040990.939499997</v>
      </c>
      <c r="D7" s="57">
        <v>0.92106976744186497</v>
      </c>
      <c r="E7" s="83">
        <v>1186542</v>
      </c>
      <c r="F7" s="31">
        <v>310.83986744999999</v>
      </c>
      <c r="G7" s="11">
        <v>6683002.325187101</v>
      </c>
      <c r="H7" s="59">
        <v>25.556999999999999</v>
      </c>
      <c r="I7" s="68">
        <v>538272</v>
      </c>
      <c r="J7" s="58">
        <v>0</v>
      </c>
      <c r="K7" s="58">
        <v>0</v>
      </c>
      <c r="L7" s="58">
        <v>99189.3</v>
      </c>
      <c r="M7" s="10">
        <v>473.03327839215001</v>
      </c>
      <c r="N7" s="11">
        <v>30.691500000000001</v>
      </c>
      <c r="O7" s="11">
        <v>19134528.171048399</v>
      </c>
      <c r="P7" s="11">
        <v>1394725.5</v>
      </c>
      <c r="Q7" s="11">
        <v>0</v>
      </c>
      <c r="R7" s="11">
        <v>0</v>
      </c>
      <c r="S7" s="11">
        <v>0</v>
      </c>
      <c r="T7" s="12">
        <v>32785568.851451602</v>
      </c>
      <c r="U7" s="111" t="s">
        <v>29</v>
      </c>
      <c r="V7" s="102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96"/>
      <c r="AH7" s="97"/>
      <c r="AK7" s="125"/>
    </row>
    <row r="8" spans="1:37" x14ac:dyDescent="0.45">
      <c r="A8" s="56">
        <f t="shared" si="0"/>
        <v>5</v>
      </c>
      <c r="B8" s="9">
        <f t="shared" si="1"/>
        <v>43493</v>
      </c>
      <c r="C8" s="57">
        <v>67336888.867500007</v>
      </c>
      <c r="D8" s="57">
        <v>0.92106976744186497</v>
      </c>
      <c r="E8" s="83">
        <v>1454817</v>
      </c>
      <c r="F8" s="31">
        <v>319.54648485899997</v>
      </c>
      <c r="G8" s="11">
        <v>6683002.325187101</v>
      </c>
      <c r="H8" s="59">
        <v>26.785499999999999</v>
      </c>
      <c r="I8" s="68">
        <v>0</v>
      </c>
      <c r="J8" s="58">
        <v>0</v>
      </c>
      <c r="K8" s="58">
        <v>0</v>
      </c>
      <c r="L8" s="58">
        <v>108418.8</v>
      </c>
      <c r="M8" s="10">
        <v>962.57063916510003</v>
      </c>
      <c r="N8" s="11">
        <v>76.754999999999995</v>
      </c>
      <c r="O8" s="11">
        <v>35497229.309987903</v>
      </c>
      <c r="P8" s="11">
        <v>1664995.5</v>
      </c>
      <c r="Q8" s="11">
        <v>0</v>
      </c>
      <c r="R8" s="11">
        <v>892800</v>
      </c>
      <c r="S8" s="11">
        <v>0</v>
      </c>
      <c r="T8" s="12">
        <v>40329683.901133098</v>
      </c>
      <c r="U8" s="111" t="s">
        <v>29</v>
      </c>
      <c r="V8" s="102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96"/>
      <c r="AH8" s="97"/>
      <c r="AK8" s="125"/>
    </row>
    <row r="9" spans="1:37" x14ac:dyDescent="0.45">
      <c r="A9" s="56">
        <f t="shared" si="0"/>
        <v>6</v>
      </c>
      <c r="B9" s="9">
        <f t="shared" si="1"/>
        <v>43500</v>
      </c>
      <c r="C9" s="57">
        <v>70424479.954500005</v>
      </c>
      <c r="D9" s="57">
        <v>0.90983720930233003</v>
      </c>
      <c r="E9" s="83">
        <v>1500807</v>
      </c>
      <c r="F9" s="31">
        <v>848.91152487750003</v>
      </c>
      <c r="G9" s="11">
        <v>11519333.26963545</v>
      </c>
      <c r="H9" s="59">
        <v>53.665500000000002</v>
      </c>
      <c r="I9" s="68">
        <v>0</v>
      </c>
      <c r="J9" s="58">
        <v>0</v>
      </c>
      <c r="K9" s="58">
        <v>0</v>
      </c>
      <c r="L9" s="58">
        <v>129483.9</v>
      </c>
      <c r="M9" s="10">
        <v>1018.56412383705</v>
      </c>
      <c r="N9" s="11">
        <v>76.471500000000006</v>
      </c>
      <c r="O9" s="11">
        <v>49264905.172875002</v>
      </c>
      <c r="P9" s="11">
        <v>687067.5</v>
      </c>
      <c r="Q9" s="11">
        <v>0</v>
      </c>
      <c r="R9" s="11">
        <v>2083200</v>
      </c>
      <c r="S9" s="11">
        <v>0</v>
      </c>
      <c r="T9" s="12">
        <v>49388840.967375003</v>
      </c>
      <c r="U9" s="111" t="s">
        <v>30</v>
      </c>
      <c r="V9" s="102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96"/>
      <c r="AH9" s="97"/>
      <c r="AK9" s="125"/>
    </row>
    <row r="10" spans="1:37" x14ac:dyDescent="0.45">
      <c r="A10" s="56">
        <f t="shared" si="0"/>
        <v>7</v>
      </c>
      <c r="B10" s="9">
        <f t="shared" si="1"/>
        <v>43507</v>
      </c>
      <c r="C10" s="57">
        <v>68621184.933000103</v>
      </c>
      <c r="D10" s="57">
        <v>0.90983720930233003</v>
      </c>
      <c r="E10" s="83">
        <v>1468614</v>
      </c>
      <c r="F10" s="31">
        <v>469.18086488699998</v>
      </c>
      <c r="G10" s="11">
        <v>17967774.528899997</v>
      </c>
      <c r="H10" s="59">
        <v>34.702500000000001</v>
      </c>
      <c r="I10" s="68">
        <v>63000</v>
      </c>
      <c r="J10" s="58">
        <v>0</v>
      </c>
      <c r="K10" s="58">
        <v>0</v>
      </c>
      <c r="L10" s="58">
        <v>109235.7</v>
      </c>
      <c r="M10" s="10">
        <v>1106.87327868075</v>
      </c>
      <c r="N10" s="11">
        <v>81.364500000000007</v>
      </c>
      <c r="O10" s="11">
        <v>49264905.172875002</v>
      </c>
      <c r="P10" s="11">
        <v>1555223.25</v>
      </c>
      <c r="Q10" s="11">
        <v>0</v>
      </c>
      <c r="R10" s="11">
        <v>2083200</v>
      </c>
      <c r="S10" s="11">
        <v>0</v>
      </c>
      <c r="T10" s="12">
        <v>49238438.967375003</v>
      </c>
      <c r="U10" s="111" t="s">
        <v>30</v>
      </c>
      <c r="V10" s="102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96"/>
      <c r="AH10" s="97"/>
      <c r="AK10" s="125"/>
    </row>
    <row r="11" spans="1:37" x14ac:dyDescent="0.45">
      <c r="A11" s="56">
        <f t="shared" si="0"/>
        <v>8</v>
      </c>
      <c r="B11" s="9">
        <f t="shared" si="1"/>
        <v>43514</v>
      </c>
      <c r="C11" s="57">
        <v>61742982.703500003</v>
      </c>
      <c r="D11" s="57">
        <v>0.90983720930233003</v>
      </c>
      <c r="E11" s="83">
        <v>1315314</v>
      </c>
      <c r="F11" s="31">
        <v>358.87127476619997</v>
      </c>
      <c r="G11" s="11">
        <v>17967774.528899997</v>
      </c>
      <c r="H11" s="59">
        <v>28.276499999999999</v>
      </c>
      <c r="I11" s="68">
        <v>136426.5</v>
      </c>
      <c r="J11" s="58">
        <v>0</v>
      </c>
      <c r="K11" s="58">
        <v>0</v>
      </c>
      <c r="L11" s="58">
        <v>102687.9</v>
      </c>
      <c r="M11" s="10">
        <v>943.23658269855002</v>
      </c>
      <c r="N11" s="11">
        <v>67.137</v>
      </c>
      <c r="O11" s="11">
        <v>69510845.611342803</v>
      </c>
      <c r="P11" s="11">
        <v>3636192</v>
      </c>
      <c r="Q11" s="11">
        <v>0</v>
      </c>
      <c r="R11" s="11">
        <v>2083200</v>
      </c>
      <c r="S11" s="11">
        <v>0</v>
      </c>
      <c r="T11" s="12">
        <v>69484379.405842796</v>
      </c>
      <c r="U11" s="111" t="s">
        <v>30</v>
      </c>
      <c r="V11" s="102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96"/>
      <c r="AH11" s="97"/>
      <c r="AK11" s="125"/>
    </row>
    <row r="12" spans="1:37" x14ac:dyDescent="0.45">
      <c r="A12" s="56">
        <f t="shared" si="0"/>
        <v>9</v>
      </c>
      <c r="B12" s="9">
        <f t="shared" si="1"/>
        <v>43521</v>
      </c>
      <c r="C12" s="57">
        <v>61669241.686499998</v>
      </c>
      <c r="D12" s="57">
        <v>0.90983720930233003</v>
      </c>
      <c r="E12" s="83">
        <v>1266258</v>
      </c>
      <c r="F12" s="31">
        <v>350.35830103680001</v>
      </c>
      <c r="G12" s="11">
        <v>17967774.528899997</v>
      </c>
      <c r="H12" s="59">
        <v>28.738499999999998</v>
      </c>
      <c r="I12" s="68">
        <v>42000</v>
      </c>
      <c r="J12" s="58">
        <v>0</v>
      </c>
      <c r="K12" s="58">
        <v>0</v>
      </c>
      <c r="L12" s="58">
        <v>99621.9</v>
      </c>
      <c r="M12" s="10">
        <v>505.9539371061</v>
      </c>
      <c r="N12" s="11">
        <v>40.456499999999998</v>
      </c>
      <c r="O12" s="11">
        <v>17274723.015145201</v>
      </c>
      <c r="P12" s="11">
        <v>2714423.25</v>
      </c>
      <c r="Q12" s="11">
        <v>0</v>
      </c>
      <c r="R12" s="11">
        <v>1190400</v>
      </c>
      <c r="S12" s="11">
        <v>0</v>
      </c>
      <c r="T12" s="12">
        <v>20556782.718871001</v>
      </c>
      <c r="U12" s="111" t="s">
        <v>30</v>
      </c>
      <c r="V12" s="102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96"/>
      <c r="AH12" s="97"/>
      <c r="AK12" s="125"/>
    </row>
    <row r="13" spans="1:37" x14ac:dyDescent="0.45">
      <c r="A13" s="56">
        <f t="shared" si="0"/>
        <v>10</v>
      </c>
      <c r="B13" s="9">
        <f t="shared" si="1"/>
        <v>43528</v>
      </c>
      <c r="C13" s="57">
        <v>54711731.214000098</v>
      </c>
      <c r="D13" s="57">
        <v>0.87613953488372498</v>
      </c>
      <c r="E13" s="83">
        <v>1013313</v>
      </c>
      <c r="F13" s="31">
        <v>373.6419992319</v>
      </c>
      <c r="G13" s="11">
        <v>16611117.891154815</v>
      </c>
      <c r="H13" s="59">
        <v>31.332000000000001</v>
      </c>
      <c r="I13" s="68">
        <v>0</v>
      </c>
      <c r="J13" s="58">
        <v>0</v>
      </c>
      <c r="K13" s="58">
        <v>0</v>
      </c>
      <c r="L13" s="58">
        <v>87930.15</v>
      </c>
      <c r="M13" s="10">
        <v>771.44507979524997</v>
      </c>
      <c r="N13" s="11">
        <v>59.933999999999997</v>
      </c>
      <c r="O13" s="11">
        <v>21861674.494596802</v>
      </c>
      <c r="P13" s="11">
        <v>0</v>
      </c>
      <c r="Q13" s="11">
        <v>477626.33032258099</v>
      </c>
      <c r="R13" s="11">
        <v>0</v>
      </c>
      <c r="S13" s="11">
        <v>0</v>
      </c>
      <c r="T13" s="12">
        <v>29763375.407612901</v>
      </c>
      <c r="U13" s="111" t="s">
        <v>31</v>
      </c>
      <c r="V13" s="102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96"/>
      <c r="AH13" s="97"/>
      <c r="AK13" s="125"/>
    </row>
    <row r="14" spans="1:37" x14ac:dyDescent="0.45">
      <c r="A14" s="56">
        <f t="shared" si="0"/>
        <v>11</v>
      </c>
      <c r="B14" s="9">
        <f t="shared" si="1"/>
        <v>43535</v>
      </c>
      <c r="C14" s="57">
        <v>60370834.188000001</v>
      </c>
      <c r="D14" s="57">
        <v>0.87613953488372498</v>
      </c>
      <c r="E14" s="83">
        <v>1093029</v>
      </c>
      <c r="F14" s="31">
        <v>408.23867164500001</v>
      </c>
      <c r="G14" s="11">
        <v>14802242.374161271</v>
      </c>
      <c r="H14" s="59">
        <v>34.3035</v>
      </c>
      <c r="I14" s="68">
        <v>0</v>
      </c>
      <c r="J14" s="58">
        <v>0</v>
      </c>
      <c r="K14" s="58">
        <v>0</v>
      </c>
      <c r="L14" s="58">
        <v>97121.85</v>
      </c>
      <c r="M14" s="10">
        <v>848.53992132315</v>
      </c>
      <c r="N14" s="11">
        <v>66.664500000000004</v>
      </c>
      <c r="O14" s="11">
        <v>21861674.494596802</v>
      </c>
      <c r="P14" s="11">
        <v>0</v>
      </c>
      <c r="Q14" s="11">
        <v>334338.43122580601</v>
      </c>
      <c r="R14" s="11">
        <v>0</v>
      </c>
      <c r="S14" s="11">
        <v>0</v>
      </c>
      <c r="T14" s="12">
        <v>29620087.508516099</v>
      </c>
      <c r="U14" s="111" t="s">
        <v>31</v>
      </c>
      <c r="V14" s="102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96"/>
      <c r="AH14" s="97"/>
      <c r="AK14" s="125"/>
    </row>
    <row r="15" spans="1:37" x14ac:dyDescent="0.45">
      <c r="A15" s="56">
        <f t="shared" si="0"/>
        <v>12</v>
      </c>
      <c r="B15" s="9">
        <f t="shared" si="1"/>
        <v>43542</v>
      </c>
      <c r="C15" s="57">
        <v>57711047.939999998</v>
      </c>
      <c r="D15" s="57">
        <v>0.87613953488372498</v>
      </c>
      <c r="E15" s="83">
        <v>1002582</v>
      </c>
      <c r="F15" s="31">
        <v>346.3190525508</v>
      </c>
      <c r="G15" s="11">
        <v>14802242.374161271</v>
      </c>
      <c r="H15" s="59">
        <v>27.436499999999999</v>
      </c>
      <c r="I15" s="68">
        <v>0</v>
      </c>
      <c r="J15" s="58">
        <v>0</v>
      </c>
      <c r="K15" s="58">
        <v>0</v>
      </c>
      <c r="L15" s="58">
        <v>91487.55</v>
      </c>
      <c r="M15" s="10">
        <v>593.52240433814995</v>
      </c>
      <c r="N15" s="11">
        <v>40.844999999999999</v>
      </c>
      <c r="O15" s="11">
        <v>21861674.494596802</v>
      </c>
      <c r="P15" s="11">
        <v>0</v>
      </c>
      <c r="Q15" s="11">
        <v>334338.43122580601</v>
      </c>
      <c r="R15" s="11">
        <v>0</v>
      </c>
      <c r="S15" s="11">
        <v>0</v>
      </c>
      <c r="T15" s="12">
        <v>29620087.508516099</v>
      </c>
      <c r="U15" s="111" t="s">
        <v>31</v>
      </c>
      <c r="V15" s="102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96"/>
      <c r="AH15" s="97"/>
      <c r="AK15" s="125"/>
    </row>
    <row r="16" spans="1:37" x14ac:dyDescent="0.45">
      <c r="A16" s="56">
        <f t="shared" si="0"/>
        <v>13</v>
      </c>
      <c r="B16" s="9">
        <f t="shared" si="1"/>
        <v>43549</v>
      </c>
      <c r="C16" s="57">
        <v>54984651.266999997</v>
      </c>
      <c r="D16" s="57">
        <v>0.87613953488372498</v>
      </c>
      <c r="E16" s="83">
        <v>881475</v>
      </c>
      <c r="F16" s="31">
        <v>468.55169873400001</v>
      </c>
      <c r="G16" s="11">
        <v>14802242.374161271</v>
      </c>
      <c r="H16" s="59">
        <v>35.909999999999997</v>
      </c>
      <c r="I16" s="68">
        <v>0</v>
      </c>
      <c r="J16" s="58">
        <v>0</v>
      </c>
      <c r="K16" s="58">
        <v>0</v>
      </c>
      <c r="L16" s="58">
        <v>91848.75</v>
      </c>
      <c r="M16" s="10">
        <v>513.62984071979997</v>
      </c>
      <c r="N16" s="11">
        <v>34.744500000000002</v>
      </c>
      <c r="O16" s="11">
        <v>21861674.494596802</v>
      </c>
      <c r="P16" s="11">
        <v>0</v>
      </c>
      <c r="Q16" s="11">
        <v>334338.43122580601</v>
      </c>
      <c r="R16" s="11">
        <v>0</v>
      </c>
      <c r="S16" s="11">
        <v>0</v>
      </c>
      <c r="T16" s="12">
        <v>29620087.508516099</v>
      </c>
      <c r="U16" s="111" t="s">
        <v>31</v>
      </c>
      <c r="V16" s="102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96"/>
      <c r="AH16" s="97"/>
      <c r="AK16" s="125"/>
    </row>
    <row r="17" spans="1:37" x14ac:dyDescent="0.45">
      <c r="A17" s="56">
        <f t="shared" si="0"/>
        <v>14</v>
      </c>
      <c r="B17" s="9">
        <f t="shared" si="1"/>
        <v>43556</v>
      </c>
      <c r="C17" s="57">
        <v>53957100.970500097</v>
      </c>
      <c r="D17" s="57">
        <v>0.98846511627907396</v>
      </c>
      <c r="E17" s="83">
        <v>827820</v>
      </c>
      <c r="F17" s="31">
        <v>415.83437683199998</v>
      </c>
      <c r="G17" s="11">
        <v>14802242.374161271</v>
      </c>
      <c r="H17" s="59">
        <v>33.400500000000001</v>
      </c>
      <c r="I17" s="68">
        <v>0</v>
      </c>
      <c r="J17" s="58">
        <v>0</v>
      </c>
      <c r="K17" s="58">
        <v>0</v>
      </c>
      <c r="L17" s="58">
        <v>89722.5</v>
      </c>
      <c r="M17" s="10">
        <v>264.4667933586</v>
      </c>
      <c r="N17" s="11">
        <v>18.994499999999999</v>
      </c>
      <c r="O17" s="11">
        <v>4313372.9016000004</v>
      </c>
      <c r="P17" s="11">
        <v>458062.5</v>
      </c>
      <c r="Q17" s="11">
        <v>0</v>
      </c>
      <c r="R17" s="11">
        <v>0</v>
      </c>
      <c r="S17" s="11">
        <v>0</v>
      </c>
      <c r="T17" s="12">
        <v>15332276.42695</v>
      </c>
      <c r="U17" s="111" t="s">
        <v>30</v>
      </c>
      <c r="V17" s="102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96"/>
      <c r="AH17" s="97"/>
      <c r="AK17" s="125"/>
    </row>
    <row r="18" spans="1:37" x14ac:dyDescent="0.45">
      <c r="A18" s="56">
        <f t="shared" si="0"/>
        <v>15</v>
      </c>
      <c r="B18" s="9">
        <f t="shared" si="1"/>
        <v>43563</v>
      </c>
      <c r="C18" s="57">
        <v>54465673.5735</v>
      </c>
      <c r="D18" s="57">
        <v>0.98846511627907396</v>
      </c>
      <c r="E18" s="83">
        <v>804825</v>
      </c>
      <c r="F18" s="31">
        <v>331.05920948099998</v>
      </c>
      <c r="G18" s="11">
        <v>20072404.034339998</v>
      </c>
      <c r="H18" s="59">
        <v>27.006</v>
      </c>
      <c r="I18" s="68">
        <v>0</v>
      </c>
      <c r="J18" s="58">
        <v>0</v>
      </c>
      <c r="K18" s="58">
        <v>0</v>
      </c>
      <c r="L18" s="58">
        <v>96514.95</v>
      </c>
      <c r="M18" s="10">
        <v>205.08853870889999</v>
      </c>
      <c r="N18" s="11">
        <v>11.634</v>
      </c>
      <c r="O18" s="11">
        <v>11096132.8632</v>
      </c>
      <c r="P18" s="11">
        <v>577500</v>
      </c>
      <c r="Q18" s="11">
        <v>0</v>
      </c>
      <c r="R18" s="11">
        <v>0</v>
      </c>
      <c r="S18" s="11">
        <v>0</v>
      </c>
      <c r="T18" s="12">
        <v>22115036.388549998</v>
      </c>
      <c r="U18" s="111" t="s">
        <v>30</v>
      </c>
      <c r="V18" s="102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96"/>
      <c r="AH18" s="97"/>
      <c r="AK18" s="125"/>
    </row>
    <row r="19" spans="1:37" x14ac:dyDescent="0.45">
      <c r="A19" s="56">
        <f t="shared" si="0"/>
        <v>16</v>
      </c>
      <c r="B19" s="9">
        <f t="shared" si="1"/>
        <v>43570</v>
      </c>
      <c r="C19" s="57">
        <v>56102193.063000001</v>
      </c>
      <c r="D19" s="57">
        <v>0.98846511627907396</v>
      </c>
      <c r="E19" s="83">
        <v>798693</v>
      </c>
      <c r="F19" s="31">
        <v>313.51237806</v>
      </c>
      <c r="G19" s="11">
        <v>20072404.034339998</v>
      </c>
      <c r="H19" s="59">
        <v>25.178999999999998</v>
      </c>
      <c r="I19" s="68">
        <v>0</v>
      </c>
      <c r="J19" s="58">
        <v>0</v>
      </c>
      <c r="K19" s="58">
        <v>0</v>
      </c>
      <c r="L19" s="58">
        <v>83100.149999999994</v>
      </c>
      <c r="M19" s="10">
        <v>97.508215427699994</v>
      </c>
      <c r="N19" s="11">
        <v>5.4180000000000001</v>
      </c>
      <c r="O19" s="11">
        <v>1345915.4184000001</v>
      </c>
      <c r="P19" s="11">
        <v>641812.5</v>
      </c>
      <c r="Q19" s="11">
        <v>0</v>
      </c>
      <c r="R19" s="11">
        <v>0</v>
      </c>
      <c r="S19" s="11">
        <v>0</v>
      </c>
      <c r="T19" s="12">
        <v>12364818.94375</v>
      </c>
      <c r="U19" s="111" t="s">
        <v>30</v>
      </c>
      <c r="V19" s="102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96"/>
      <c r="AH19" s="97"/>
      <c r="AK19" s="125"/>
    </row>
    <row r="20" spans="1:37" x14ac:dyDescent="0.45">
      <c r="A20" s="56">
        <f t="shared" si="0"/>
        <v>17</v>
      </c>
      <c r="B20" s="9">
        <f t="shared" si="1"/>
        <v>43577</v>
      </c>
      <c r="C20" s="57">
        <v>53522514.769500002</v>
      </c>
      <c r="D20" s="57">
        <v>0.98846511627907396</v>
      </c>
      <c r="E20" s="83">
        <v>758835</v>
      </c>
      <c r="F20" s="31">
        <v>261.331630287</v>
      </c>
      <c r="G20" s="11">
        <v>20072404.034339998</v>
      </c>
      <c r="H20" s="59">
        <v>20.842500000000001</v>
      </c>
      <c r="I20" s="68">
        <v>0</v>
      </c>
      <c r="J20" s="58">
        <v>0</v>
      </c>
      <c r="K20" s="58">
        <v>0</v>
      </c>
      <c r="L20" s="58">
        <v>78486.45</v>
      </c>
      <c r="M20" s="10">
        <v>83.784596127750007</v>
      </c>
      <c r="N20" s="11">
        <v>3.4649999999999999</v>
      </c>
      <c r="O20" s="11">
        <v>1730462.6808</v>
      </c>
      <c r="P20" s="11">
        <v>522375</v>
      </c>
      <c r="Q20" s="11">
        <v>0</v>
      </c>
      <c r="R20" s="11">
        <v>0</v>
      </c>
      <c r="S20" s="11">
        <v>0</v>
      </c>
      <c r="T20" s="12">
        <v>12364818.94375</v>
      </c>
      <c r="U20" s="111" t="s">
        <v>30</v>
      </c>
      <c r="V20" s="102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96"/>
      <c r="AH20" s="97"/>
      <c r="AK20" s="125"/>
    </row>
    <row r="21" spans="1:37" x14ac:dyDescent="0.45">
      <c r="A21" s="56">
        <f t="shared" si="0"/>
        <v>18</v>
      </c>
      <c r="B21" s="9">
        <f t="shared" si="1"/>
        <v>43584</v>
      </c>
      <c r="C21" s="57">
        <v>49595583.166500099</v>
      </c>
      <c r="D21" s="57">
        <v>0.98846511627907396</v>
      </c>
      <c r="E21" s="83">
        <v>472164</v>
      </c>
      <c r="F21" s="31">
        <v>141.68835624299999</v>
      </c>
      <c r="G21" s="11">
        <v>25807376.61558</v>
      </c>
      <c r="H21" s="59">
        <v>10.153499999999999</v>
      </c>
      <c r="I21" s="68">
        <v>0</v>
      </c>
      <c r="J21" s="58">
        <v>0</v>
      </c>
      <c r="K21" s="58">
        <v>0</v>
      </c>
      <c r="L21" s="58">
        <v>70913.850000000006</v>
      </c>
      <c r="M21" s="10">
        <v>0</v>
      </c>
      <c r="N21" s="11">
        <v>0</v>
      </c>
      <c r="O21" s="11">
        <v>0</v>
      </c>
      <c r="P21" s="11">
        <v>84000</v>
      </c>
      <c r="Q21" s="11">
        <v>0</v>
      </c>
      <c r="R21" s="11">
        <v>0</v>
      </c>
      <c r="S21" s="11">
        <v>0</v>
      </c>
      <c r="T21" s="12">
        <v>3532805.4125000001</v>
      </c>
      <c r="U21" s="111" t="s">
        <v>30</v>
      </c>
      <c r="V21" s="102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96"/>
      <c r="AH21" s="97"/>
      <c r="AK21" s="125"/>
    </row>
    <row r="22" spans="1:37" x14ac:dyDescent="0.45">
      <c r="A22" s="56">
        <f t="shared" si="0"/>
        <v>19</v>
      </c>
      <c r="B22" s="9">
        <f t="shared" si="1"/>
        <v>43591</v>
      </c>
      <c r="C22" s="57">
        <v>42497605.751999997</v>
      </c>
      <c r="D22" s="57">
        <v>0.90983720930233003</v>
      </c>
      <c r="E22" s="83">
        <v>470631</v>
      </c>
      <c r="F22" s="31">
        <v>0</v>
      </c>
      <c r="G22" s="11">
        <v>0</v>
      </c>
      <c r="H22" s="59">
        <v>0</v>
      </c>
      <c r="I22" s="68">
        <v>0</v>
      </c>
      <c r="J22" s="58">
        <v>0</v>
      </c>
      <c r="K22" s="58">
        <v>0</v>
      </c>
      <c r="L22" s="58">
        <v>61869.15</v>
      </c>
      <c r="M22" s="10">
        <v>0</v>
      </c>
      <c r="N22" s="11">
        <v>0</v>
      </c>
      <c r="O22" s="11">
        <v>0</v>
      </c>
      <c r="P22" s="11">
        <v>42000</v>
      </c>
      <c r="Q22" s="11">
        <v>0</v>
      </c>
      <c r="R22" s="11">
        <v>0</v>
      </c>
      <c r="S22" s="11">
        <v>0</v>
      </c>
      <c r="T22" s="12">
        <v>0</v>
      </c>
      <c r="U22" s="111" t="s">
        <v>32</v>
      </c>
      <c r="V22" s="102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96"/>
      <c r="AH22" s="97"/>
      <c r="AK22" s="125"/>
    </row>
    <row r="23" spans="1:37" x14ac:dyDescent="0.45">
      <c r="A23" s="56">
        <f t="shared" si="0"/>
        <v>20</v>
      </c>
      <c r="B23" s="9">
        <f t="shared" si="1"/>
        <v>43598</v>
      </c>
      <c r="C23" s="57">
        <v>45385737.547499999</v>
      </c>
      <c r="D23" s="57">
        <v>0.90983720930233003</v>
      </c>
      <c r="E23" s="83">
        <v>530418</v>
      </c>
      <c r="F23" s="31">
        <v>0</v>
      </c>
      <c r="G23" s="11">
        <v>0</v>
      </c>
      <c r="H23" s="59">
        <v>0</v>
      </c>
      <c r="I23" s="68">
        <v>0</v>
      </c>
      <c r="J23" s="58">
        <v>0</v>
      </c>
      <c r="K23" s="58">
        <v>0</v>
      </c>
      <c r="L23" s="58">
        <v>66533.25</v>
      </c>
      <c r="M23" s="10">
        <v>0</v>
      </c>
      <c r="N23" s="11">
        <v>0</v>
      </c>
      <c r="O23" s="11">
        <v>0</v>
      </c>
      <c r="P23" s="11">
        <v>42000</v>
      </c>
      <c r="Q23" s="11">
        <v>0</v>
      </c>
      <c r="R23" s="11">
        <v>0</v>
      </c>
      <c r="S23" s="11">
        <v>0</v>
      </c>
      <c r="T23" s="12">
        <v>0</v>
      </c>
      <c r="U23" s="111" t="s">
        <v>32</v>
      </c>
      <c r="V23" s="102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96"/>
      <c r="AH23" s="97"/>
      <c r="AK23" s="125"/>
    </row>
    <row r="24" spans="1:37" x14ac:dyDescent="0.45">
      <c r="A24" s="56">
        <f t="shared" si="0"/>
        <v>21</v>
      </c>
      <c r="B24" s="9">
        <f t="shared" si="1"/>
        <v>43605</v>
      </c>
      <c r="C24" s="57">
        <v>45787518.136500001</v>
      </c>
      <c r="D24" s="57">
        <v>0.90983720930233003</v>
      </c>
      <c r="E24" s="83">
        <v>513555</v>
      </c>
      <c r="F24" s="31">
        <v>0</v>
      </c>
      <c r="G24" s="11">
        <v>0</v>
      </c>
      <c r="H24" s="59">
        <v>0</v>
      </c>
      <c r="I24" s="68">
        <v>0</v>
      </c>
      <c r="J24" s="58">
        <v>0</v>
      </c>
      <c r="K24" s="58">
        <v>0</v>
      </c>
      <c r="L24" s="58">
        <v>60265.8</v>
      </c>
      <c r="M24" s="10">
        <v>0</v>
      </c>
      <c r="N24" s="11">
        <v>0</v>
      </c>
      <c r="O24" s="11">
        <v>0</v>
      </c>
      <c r="P24" s="11">
        <v>42000</v>
      </c>
      <c r="Q24" s="11">
        <v>0</v>
      </c>
      <c r="R24" s="11">
        <v>0</v>
      </c>
      <c r="S24" s="11">
        <v>0</v>
      </c>
      <c r="T24" s="12">
        <v>0</v>
      </c>
      <c r="U24" s="111" t="s">
        <v>32</v>
      </c>
      <c r="V24" s="102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96"/>
      <c r="AH24" s="97"/>
      <c r="AK24" s="125"/>
    </row>
    <row r="25" spans="1:37" x14ac:dyDescent="0.45">
      <c r="A25" s="56">
        <f t="shared" si="0"/>
        <v>22</v>
      </c>
      <c r="B25" s="9">
        <f t="shared" si="1"/>
        <v>43612</v>
      </c>
      <c r="C25" s="57">
        <v>46130274.309</v>
      </c>
      <c r="D25" s="57">
        <v>0.90983720930233003</v>
      </c>
      <c r="E25" s="83">
        <v>499758</v>
      </c>
      <c r="F25" s="31">
        <v>0</v>
      </c>
      <c r="G25" s="11">
        <v>0</v>
      </c>
      <c r="H25" s="59">
        <v>0</v>
      </c>
      <c r="I25" s="68">
        <v>0</v>
      </c>
      <c r="J25" s="58">
        <v>0</v>
      </c>
      <c r="K25" s="58">
        <v>0</v>
      </c>
      <c r="L25" s="58">
        <v>60493.65</v>
      </c>
      <c r="M25" s="10">
        <v>0</v>
      </c>
      <c r="N25" s="11">
        <v>0</v>
      </c>
      <c r="O25" s="11">
        <v>0</v>
      </c>
      <c r="P25" s="11">
        <v>84000</v>
      </c>
      <c r="Q25" s="11">
        <v>0</v>
      </c>
      <c r="R25" s="11">
        <v>0</v>
      </c>
      <c r="S25" s="11">
        <v>0</v>
      </c>
      <c r="T25" s="12">
        <v>0</v>
      </c>
      <c r="U25" s="111" t="s">
        <v>32</v>
      </c>
      <c r="V25" s="102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96"/>
      <c r="AH25" s="97"/>
      <c r="AK25" s="125"/>
    </row>
    <row r="26" spans="1:37" x14ac:dyDescent="0.45">
      <c r="A26" s="56">
        <f t="shared" si="0"/>
        <v>23</v>
      </c>
      <c r="B26" s="9">
        <f t="shared" si="1"/>
        <v>43619</v>
      </c>
      <c r="C26" s="57">
        <v>47373923.068499997</v>
      </c>
      <c r="D26" s="57">
        <v>0.92106976744186497</v>
      </c>
      <c r="E26" s="83">
        <v>453768</v>
      </c>
      <c r="F26" s="31">
        <v>0</v>
      </c>
      <c r="G26" s="11">
        <v>0</v>
      </c>
      <c r="H26" s="59">
        <v>0</v>
      </c>
      <c r="I26" s="68">
        <v>85785</v>
      </c>
      <c r="J26" s="58">
        <v>0</v>
      </c>
      <c r="K26" s="58">
        <v>0</v>
      </c>
      <c r="L26" s="58">
        <v>63819</v>
      </c>
      <c r="M26" s="10">
        <v>0</v>
      </c>
      <c r="N26" s="11">
        <v>0</v>
      </c>
      <c r="O26" s="11">
        <v>0</v>
      </c>
      <c r="P26" s="11">
        <v>26250</v>
      </c>
      <c r="Q26" s="11">
        <v>0</v>
      </c>
      <c r="R26" s="11">
        <v>0</v>
      </c>
      <c r="S26" s="11">
        <v>0</v>
      </c>
      <c r="T26" s="12">
        <v>0</v>
      </c>
      <c r="U26" s="111" t="s">
        <v>33</v>
      </c>
      <c r="V26" s="102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96"/>
      <c r="AH26" s="97"/>
      <c r="AK26" s="125"/>
    </row>
    <row r="27" spans="1:37" x14ac:dyDescent="0.45">
      <c r="A27" s="56">
        <f t="shared" si="0"/>
        <v>24</v>
      </c>
      <c r="B27" s="9">
        <f t="shared" si="1"/>
        <v>43626</v>
      </c>
      <c r="C27" s="57">
        <v>47580378.552000001</v>
      </c>
      <c r="D27" s="57">
        <v>0.92106976744186497</v>
      </c>
      <c r="E27" s="83">
        <v>378651</v>
      </c>
      <c r="F27" s="31">
        <v>0</v>
      </c>
      <c r="G27" s="11">
        <v>0</v>
      </c>
      <c r="H27" s="59">
        <v>0</v>
      </c>
      <c r="I27" s="68">
        <v>81585</v>
      </c>
      <c r="J27" s="58">
        <v>0</v>
      </c>
      <c r="K27" s="58">
        <v>0</v>
      </c>
      <c r="L27" s="58">
        <v>65235.45</v>
      </c>
      <c r="M27" s="10">
        <v>0</v>
      </c>
      <c r="N27" s="11">
        <v>0</v>
      </c>
      <c r="O27" s="11">
        <v>0</v>
      </c>
      <c r="P27" s="11">
        <v>26250</v>
      </c>
      <c r="Q27" s="11">
        <v>0</v>
      </c>
      <c r="R27" s="11">
        <v>0</v>
      </c>
      <c r="S27" s="11">
        <v>0</v>
      </c>
      <c r="T27" s="12">
        <v>0</v>
      </c>
      <c r="U27" s="111" t="s">
        <v>33</v>
      </c>
      <c r="V27" s="102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96"/>
      <c r="AH27" s="97"/>
      <c r="AK27" s="125"/>
    </row>
    <row r="28" spans="1:37" x14ac:dyDescent="0.45">
      <c r="A28" s="56">
        <f t="shared" si="0"/>
        <v>25</v>
      </c>
      <c r="B28" s="9">
        <f t="shared" si="1"/>
        <v>43633</v>
      </c>
      <c r="C28" s="57">
        <v>46851319.504500002</v>
      </c>
      <c r="D28" s="57">
        <v>0.92106976744186497</v>
      </c>
      <c r="E28" s="83">
        <v>386316</v>
      </c>
      <c r="F28" s="31">
        <v>0</v>
      </c>
      <c r="G28" s="11">
        <v>0</v>
      </c>
      <c r="H28" s="59">
        <v>0</v>
      </c>
      <c r="I28" s="68">
        <v>83685</v>
      </c>
      <c r="J28" s="58">
        <v>0</v>
      </c>
      <c r="K28" s="58">
        <v>0</v>
      </c>
      <c r="L28" s="58">
        <v>62133.75</v>
      </c>
      <c r="M28" s="10">
        <v>0</v>
      </c>
      <c r="N28" s="11">
        <v>0</v>
      </c>
      <c r="O28" s="11">
        <v>0</v>
      </c>
      <c r="P28" s="11">
        <v>39375</v>
      </c>
      <c r="Q28" s="11">
        <v>0</v>
      </c>
      <c r="R28" s="11">
        <v>0</v>
      </c>
      <c r="S28" s="11">
        <v>0</v>
      </c>
      <c r="T28" s="12">
        <v>0</v>
      </c>
      <c r="U28" s="111" t="s">
        <v>33</v>
      </c>
      <c r="V28" s="102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96"/>
      <c r="AH28" s="97"/>
      <c r="AK28" s="125"/>
    </row>
    <row r="29" spans="1:37" x14ac:dyDescent="0.45">
      <c r="A29" s="56">
        <f t="shared" si="0"/>
        <v>26</v>
      </c>
      <c r="B29" s="9">
        <f t="shared" si="1"/>
        <v>43640</v>
      </c>
      <c r="C29" s="57">
        <v>46248933.517499998</v>
      </c>
      <c r="D29" s="57">
        <v>0.92106976744186497</v>
      </c>
      <c r="E29" s="83">
        <v>369817.30677339103</v>
      </c>
      <c r="F29" s="31">
        <v>0</v>
      </c>
      <c r="G29" s="11">
        <v>0</v>
      </c>
      <c r="H29" s="59">
        <v>0</v>
      </c>
      <c r="I29" s="68">
        <v>165270</v>
      </c>
      <c r="J29" s="58">
        <v>0</v>
      </c>
      <c r="K29" s="58">
        <v>0</v>
      </c>
      <c r="L29" s="58">
        <v>61081.65</v>
      </c>
      <c r="M29" s="10">
        <v>0</v>
      </c>
      <c r="N29" s="11">
        <v>0</v>
      </c>
      <c r="O29" s="11">
        <v>0</v>
      </c>
      <c r="P29" s="11">
        <v>26250</v>
      </c>
      <c r="Q29" s="11">
        <v>0</v>
      </c>
      <c r="R29" s="11">
        <v>0</v>
      </c>
      <c r="S29" s="11">
        <v>0</v>
      </c>
      <c r="T29" s="12">
        <v>0</v>
      </c>
      <c r="U29" s="111" t="s">
        <v>33</v>
      </c>
      <c r="V29" s="102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96"/>
      <c r="AH29" s="97"/>
      <c r="AK29" s="125"/>
    </row>
    <row r="30" spans="1:37" x14ac:dyDescent="0.45">
      <c r="A30" s="56">
        <f t="shared" si="0"/>
        <v>27</v>
      </c>
      <c r="B30" s="9">
        <f t="shared" si="1"/>
        <v>43647</v>
      </c>
      <c r="C30" s="57">
        <v>45910321.064999998</v>
      </c>
      <c r="D30" s="57">
        <v>0.90983720930233003</v>
      </c>
      <c r="E30" s="83">
        <v>340610.67386987701</v>
      </c>
      <c r="F30" s="31">
        <v>0</v>
      </c>
      <c r="G30" s="11">
        <v>0</v>
      </c>
      <c r="H30" s="59">
        <v>0</v>
      </c>
      <c r="I30" s="68">
        <v>184170</v>
      </c>
      <c r="J30" s="58">
        <v>0</v>
      </c>
      <c r="K30" s="58">
        <v>0</v>
      </c>
      <c r="L30" s="58">
        <v>62498.1</v>
      </c>
      <c r="M30" s="10">
        <v>0</v>
      </c>
      <c r="N30" s="11">
        <v>0</v>
      </c>
      <c r="O30" s="11">
        <v>0</v>
      </c>
      <c r="P30" s="11">
        <v>42000</v>
      </c>
      <c r="Q30" s="11">
        <v>0</v>
      </c>
      <c r="R30" s="11">
        <v>0</v>
      </c>
      <c r="S30" s="11">
        <v>15476.4919354839</v>
      </c>
      <c r="T30" s="12">
        <v>0</v>
      </c>
      <c r="U30" s="111" t="s">
        <v>34</v>
      </c>
      <c r="V30" s="102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96"/>
      <c r="AH30" s="97"/>
      <c r="AK30" s="125"/>
    </row>
    <row r="31" spans="1:37" x14ac:dyDescent="0.45">
      <c r="A31" s="56">
        <f t="shared" si="0"/>
        <v>28</v>
      </c>
      <c r="B31" s="9">
        <f t="shared" si="1"/>
        <v>43654</v>
      </c>
      <c r="C31" s="57">
        <v>46879679.700000003</v>
      </c>
      <c r="D31" s="57">
        <v>0.90983720930233003</v>
      </c>
      <c r="E31" s="83">
        <v>344460.49621267302</v>
      </c>
      <c r="F31" s="31">
        <v>0</v>
      </c>
      <c r="G31" s="11">
        <v>0</v>
      </c>
      <c r="H31" s="59">
        <v>0</v>
      </c>
      <c r="I31" s="68">
        <v>184170</v>
      </c>
      <c r="J31" s="58">
        <v>0</v>
      </c>
      <c r="K31" s="58">
        <v>0</v>
      </c>
      <c r="L31" s="58">
        <v>59412.15</v>
      </c>
      <c r="M31" s="10">
        <v>0</v>
      </c>
      <c r="N31" s="11">
        <v>0</v>
      </c>
      <c r="O31" s="11">
        <v>0</v>
      </c>
      <c r="P31" s="11">
        <v>42000</v>
      </c>
      <c r="Q31" s="11">
        <v>0</v>
      </c>
      <c r="R31" s="11">
        <v>0</v>
      </c>
      <c r="S31" s="11">
        <v>15476.4919354839</v>
      </c>
      <c r="T31" s="12">
        <v>21000</v>
      </c>
      <c r="U31" s="111" t="s">
        <v>34</v>
      </c>
      <c r="V31" s="102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96"/>
      <c r="AH31" s="97"/>
      <c r="AK31" s="125"/>
    </row>
    <row r="32" spans="1:37" x14ac:dyDescent="0.45">
      <c r="A32" s="56">
        <f t="shared" si="0"/>
        <v>29</v>
      </c>
      <c r="B32" s="9">
        <f t="shared" si="1"/>
        <v>43661</v>
      </c>
      <c r="C32" s="57">
        <v>46447160.056500003</v>
      </c>
      <c r="D32" s="57">
        <v>0.90983720930233003</v>
      </c>
      <c r="E32" s="83">
        <v>345463.67931758898</v>
      </c>
      <c r="F32" s="31">
        <v>0</v>
      </c>
      <c r="G32" s="11">
        <v>0</v>
      </c>
      <c r="H32" s="59">
        <v>0</v>
      </c>
      <c r="I32" s="68">
        <v>265755</v>
      </c>
      <c r="J32" s="58">
        <v>0</v>
      </c>
      <c r="K32" s="58">
        <v>0</v>
      </c>
      <c r="L32" s="58">
        <v>58057.65</v>
      </c>
      <c r="M32" s="10">
        <v>0</v>
      </c>
      <c r="N32" s="11">
        <v>0</v>
      </c>
      <c r="O32" s="11">
        <v>0</v>
      </c>
      <c r="P32" s="11">
        <v>21000</v>
      </c>
      <c r="Q32" s="11">
        <v>0</v>
      </c>
      <c r="R32" s="11">
        <v>0</v>
      </c>
      <c r="S32" s="11">
        <v>15476.4919354839</v>
      </c>
      <c r="T32" s="12">
        <v>0</v>
      </c>
      <c r="U32" s="111" t="s">
        <v>34</v>
      </c>
      <c r="V32" s="102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96"/>
      <c r="AH32" s="97"/>
      <c r="AK32" s="125"/>
    </row>
    <row r="33" spans="1:37" x14ac:dyDescent="0.45">
      <c r="A33" s="56">
        <f t="shared" si="0"/>
        <v>30</v>
      </c>
      <c r="B33" s="9">
        <f t="shared" si="1"/>
        <v>43668</v>
      </c>
      <c r="C33" s="57">
        <v>45545038.9905001</v>
      </c>
      <c r="D33" s="57">
        <v>0.90983720930233003</v>
      </c>
      <c r="E33" s="83">
        <v>345643.73782359902</v>
      </c>
      <c r="F33" s="31">
        <v>0</v>
      </c>
      <c r="G33" s="11">
        <v>0</v>
      </c>
      <c r="H33" s="59">
        <v>0</v>
      </c>
      <c r="I33" s="68">
        <v>307755</v>
      </c>
      <c r="J33" s="58">
        <v>0</v>
      </c>
      <c r="K33" s="58">
        <v>0</v>
      </c>
      <c r="L33" s="58">
        <v>60467.4</v>
      </c>
      <c r="M33" s="10">
        <v>0</v>
      </c>
      <c r="N33" s="11">
        <v>0</v>
      </c>
      <c r="O33" s="11">
        <v>0</v>
      </c>
      <c r="P33" s="11">
        <v>42000</v>
      </c>
      <c r="Q33" s="11">
        <v>0</v>
      </c>
      <c r="R33" s="11">
        <v>0</v>
      </c>
      <c r="S33" s="11">
        <v>15476.4919354839</v>
      </c>
      <c r="T33" s="12">
        <v>0</v>
      </c>
      <c r="U33" s="111" t="s">
        <v>34</v>
      </c>
      <c r="V33" s="102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96"/>
      <c r="AH33" s="97"/>
      <c r="AK33" s="125"/>
    </row>
    <row r="34" spans="1:37" x14ac:dyDescent="0.45">
      <c r="A34" s="56">
        <f t="shared" si="0"/>
        <v>31</v>
      </c>
      <c r="B34" s="9">
        <f t="shared" si="1"/>
        <v>43675</v>
      </c>
      <c r="C34" s="57">
        <v>45828373.647</v>
      </c>
      <c r="D34" s="57">
        <v>0.90983720930233003</v>
      </c>
      <c r="E34" s="83">
        <v>362660.695677354</v>
      </c>
      <c r="F34" s="31">
        <v>0</v>
      </c>
      <c r="G34" s="11">
        <v>0</v>
      </c>
      <c r="H34" s="59">
        <v>0</v>
      </c>
      <c r="I34" s="68">
        <v>109585.00139999999</v>
      </c>
      <c r="J34" s="58">
        <v>0</v>
      </c>
      <c r="K34" s="58">
        <v>0</v>
      </c>
      <c r="L34" s="58">
        <v>58887.15</v>
      </c>
      <c r="M34" s="10">
        <v>0</v>
      </c>
      <c r="N34" s="11">
        <v>0</v>
      </c>
      <c r="O34" s="11">
        <v>0</v>
      </c>
      <c r="P34" s="11">
        <v>13125</v>
      </c>
      <c r="Q34" s="11">
        <v>0</v>
      </c>
      <c r="R34" s="11">
        <v>0</v>
      </c>
      <c r="S34" s="11">
        <v>6632.7822580645197</v>
      </c>
      <c r="T34" s="12">
        <v>0</v>
      </c>
      <c r="U34" s="111" t="s">
        <v>34</v>
      </c>
      <c r="V34" s="102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96"/>
      <c r="AH34" s="97"/>
      <c r="AK34" s="125"/>
    </row>
    <row r="35" spans="1:37" x14ac:dyDescent="0.45">
      <c r="A35" s="56">
        <f t="shared" si="0"/>
        <v>32</v>
      </c>
      <c r="B35" s="9">
        <f t="shared" si="1"/>
        <v>43682</v>
      </c>
      <c r="C35" s="57">
        <v>46180807.480499998</v>
      </c>
      <c r="D35" s="57">
        <v>0.89860465116279498</v>
      </c>
      <c r="E35" s="83">
        <v>368897.00774267002</v>
      </c>
      <c r="F35" s="31">
        <v>0</v>
      </c>
      <c r="G35" s="11">
        <v>0</v>
      </c>
      <c r="H35" s="59">
        <v>0</v>
      </c>
      <c r="I35" s="68">
        <v>30100.001400000001</v>
      </c>
      <c r="J35" s="58">
        <v>0</v>
      </c>
      <c r="K35" s="58">
        <v>0</v>
      </c>
      <c r="L35" s="58">
        <v>59395.35</v>
      </c>
      <c r="M35" s="10">
        <v>0</v>
      </c>
      <c r="N35" s="11">
        <v>0</v>
      </c>
      <c r="O35" s="11">
        <v>0</v>
      </c>
      <c r="P35" s="11">
        <v>26250</v>
      </c>
      <c r="Q35" s="11">
        <v>0</v>
      </c>
      <c r="R35" s="11">
        <v>0</v>
      </c>
      <c r="S35" s="11">
        <v>0</v>
      </c>
      <c r="T35" s="12">
        <v>0</v>
      </c>
      <c r="U35" s="111" t="s">
        <v>28</v>
      </c>
      <c r="V35" s="102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96"/>
      <c r="AH35" s="97"/>
      <c r="AK35" s="125"/>
    </row>
    <row r="36" spans="1:37" x14ac:dyDescent="0.45">
      <c r="A36" s="56">
        <f t="shared" si="0"/>
        <v>33</v>
      </c>
      <c r="B36" s="9">
        <f t="shared" si="1"/>
        <v>43689</v>
      </c>
      <c r="C36" s="57">
        <v>48863738.112000003</v>
      </c>
      <c r="D36" s="57">
        <v>0.89860465116279498</v>
      </c>
      <c r="E36" s="83">
        <v>375504.86910610402</v>
      </c>
      <c r="F36" s="31">
        <v>0</v>
      </c>
      <c r="G36" s="11">
        <v>0</v>
      </c>
      <c r="H36" s="59">
        <v>0</v>
      </c>
      <c r="I36" s="68">
        <v>2100</v>
      </c>
      <c r="J36" s="58">
        <v>0</v>
      </c>
      <c r="K36" s="58">
        <v>0</v>
      </c>
      <c r="L36" s="58">
        <v>60403.35</v>
      </c>
      <c r="M36" s="10">
        <v>0</v>
      </c>
      <c r="N36" s="11">
        <v>0</v>
      </c>
      <c r="O36" s="11">
        <v>0</v>
      </c>
      <c r="P36" s="11">
        <v>26250</v>
      </c>
      <c r="Q36" s="11">
        <v>0</v>
      </c>
      <c r="R36" s="11">
        <v>0</v>
      </c>
      <c r="S36" s="11">
        <v>0</v>
      </c>
      <c r="T36" s="12">
        <v>0</v>
      </c>
      <c r="U36" s="111" t="s">
        <v>28</v>
      </c>
      <c r="V36" s="102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96"/>
      <c r="AH36" s="97"/>
      <c r="AK36" s="125"/>
    </row>
    <row r="37" spans="1:37" x14ac:dyDescent="0.45">
      <c r="A37" s="56">
        <f t="shared" si="0"/>
        <v>34</v>
      </c>
      <c r="B37" s="9">
        <f t="shared" si="1"/>
        <v>43696</v>
      </c>
      <c r="C37" s="57">
        <v>47269759.005000003</v>
      </c>
      <c r="D37" s="57">
        <v>0.89860465116279498</v>
      </c>
      <c r="E37" s="83">
        <v>400613.02744423598</v>
      </c>
      <c r="F37" s="31">
        <v>0</v>
      </c>
      <c r="G37" s="11">
        <v>0</v>
      </c>
      <c r="H37" s="59">
        <v>0</v>
      </c>
      <c r="I37" s="68">
        <v>12250.00035</v>
      </c>
      <c r="J37" s="58">
        <v>0</v>
      </c>
      <c r="K37" s="58">
        <v>0</v>
      </c>
      <c r="L37" s="58">
        <v>61635</v>
      </c>
      <c r="M37" s="10">
        <v>359.16061548674998</v>
      </c>
      <c r="N37" s="11">
        <v>29.841000000000001</v>
      </c>
      <c r="O37" s="11">
        <v>2429748.22412903</v>
      </c>
      <c r="P37" s="11">
        <v>26250</v>
      </c>
      <c r="Q37" s="11">
        <v>0</v>
      </c>
      <c r="R37" s="11">
        <v>0</v>
      </c>
      <c r="S37" s="11">
        <v>0</v>
      </c>
      <c r="T37" s="12">
        <v>0</v>
      </c>
      <c r="U37" s="111" t="s">
        <v>28</v>
      </c>
      <c r="V37" s="102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96"/>
      <c r="AH37" s="97"/>
      <c r="AK37" s="125"/>
    </row>
    <row r="38" spans="1:37" x14ac:dyDescent="0.45">
      <c r="A38" s="56">
        <f t="shared" si="0"/>
        <v>35</v>
      </c>
      <c r="B38" s="9">
        <f t="shared" si="1"/>
        <v>43703</v>
      </c>
      <c r="C38" s="57">
        <v>49555107.105000101</v>
      </c>
      <c r="D38" s="57">
        <v>0.89860465116279498</v>
      </c>
      <c r="E38" s="83">
        <v>442892.479498417</v>
      </c>
      <c r="F38" s="31">
        <v>0</v>
      </c>
      <c r="G38" s="11">
        <v>0</v>
      </c>
      <c r="H38" s="59">
        <v>0</v>
      </c>
      <c r="I38" s="68">
        <v>0</v>
      </c>
      <c r="J38" s="58">
        <v>0</v>
      </c>
      <c r="K38" s="58">
        <v>0</v>
      </c>
      <c r="L38" s="58">
        <v>61528.95</v>
      </c>
      <c r="M38" s="10">
        <v>359.79818568907501</v>
      </c>
      <c r="N38" s="11">
        <v>29.368500000000001</v>
      </c>
      <c r="O38" s="11">
        <v>3331286.5897161299</v>
      </c>
      <c r="P38" s="11">
        <v>26250</v>
      </c>
      <c r="Q38" s="11">
        <v>0</v>
      </c>
      <c r="R38" s="11">
        <v>49448</v>
      </c>
      <c r="S38" s="11">
        <v>0</v>
      </c>
      <c r="T38" s="12">
        <v>374428.78200000001</v>
      </c>
      <c r="U38" s="111" t="s">
        <v>28</v>
      </c>
      <c r="V38" s="102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96"/>
      <c r="AH38" s="97"/>
      <c r="AK38" s="125"/>
    </row>
    <row r="39" spans="1:37" x14ac:dyDescent="0.45">
      <c r="A39" s="56">
        <f t="shared" si="0"/>
        <v>36</v>
      </c>
      <c r="B39" s="9">
        <f t="shared" si="1"/>
        <v>43710</v>
      </c>
      <c r="C39" s="57">
        <v>51982737.995999999</v>
      </c>
      <c r="D39" s="57">
        <v>0.92106976744186497</v>
      </c>
      <c r="E39" s="83">
        <v>525819</v>
      </c>
      <c r="F39" s="31">
        <v>0</v>
      </c>
      <c r="G39" s="11">
        <v>0</v>
      </c>
      <c r="H39" s="59">
        <v>0</v>
      </c>
      <c r="I39" s="68">
        <v>0</v>
      </c>
      <c r="J39" s="58">
        <v>0</v>
      </c>
      <c r="K39" s="58">
        <v>0</v>
      </c>
      <c r="L39" s="58">
        <v>62400.45</v>
      </c>
      <c r="M39" s="10">
        <v>323.41243995270003</v>
      </c>
      <c r="N39" s="11">
        <v>24.338999999999999</v>
      </c>
      <c r="O39" s="11">
        <v>22453941.0157548</v>
      </c>
      <c r="P39" s="11">
        <v>21000</v>
      </c>
      <c r="Q39" s="11">
        <v>0</v>
      </c>
      <c r="R39" s="11">
        <v>346136</v>
      </c>
      <c r="S39" s="11">
        <v>0</v>
      </c>
      <c r="T39" s="12">
        <v>20310377.346000001</v>
      </c>
      <c r="U39" s="111" t="s">
        <v>35</v>
      </c>
      <c r="V39" s="102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96"/>
      <c r="AH39" s="97"/>
      <c r="AK39" s="125"/>
    </row>
    <row r="40" spans="1:37" x14ac:dyDescent="0.45">
      <c r="A40" s="56">
        <f t="shared" si="0"/>
        <v>37</v>
      </c>
      <c r="B40" s="9">
        <f t="shared" si="1"/>
        <v>43717</v>
      </c>
      <c r="C40" s="57">
        <v>68873074.651500002</v>
      </c>
      <c r="D40" s="57">
        <v>0.92106976744186497</v>
      </c>
      <c r="E40" s="83">
        <v>768033</v>
      </c>
      <c r="F40" s="31">
        <v>558.39336535500001</v>
      </c>
      <c r="G40" s="11">
        <v>37868232.78672</v>
      </c>
      <c r="H40" s="59">
        <v>42.293999999999997</v>
      </c>
      <c r="I40" s="68">
        <v>0</v>
      </c>
      <c r="J40" s="58">
        <v>0</v>
      </c>
      <c r="K40" s="58">
        <v>0</v>
      </c>
      <c r="L40" s="58">
        <v>83314.350000000006</v>
      </c>
      <c r="M40" s="10">
        <v>609.48135766350003</v>
      </c>
      <c r="N40" s="11">
        <v>52.3005</v>
      </c>
      <c r="O40" s="11">
        <v>21914927.344799999</v>
      </c>
      <c r="P40" s="11">
        <v>21000</v>
      </c>
      <c r="Q40" s="11">
        <v>0</v>
      </c>
      <c r="R40" s="11">
        <v>346136</v>
      </c>
      <c r="S40" s="11">
        <v>0</v>
      </c>
      <c r="T40" s="12">
        <v>18099205.362</v>
      </c>
      <c r="U40" s="111" t="s">
        <v>35</v>
      </c>
      <c r="V40" s="102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96"/>
      <c r="AH40" s="97"/>
      <c r="AK40" s="125"/>
    </row>
    <row r="41" spans="1:37" x14ac:dyDescent="0.45">
      <c r="A41" s="56">
        <f t="shared" si="0"/>
        <v>38</v>
      </c>
      <c r="B41" s="9">
        <f t="shared" si="1"/>
        <v>43724</v>
      </c>
      <c r="C41" s="57">
        <v>70505388.7755</v>
      </c>
      <c r="D41" s="57">
        <v>0.92106976744186497</v>
      </c>
      <c r="E41" s="83">
        <v>996450</v>
      </c>
      <c r="F41" s="31">
        <v>588.44363982599998</v>
      </c>
      <c r="G41" s="11">
        <v>18934116.39336</v>
      </c>
      <c r="H41" s="59">
        <v>43.637999999999998</v>
      </c>
      <c r="I41" s="68">
        <v>0</v>
      </c>
      <c r="J41" s="58">
        <v>0</v>
      </c>
      <c r="K41" s="58">
        <v>0</v>
      </c>
      <c r="L41" s="58">
        <v>90272.7</v>
      </c>
      <c r="M41" s="10">
        <v>503.58277680899999</v>
      </c>
      <c r="N41" s="11">
        <v>40.477499999999999</v>
      </c>
      <c r="O41" s="11">
        <v>19156331.577599999</v>
      </c>
      <c r="P41" s="11">
        <v>233625</v>
      </c>
      <c r="Q41" s="11">
        <v>0</v>
      </c>
      <c r="R41" s="11">
        <v>346136</v>
      </c>
      <c r="S41" s="11">
        <v>0</v>
      </c>
      <c r="T41" s="12">
        <v>18099205.362</v>
      </c>
      <c r="U41" s="111" t="s">
        <v>35</v>
      </c>
      <c r="V41" s="102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96"/>
      <c r="AH41" s="97"/>
      <c r="AK41" s="125"/>
    </row>
    <row r="42" spans="1:37" x14ac:dyDescent="0.45">
      <c r="A42" s="56">
        <f t="shared" si="0"/>
        <v>39</v>
      </c>
      <c r="B42" s="9">
        <f t="shared" si="1"/>
        <v>43731</v>
      </c>
      <c r="C42" s="57">
        <v>65132318.191500001</v>
      </c>
      <c r="D42" s="57">
        <v>0.92106976744186497</v>
      </c>
      <c r="E42" s="83">
        <v>1014846</v>
      </c>
      <c r="F42" s="31">
        <v>475.41909406424998</v>
      </c>
      <c r="G42" s="11">
        <v>19257843.237522542</v>
      </c>
      <c r="H42" s="59">
        <v>38.545499999999997</v>
      </c>
      <c r="I42" s="68">
        <v>0</v>
      </c>
      <c r="J42" s="58">
        <v>0</v>
      </c>
      <c r="K42" s="58">
        <v>0</v>
      </c>
      <c r="L42" s="58">
        <v>88601.1</v>
      </c>
      <c r="M42" s="10">
        <v>373.02619223729999</v>
      </c>
      <c r="N42" s="11">
        <v>25.998000000000001</v>
      </c>
      <c r="O42" s="11">
        <v>19975696.1712</v>
      </c>
      <c r="P42" s="11">
        <v>481687.5</v>
      </c>
      <c r="Q42" s="11">
        <v>0</v>
      </c>
      <c r="R42" s="11">
        <v>346136</v>
      </c>
      <c r="S42" s="11">
        <v>0</v>
      </c>
      <c r="T42" s="12">
        <v>47885832.573250003</v>
      </c>
      <c r="U42" s="111" t="s">
        <v>35</v>
      </c>
      <c r="V42" s="102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96"/>
      <c r="AH42" s="97"/>
      <c r="AK42" s="125"/>
    </row>
    <row r="43" spans="1:37" x14ac:dyDescent="0.45">
      <c r="A43" s="56">
        <f t="shared" si="0"/>
        <v>40</v>
      </c>
      <c r="B43" s="9">
        <f t="shared" si="1"/>
        <v>43738</v>
      </c>
      <c r="C43" s="57">
        <v>60006025.8105001</v>
      </c>
      <c r="D43" s="57">
        <v>0.92106976744186497</v>
      </c>
      <c r="E43" s="83">
        <v>979587</v>
      </c>
      <c r="F43" s="31">
        <v>401.22179611500002</v>
      </c>
      <c r="G43" s="11">
        <v>20067160.347928993</v>
      </c>
      <c r="H43" s="59">
        <v>34.072499999999998</v>
      </c>
      <c r="I43" s="68">
        <v>0</v>
      </c>
      <c r="J43" s="58">
        <v>0</v>
      </c>
      <c r="K43" s="58">
        <v>0</v>
      </c>
      <c r="L43" s="58">
        <v>82879.649999999994</v>
      </c>
      <c r="M43" s="10">
        <v>468.61146619139998</v>
      </c>
      <c r="N43" s="11">
        <v>33.694499999999998</v>
      </c>
      <c r="O43" s="11">
        <v>20027264.2363161</v>
      </c>
      <c r="P43" s="11">
        <v>582389.0625</v>
      </c>
      <c r="Q43" s="11">
        <v>0</v>
      </c>
      <c r="R43" s="11">
        <v>359326.70967741898</v>
      </c>
      <c r="S43" s="11">
        <v>0</v>
      </c>
      <c r="T43" s="12">
        <v>31039379.667766102</v>
      </c>
      <c r="U43" s="111" t="s">
        <v>35</v>
      </c>
      <c r="V43" s="102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96"/>
      <c r="AH43" s="97"/>
      <c r="AK43" s="125"/>
    </row>
    <row r="44" spans="1:37" x14ac:dyDescent="0.45">
      <c r="A44" s="56">
        <f t="shared" si="0"/>
        <v>41</v>
      </c>
      <c r="B44" s="9">
        <f t="shared" si="1"/>
        <v>43745</v>
      </c>
      <c r="C44" s="57">
        <v>59637796.270499997</v>
      </c>
      <c r="D44" s="57">
        <v>0.93230232558140003</v>
      </c>
      <c r="E44" s="83">
        <v>916734</v>
      </c>
      <c r="F44" s="31">
        <v>468.38156180549998</v>
      </c>
      <c r="G44" s="11">
        <v>20067160.347928993</v>
      </c>
      <c r="H44" s="59">
        <v>38.944499999999998</v>
      </c>
      <c r="I44" s="68">
        <v>0</v>
      </c>
      <c r="J44" s="58">
        <v>0</v>
      </c>
      <c r="K44" s="58">
        <v>0</v>
      </c>
      <c r="L44" s="58">
        <v>83566.350000000006</v>
      </c>
      <c r="M44" s="10">
        <v>306.97944978434998</v>
      </c>
      <c r="N44" s="11">
        <v>21.262499999999999</v>
      </c>
      <c r="O44" s="11">
        <v>19872776.083209701</v>
      </c>
      <c r="P44" s="11">
        <v>1244151.5625</v>
      </c>
      <c r="Q44" s="11">
        <v>715991.52450000006</v>
      </c>
      <c r="R44" s="11">
        <v>361525.16129032301</v>
      </c>
      <c r="S44" s="11">
        <v>0</v>
      </c>
      <c r="T44" s="12">
        <v>32324837.796435501</v>
      </c>
      <c r="U44" s="111" t="s">
        <v>36</v>
      </c>
      <c r="V44" s="102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96"/>
      <c r="AH44" s="97"/>
      <c r="AK44" s="125"/>
    </row>
    <row r="45" spans="1:37" x14ac:dyDescent="0.45">
      <c r="A45" s="56">
        <f t="shared" si="0"/>
        <v>42</v>
      </c>
      <c r="B45" s="9">
        <f t="shared" si="1"/>
        <v>43752</v>
      </c>
      <c r="C45" s="57">
        <v>57930762.361500002</v>
      </c>
      <c r="D45" s="57">
        <v>0.93230232558140003</v>
      </c>
      <c r="E45" s="83">
        <v>881475</v>
      </c>
      <c r="F45" s="31">
        <v>330.45587255100003</v>
      </c>
      <c r="G45" s="11">
        <v>20067160.347928993</v>
      </c>
      <c r="H45" s="59">
        <v>28.308</v>
      </c>
      <c r="I45" s="68">
        <v>0</v>
      </c>
      <c r="J45" s="58">
        <v>0</v>
      </c>
      <c r="K45" s="58">
        <v>0</v>
      </c>
      <c r="L45" s="58">
        <v>80339.7</v>
      </c>
      <c r="M45" s="10">
        <v>939.62594443882494</v>
      </c>
      <c r="N45" s="11">
        <v>77.752499999999998</v>
      </c>
      <c r="O45" s="11">
        <v>42946538.942322597</v>
      </c>
      <c r="P45" s="11">
        <v>1756715.625</v>
      </c>
      <c r="Q45" s="11">
        <v>715991.52450000006</v>
      </c>
      <c r="R45" s="11">
        <v>361525.16129032301</v>
      </c>
      <c r="S45" s="11">
        <v>0</v>
      </c>
      <c r="T45" s="12">
        <v>55757483.391919397</v>
      </c>
      <c r="U45" s="111" t="s">
        <v>36</v>
      </c>
      <c r="V45" s="102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96"/>
      <c r="AH45" s="97"/>
      <c r="AK45" s="125"/>
    </row>
    <row r="46" spans="1:37" x14ac:dyDescent="0.45">
      <c r="A46" s="56">
        <f t="shared" si="0"/>
        <v>43</v>
      </c>
      <c r="B46" s="9">
        <f t="shared" si="1"/>
        <v>43759</v>
      </c>
      <c r="C46" s="57">
        <v>55576825.006499998</v>
      </c>
      <c r="D46" s="57">
        <v>0.93230232558140003</v>
      </c>
      <c r="E46" s="83">
        <v>866145</v>
      </c>
      <c r="F46" s="31">
        <v>273.93679950000001</v>
      </c>
      <c r="G46" s="11">
        <v>20067160.347928993</v>
      </c>
      <c r="H46" s="59">
        <v>21.808499999999999</v>
      </c>
      <c r="I46" s="68">
        <v>0</v>
      </c>
      <c r="J46" s="58">
        <v>0</v>
      </c>
      <c r="K46" s="58">
        <v>0</v>
      </c>
      <c r="L46" s="58">
        <v>77307.3</v>
      </c>
      <c r="M46" s="10">
        <v>685.35205241264998</v>
      </c>
      <c r="N46" s="11">
        <v>48.320999999999998</v>
      </c>
      <c r="O46" s="11">
        <v>44702466.488129102</v>
      </c>
      <c r="P46" s="11">
        <v>2965528.125</v>
      </c>
      <c r="Q46" s="11">
        <v>715991.52450000006</v>
      </c>
      <c r="R46" s="11">
        <v>361525.16129032301</v>
      </c>
      <c r="S46" s="11">
        <v>0</v>
      </c>
      <c r="T46" s="12">
        <v>57904175.000225902</v>
      </c>
      <c r="U46" s="111" t="s">
        <v>36</v>
      </c>
      <c r="V46" s="102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96"/>
      <c r="AH46" s="97"/>
      <c r="AK46" s="125"/>
    </row>
    <row r="47" spans="1:37" x14ac:dyDescent="0.45">
      <c r="A47" s="56">
        <f t="shared" si="0"/>
        <v>44</v>
      </c>
      <c r="B47" s="9">
        <f t="shared" si="1"/>
        <v>43766</v>
      </c>
      <c r="C47" s="57">
        <v>52992172.274999999</v>
      </c>
      <c r="D47" s="57">
        <v>0.93230232558140003</v>
      </c>
      <c r="E47" s="83">
        <v>806358</v>
      </c>
      <c r="F47" s="31">
        <v>366.36138454964998</v>
      </c>
      <c r="G47" s="11">
        <v>19575977.321961273</v>
      </c>
      <c r="H47" s="59">
        <v>28.623000000000001</v>
      </c>
      <c r="I47" s="68">
        <v>0</v>
      </c>
      <c r="J47" s="58">
        <v>0</v>
      </c>
      <c r="K47" s="58">
        <v>0</v>
      </c>
      <c r="L47" s="58">
        <v>81662.7</v>
      </c>
      <c r="M47" s="10">
        <v>672.62360949052504</v>
      </c>
      <c r="N47" s="11">
        <v>45.465000000000003</v>
      </c>
      <c r="O47" s="11">
        <v>26175847.455822598</v>
      </c>
      <c r="P47" s="11">
        <v>3276039.375</v>
      </c>
      <c r="Q47" s="11">
        <v>296212.53209032299</v>
      </c>
      <c r="R47" s="11">
        <v>215405.806451613</v>
      </c>
      <c r="S47" s="11">
        <v>0</v>
      </c>
      <c r="T47" s="12">
        <v>42017880.6417436</v>
      </c>
      <c r="U47" s="111" t="s">
        <v>36</v>
      </c>
      <c r="V47" s="102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96"/>
      <c r="AH47" s="97"/>
      <c r="AK47" s="125"/>
    </row>
    <row r="48" spans="1:37" x14ac:dyDescent="0.45">
      <c r="A48" s="56">
        <f t="shared" si="0"/>
        <v>45</v>
      </c>
      <c r="B48" s="9">
        <f t="shared" si="1"/>
        <v>43773</v>
      </c>
      <c r="C48" s="57">
        <v>50367878.200499997</v>
      </c>
      <c r="D48" s="57">
        <v>0.93230232558140003</v>
      </c>
      <c r="E48" s="83">
        <v>764967</v>
      </c>
      <c r="F48" s="31">
        <v>454.58992071149999</v>
      </c>
      <c r="G48" s="11">
        <v>19494113.484300002</v>
      </c>
      <c r="H48" s="59">
        <v>38.272500000000001</v>
      </c>
      <c r="I48" s="68">
        <v>0</v>
      </c>
      <c r="J48" s="58">
        <v>0</v>
      </c>
      <c r="K48" s="58">
        <v>0</v>
      </c>
      <c r="L48" s="58">
        <v>76221.600000000006</v>
      </c>
      <c r="M48" s="10">
        <v>946.38056217915005</v>
      </c>
      <c r="N48" s="11">
        <v>70.528499999999994</v>
      </c>
      <c r="O48" s="11">
        <v>40883018.508149996</v>
      </c>
      <c r="P48" s="11">
        <v>1718075.625</v>
      </c>
      <c r="Q48" s="11">
        <v>3377545.4547483898</v>
      </c>
      <c r="R48" s="11">
        <v>20580</v>
      </c>
      <c r="S48" s="11">
        <v>0</v>
      </c>
      <c r="T48" s="12">
        <v>54076440.381498396</v>
      </c>
      <c r="U48" s="111" t="s">
        <v>37</v>
      </c>
      <c r="V48" s="102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96"/>
      <c r="AH48" s="97"/>
      <c r="AK48" s="125"/>
    </row>
    <row r="49" spans="1:37" x14ac:dyDescent="0.45">
      <c r="A49" s="56">
        <f t="shared" si="0"/>
        <v>46</v>
      </c>
      <c r="B49" s="9">
        <f t="shared" si="1"/>
        <v>43780</v>
      </c>
      <c r="C49" s="57">
        <v>54698274.225000001</v>
      </c>
      <c r="D49" s="57">
        <v>0.93230232558140003</v>
      </c>
      <c r="E49" s="83">
        <v>855414</v>
      </c>
      <c r="F49" s="31">
        <v>388.40259276</v>
      </c>
      <c r="G49" s="11">
        <v>19494113.484300002</v>
      </c>
      <c r="H49" s="59">
        <v>32.549999999999997</v>
      </c>
      <c r="I49" s="68">
        <v>0</v>
      </c>
      <c r="J49" s="58">
        <v>0</v>
      </c>
      <c r="K49" s="58">
        <v>0</v>
      </c>
      <c r="L49" s="58">
        <v>77608.649999999994</v>
      </c>
      <c r="M49" s="10">
        <v>832.24062336555005</v>
      </c>
      <c r="N49" s="11">
        <v>63.577500000000001</v>
      </c>
      <c r="O49" s="11">
        <v>29939736.935150001</v>
      </c>
      <c r="P49" s="11">
        <v>3916513.125</v>
      </c>
      <c r="Q49" s="11">
        <v>3377545.4547483898</v>
      </c>
      <c r="R49" s="11">
        <v>20580</v>
      </c>
      <c r="S49" s="11">
        <v>0</v>
      </c>
      <c r="T49" s="12">
        <v>41676148.820498399</v>
      </c>
      <c r="U49" s="111" t="s">
        <v>37</v>
      </c>
      <c r="V49" s="102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96"/>
      <c r="AH49" s="97"/>
      <c r="AK49" s="125"/>
    </row>
    <row r="50" spans="1:37" x14ac:dyDescent="0.45">
      <c r="A50" s="56">
        <f t="shared" si="0"/>
        <v>47</v>
      </c>
      <c r="B50" s="9">
        <f t="shared" si="1"/>
        <v>43787</v>
      </c>
      <c r="C50" s="57">
        <v>56055933.380999997</v>
      </c>
      <c r="D50" s="57">
        <v>0.93230232558140003</v>
      </c>
      <c r="E50" s="83">
        <v>916734</v>
      </c>
      <c r="F50" s="31">
        <v>403.56416056950002</v>
      </c>
      <c r="G50" s="11">
        <v>19494113.484300002</v>
      </c>
      <c r="H50" s="59">
        <v>33.0015</v>
      </c>
      <c r="I50" s="68">
        <v>0</v>
      </c>
      <c r="J50" s="58">
        <v>0</v>
      </c>
      <c r="K50" s="58">
        <v>0</v>
      </c>
      <c r="L50" s="58">
        <v>79374.75</v>
      </c>
      <c r="M50" s="10">
        <v>623.00164282649996</v>
      </c>
      <c r="N50" s="11">
        <v>45.465000000000003</v>
      </c>
      <c r="O50" s="11">
        <v>11390531.638149999</v>
      </c>
      <c r="P50" s="11">
        <v>4699235.625</v>
      </c>
      <c r="Q50" s="11">
        <v>4473036.4496999998</v>
      </c>
      <c r="R50" s="11">
        <v>20580</v>
      </c>
      <c r="S50" s="11">
        <v>0</v>
      </c>
      <c r="T50" s="12">
        <v>26000897.56495</v>
      </c>
      <c r="U50" s="111" t="s">
        <v>37</v>
      </c>
      <c r="V50" s="102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96"/>
      <c r="AH50" s="97"/>
      <c r="AK50" s="125"/>
    </row>
    <row r="51" spans="1:37" x14ac:dyDescent="0.45">
      <c r="A51" s="56">
        <f t="shared" si="0"/>
        <v>48</v>
      </c>
      <c r="B51" s="9">
        <f t="shared" si="1"/>
        <v>43794</v>
      </c>
      <c r="C51" s="57">
        <v>58039938.022499897</v>
      </c>
      <c r="D51" s="57">
        <v>0.93230232558140003</v>
      </c>
      <c r="E51" s="83">
        <v>1010247</v>
      </c>
      <c r="F51" s="31">
        <v>294.27745095</v>
      </c>
      <c r="G51" s="11">
        <v>19174115.146620002</v>
      </c>
      <c r="H51" s="59">
        <v>23.079000000000001</v>
      </c>
      <c r="I51" s="68">
        <v>0</v>
      </c>
      <c r="J51" s="58">
        <v>0</v>
      </c>
      <c r="K51" s="58">
        <v>0</v>
      </c>
      <c r="L51" s="58">
        <v>86076.9</v>
      </c>
      <c r="M51" s="10">
        <v>571.50742987169997</v>
      </c>
      <c r="N51" s="11">
        <v>41.548499999999997</v>
      </c>
      <c r="O51" s="11">
        <v>10456519.7219903</v>
      </c>
      <c r="P51" s="11">
        <v>4854832.5</v>
      </c>
      <c r="Q51" s="11">
        <v>1822049.5988709701</v>
      </c>
      <c r="R51" s="11">
        <v>17924.516129032301</v>
      </c>
      <c r="S51" s="11">
        <v>0</v>
      </c>
      <c r="T51" s="12">
        <v>23805042.520112898</v>
      </c>
      <c r="U51" s="111" t="s">
        <v>37</v>
      </c>
      <c r="V51" s="102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96"/>
      <c r="AH51" s="97"/>
      <c r="AK51" s="125"/>
    </row>
    <row r="52" spans="1:37" x14ac:dyDescent="0.45">
      <c r="A52" s="56">
        <f t="shared" si="0"/>
        <v>49</v>
      </c>
      <c r="B52" s="9">
        <f t="shared" si="1"/>
        <v>43801</v>
      </c>
      <c r="C52" s="57">
        <v>56847955.961999997</v>
      </c>
      <c r="D52" s="57">
        <v>0.89860465116279498</v>
      </c>
      <c r="E52" s="83">
        <v>1054704</v>
      </c>
      <c r="F52" s="31">
        <v>0</v>
      </c>
      <c r="G52" s="11">
        <v>0</v>
      </c>
      <c r="H52" s="59">
        <v>0</v>
      </c>
      <c r="I52" s="68">
        <v>0</v>
      </c>
      <c r="J52" s="58">
        <v>0</v>
      </c>
      <c r="K52" s="58">
        <v>0</v>
      </c>
      <c r="L52" s="58">
        <v>83465.55</v>
      </c>
      <c r="M52" s="10">
        <v>478.55142038865</v>
      </c>
      <c r="N52" s="11">
        <v>35.332500000000003</v>
      </c>
      <c r="O52" s="11">
        <v>9642719.2530967798</v>
      </c>
      <c r="P52" s="11">
        <v>8629057.5</v>
      </c>
      <c r="Q52" s="11">
        <v>2377636.9635967701</v>
      </c>
      <c r="R52" s="11">
        <v>1991.61290322581</v>
      </c>
      <c r="S52" s="11">
        <v>0</v>
      </c>
      <c r="T52" s="12">
        <v>11310235.626290301</v>
      </c>
      <c r="U52" s="111" t="s">
        <v>38</v>
      </c>
      <c r="V52" s="102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96"/>
      <c r="AH52" s="97"/>
      <c r="AK52" s="125"/>
    </row>
    <row r="53" spans="1:37" x14ac:dyDescent="0.45">
      <c r="A53" s="56">
        <f t="shared" si="0"/>
        <v>50</v>
      </c>
      <c r="B53" s="9">
        <f t="shared" si="1"/>
        <v>43808</v>
      </c>
      <c r="C53" s="57">
        <v>59259533.476499997</v>
      </c>
      <c r="D53" s="57">
        <v>0.89860465116279498</v>
      </c>
      <c r="E53" s="83">
        <v>1071567</v>
      </c>
      <c r="F53" s="31">
        <v>0</v>
      </c>
      <c r="G53" s="11">
        <v>0</v>
      </c>
      <c r="H53" s="59">
        <v>0</v>
      </c>
      <c r="I53" s="68">
        <v>0</v>
      </c>
      <c r="J53" s="58">
        <v>0</v>
      </c>
      <c r="K53" s="58">
        <v>0</v>
      </c>
      <c r="L53" s="58">
        <v>82931.100000000006</v>
      </c>
      <c r="M53" s="10">
        <v>488.73392171099999</v>
      </c>
      <c r="N53" s="11">
        <v>35.353499999999997</v>
      </c>
      <c r="O53" s="11">
        <v>13410206.3800645</v>
      </c>
      <c r="P53" s="11">
        <v>5720505</v>
      </c>
      <c r="Q53" s="11">
        <v>2377636.9635967701</v>
      </c>
      <c r="R53" s="11">
        <v>1991.61290322581</v>
      </c>
      <c r="S53" s="11">
        <v>0</v>
      </c>
      <c r="T53" s="12">
        <v>10844114.376290301</v>
      </c>
      <c r="U53" s="111" t="s">
        <v>38</v>
      </c>
      <c r="V53" s="102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96"/>
      <c r="AH53" s="97"/>
      <c r="AK53" s="125"/>
    </row>
    <row r="54" spans="1:37" x14ac:dyDescent="0.45">
      <c r="A54" s="56">
        <f t="shared" si="0"/>
        <v>51</v>
      </c>
      <c r="B54" s="9">
        <f t="shared" si="1"/>
        <v>43815</v>
      </c>
      <c r="C54" s="57">
        <v>59420224.542000003</v>
      </c>
      <c r="D54" s="57">
        <v>0.89860465116279498</v>
      </c>
      <c r="E54" s="83">
        <v>1063902</v>
      </c>
      <c r="F54" s="31">
        <v>0</v>
      </c>
      <c r="G54" s="11">
        <v>0</v>
      </c>
      <c r="H54" s="59">
        <v>0</v>
      </c>
      <c r="I54" s="68">
        <v>0</v>
      </c>
      <c r="J54" s="58">
        <v>0</v>
      </c>
      <c r="K54" s="58">
        <v>0</v>
      </c>
      <c r="L54" s="58">
        <v>84189</v>
      </c>
      <c r="M54" s="10">
        <v>663.94394326259999</v>
      </c>
      <c r="N54" s="11">
        <v>51.271500000000003</v>
      </c>
      <c r="O54" s="11">
        <v>10719144.1465161</v>
      </c>
      <c r="P54" s="11">
        <v>6863863.125</v>
      </c>
      <c r="Q54" s="11">
        <v>2377636.9635967701</v>
      </c>
      <c r="R54" s="11">
        <v>1991.61290322581</v>
      </c>
      <c r="S54" s="11">
        <v>0</v>
      </c>
      <c r="T54" s="12">
        <v>12082563.126290301</v>
      </c>
      <c r="U54" s="111" t="s">
        <v>38</v>
      </c>
      <c r="V54" s="102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96"/>
      <c r="AH54" s="97"/>
      <c r="AK54" s="125"/>
    </row>
    <row r="55" spans="1:37" ht="14.65" thickBot="1" x14ac:dyDescent="0.5">
      <c r="A55" s="60">
        <f t="shared" si="0"/>
        <v>52</v>
      </c>
      <c r="B55" s="13">
        <f t="shared" si="1"/>
        <v>43822</v>
      </c>
      <c r="C55" s="61">
        <v>61476697.715999998</v>
      </c>
      <c r="D55" s="62">
        <v>0.89860465116279498</v>
      </c>
      <c r="E55" s="84">
        <v>973455</v>
      </c>
      <c r="F55" s="33">
        <v>0</v>
      </c>
      <c r="G55" s="15">
        <v>0</v>
      </c>
      <c r="H55" s="64">
        <v>0</v>
      </c>
      <c r="I55" s="91">
        <v>0</v>
      </c>
      <c r="J55" s="63">
        <v>0</v>
      </c>
      <c r="K55" s="63">
        <v>0</v>
      </c>
      <c r="L55" s="63">
        <v>77974.05</v>
      </c>
      <c r="M55" s="14">
        <v>232.44876091500001</v>
      </c>
      <c r="N55" s="15">
        <v>15.582000000000001</v>
      </c>
      <c r="O55" s="15">
        <v>7553869.8764516199</v>
      </c>
      <c r="P55" s="15">
        <v>8396836.875</v>
      </c>
      <c r="Q55" s="15">
        <v>1190808.03483871</v>
      </c>
      <c r="R55" s="15">
        <v>2560.6451612903202</v>
      </c>
      <c r="S55" s="15">
        <v>0</v>
      </c>
      <c r="T55" s="16">
        <v>16203007.769516099</v>
      </c>
      <c r="U55" s="112" t="s">
        <v>38</v>
      </c>
      <c r="V55" s="102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96"/>
      <c r="AH55" s="97"/>
      <c r="AK55" s="125"/>
    </row>
    <row r="56" spans="1:37" x14ac:dyDescent="0.45">
      <c r="A56" s="52">
        <f t="shared" si="0"/>
        <v>1</v>
      </c>
      <c r="B56" s="5">
        <f t="shared" si="1"/>
        <v>43829</v>
      </c>
      <c r="C56" s="53">
        <v>57254697.685500003</v>
      </c>
      <c r="D56" s="53">
        <v>0.92106976744186497</v>
      </c>
      <c r="E56" s="82">
        <v>585606</v>
      </c>
      <c r="F56" s="34">
        <v>0</v>
      </c>
      <c r="G56" s="18">
        <v>0</v>
      </c>
      <c r="H56" s="132">
        <v>0</v>
      </c>
      <c r="I56" s="65">
        <v>1057612.5</v>
      </c>
      <c r="J56" s="66">
        <v>0</v>
      </c>
      <c r="K56" s="66">
        <v>0</v>
      </c>
      <c r="L56" s="66">
        <v>68143.95</v>
      </c>
      <c r="M56" s="6">
        <v>857.3997883815</v>
      </c>
      <c r="N56" s="7">
        <v>64.364999999999995</v>
      </c>
      <c r="O56" s="7">
        <v>16724147.5396342</v>
      </c>
      <c r="P56" s="7">
        <v>5100342.45</v>
      </c>
      <c r="Q56" s="7">
        <v>0</v>
      </c>
      <c r="R56" s="7">
        <v>0</v>
      </c>
      <c r="S56" s="7">
        <v>0</v>
      </c>
      <c r="T56" s="8">
        <v>13922079.1754032</v>
      </c>
      <c r="U56" s="110" t="s">
        <v>38</v>
      </c>
      <c r="V56" s="102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96"/>
      <c r="AH56" s="97"/>
      <c r="AK56" s="125"/>
    </row>
    <row r="57" spans="1:37" x14ac:dyDescent="0.45">
      <c r="A57" s="56">
        <f t="shared" si="0"/>
        <v>2</v>
      </c>
      <c r="B57" s="9">
        <f t="shared" si="1"/>
        <v>43836</v>
      </c>
      <c r="C57" s="57">
        <v>57384154.338</v>
      </c>
      <c r="D57" s="57">
        <v>0.92106976744186497</v>
      </c>
      <c r="E57" s="83">
        <v>697515</v>
      </c>
      <c r="F57" s="31">
        <v>0</v>
      </c>
      <c r="G57" s="12">
        <v>0</v>
      </c>
      <c r="H57" s="133">
        <v>0</v>
      </c>
      <c r="I57" s="68">
        <v>844452</v>
      </c>
      <c r="J57" s="58">
        <v>0</v>
      </c>
      <c r="K57" s="58">
        <v>0</v>
      </c>
      <c r="L57" s="58">
        <v>80293.5</v>
      </c>
      <c r="M57" s="10">
        <v>1084.6768178546999</v>
      </c>
      <c r="N57" s="11">
        <v>80.167500000000004</v>
      </c>
      <c r="O57" s="11">
        <v>21750511.3927815</v>
      </c>
      <c r="P57" s="11">
        <v>2371705.0035000001</v>
      </c>
      <c r="Q57" s="11">
        <v>0</v>
      </c>
      <c r="R57" s="11">
        <v>0</v>
      </c>
      <c r="S57" s="11">
        <v>0</v>
      </c>
      <c r="T57" s="12">
        <v>17824791.845564499</v>
      </c>
      <c r="U57" s="111" t="s">
        <v>39</v>
      </c>
      <c r="V57" s="102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96"/>
      <c r="AH57" s="97"/>
      <c r="AK57" s="125"/>
    </row>
    <row r="58" spans="1:37" x14ac:dyDescent="0.45">
      <c r="A58" s="56">
        <f t="shared" si="0"/>
        <v>3</v>
      </c>
      <c r="B58" s="9">
        <f t="shared" si="1"/>
        <v>43843</v>
      </c>
      <c r="C58" s="57">
        <v>61161744.504000001</v>
      </c>
      <c r="D58" s="57">
        <v>0.92106976744186497</v>
      </c>
      <c r="E58" s="83">
        <v>909069</v>
      </c>
      <c r="F58" s="31">
        <v>374.2286882775</v>
      </c>
      <c r="G58" s="12">
        <v>14819163.10316127</v>
      </c>
      <c r="H58" s="133">
        <v>29.925000000000001</v>
      </c>
      <c r="I58" s="68">
        <v>1235682</v>
      </c>
      <c r="J58" s="58">
        <v>0</v>
      </c>
      <c r="K58" s="58">
        <v>0</v>
      </c>
      <c r="L58" s="58">
        <v>89598.6</v>
      </c>
      <c r="M58" s="10">
        <v>994.46543667344997</v>
      </c>
      <c r="N58" s="11">
        <v>77.573999999999998</v>
      </c>
      <c r="O58" s="11">
        <v>21055134.720120899</v>
      </c>
      <c r="P58" s="11">
        <v>2150064</v>
      </c>
      <c r="Q58" s="11">
        <v>0</v>
      </c>
      <c r="R58" s="11">
        <v>0</v>
      </c>
      <c r="S58" s="11">
        <v>0</v>
      </c>
      <c r="T58" s="12">
        <v>17444817.845564499</v>
      </c>
      <c r="U58" s="111" t="s">
        <v>39</v>
      </c>
      <c r="V58" s="102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96"/>
      <c r="AH58" s="97"/>
      <c r="AK58" s="125"/>
    </row>
    <row r="59" spans="1:37" x14ac:dyDescent="0.45">
      <c r="A59" s="56">
        <f t="shared" si="0"/>
        <v>4</v>
      </c>
      <c r="B59" s="9">
        <f t="shared" si="1"/>
        <v>43850</v>
      </c>
      <c r="C59" s="57">
        <v>68402146.921500102</v>
      </c>
      <c r="D59" s="57">
        <v>0.92106976744186497</v>
      </c>
      <c r="E59" s="83">
        <v>1077699</v>
      </c>
      <c r="F59" s="31">
        <v>367.34024566049999</v>
      </c>
      <c r="G59" s="12">
        <v>17289023.620354816</v>
      </c>
      <c r="H59" s="133">
        <v>28.097999999999999</v>
      </c>
      <c r="I59" s="68">
        <v>538272</v>
      </c>
      <c r="J59" s="58">
        <v>0</v>
      </c>
      <c r="K59" s="58">
        <v>0</v>
      </c>
      <c r="L59" s="58">
        <v>94542</v>
      </c>
      <c r="M59" s="10">
        <v>1067.11132228785</v>
      </c>
      <c r="N59" s="11">
        <v>81.532499999999999</v>
      </c>
      <c r="O59" s="11">
        <v>23854135.217567898</v>
      </c>
      <c r="P59" s="11">
        <v>2541882</v>
      </c>
      <c r="Q59" s="11">
        <v>0</v>
      </c>
      <c r="R59" s="11">
        <v>0</v>
      </c>
      <c r="S59" s="11">
        <v>0</v>
      </c>
      <c r="T59" s="12">
        <v>20101966.7383231</v>
      </c>
      <c r="U59" s="111" t="s">
        <v>39</v>
      </c>
      <c r="V59" s="102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96"/>
      <c r="AH59" s="97"/>
      <c r="AK59" s="125"/>
    </row>
    <row r="60" spans="1:37" x14ac:dyDescent="0.45">
      <c r="A60" s="56">
        <f t="shared" si="0"/>
        <v>5</v>
      </c>
      <c r="B60" s="9">
        <f t="shared" si="1"/>
        <v>43857</v>
      </c>
      <c r="C60" s="57">
        <v>78930010.719000101</v>
      </c>
      <c r="D60" s="57">
        <v>0.92106976744186497</v>
      </c>
      <c r="E60" s="83">
        <v>1307649</v>
      </c>
      <c r="F60" s="31">
        <v>389.8471969098</v>
      </c>
      <c r="G60" s="12">
        <v>12359580.900121769</v>
      </c>
      <c r="H60" s="133">
        <v>30.250499999999999</v>
      </c>
      <c r="I60" s="68">
        <v>0</v>
      </c>
      <c r="J60" s="58">
        <v>0</v>
      </c>
      <c r="K60" s="58">
        <v>0</v>
      </c>
      <c r="L60" s="58">
        <v>102331.95</v>
      </c>
      <c r="M60" s="10">
        <v>673.29437427104995</v>
      </c>
      <c r="N60" s="11">
        <v>51.229500000000002</v>
      </c>
      <c r="O60" s="11">
        <v>16713596.956723001</v>
      </c>
      <c r="P60" s="11">
        <v>5183829</v>
      </c>
      <c r="Q60" s="11">
        <v>0</v>
      </c>
      <c r="R60" s="11">
        <v>0</v>
      </c>
      <c r="S60" s="11">
        <v>0</v>
      </c>
      <c r="T60" s="12">
        <v>14246799.988506701</v>
      </c>
      <c r="U60" s="111" t="s">
        <v>39</v>
      </c>
      <c r="V60" s="102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96"/>
      <c r="AH60" s="97"/>
      <c r="AK60" s="125"/>
    </row>
    <row r="61" spans="1:37" x14ac:dyDescent="0.45">
      <c r="A61" s="56">
        <f t="shared" si="0"/>
        <v>6</v>
      </c>
      <c r="B61" s="9">
        <f t="shared" si="1"/>
        <v>43864</v>
      </c>
      <c r="C61" s="57">
        <v>81963276.496500105</v>
      </c>
      <c r="D61" s="57">
        <v>0.90983720930233003</v>
      </c>
      <c r="E61" s="83">
        <v>1477812</v>
      </c>
      <c r="F61" s="31">
        <v>392.86359386399999</v>
      </c>
      <c r="G61" s="12">
        <v>21647253.624982756</v>
      </c>
      <c r="H61" s="133">
        <v>31.521000000000001</v>
      </c>
      <c r="I61" s="68">
        <v>0</v>
      </c>
      <c r="J61" s="58">
        <v>0</v>
      </c>
      <c r="K61" s="58">
        <v>0</v>
      </c>
      <c r="L61" s="58">
        <v>104743.8</v>
      </c>
      <c r="M61" s="10">
        <v>602.05554323249999</v>
      </c>
      <c r="N61" s="11">
        <v>44.414999999999999</v>
      </c>
      <c r="O61" s="11">
        <v>25067628.780310299</v>
      </c>
      <c r="P61" s="11">
        <v>5962110</v>
      </c>
      <c r="Q61" s="11">
        <v>0</v>
      </c>
      <c r="R61" s="11">
        <v>0</v>
      </c>
      <c r="S61" s="11">
        <v>0</v>
      </c>
      <c r="T61" s="12">
        <v>23421182.300430998</v>
      </c>
      <c r="U61" s="111" t="s">
        <v>40</v>
      </c>
      <c r="V61" s="102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96"/>
      <c r="AH61" s="97"/>
      <c r="AK61" s="125"/>
    </row>
    <row r="62" spans="1:37" x14ac:dyDescent="0.45">
      <c r="A62" s="56">
        <f t="shared" si="0"/>
        <v>7</v>
      </c>
      <c r="B62" s="9">
        <f t="shared" si="1"/>
        <v>43871</v>
      </c>
      <c r="C62" s="57">
        <v>79901998.049999997</v>
      </c>
      <c r="D62" s="57">
        <v>0.90983720930233003</v>
      </c>
      <c r="E62" s="83">
        <v>1448685</v>
      </c>
      <c r="F62" s="31">
        <v>390.62607374700002</v>
      </c>
      <c r="G62" s="12">
        <v>21647253.624982756</v>
      </c>
      <c r="H62" s="133">
        <v>30.775500000000001</v>
      </c>
      <c r="I62" s="68">
        <v>63000</v>
      </c>
      <c r="J62" s="58">
        <v>0</v>
      </c>
      <c r="K62" s="58">
        <v>0</v>
      </c>
      <c r="L62" s="58">
        <v>99680.7</v>
      </c>
      <c r="M62" s="10">
        <v>691.81269491249998</v>
      </c>
      <c r="N62" s="11">
        <v>50.305500000000002</v>
      </c>
      <c r="O62" s="11">
        <v>22496747.887551699</v>
      </c>
      <c r="P62" s="11">
        <v>6251514.7734375</v>
      </c>
      <c r="Q62" s="11">
        <v>0</v>
      </c>
      <c r="R62" s="11">
        <v>0</v>
      </c>
      <c r="S62" s="11">
        <v>0</v>
      </c>
      <c r="T62" s="12">
        <v>20678723.368609902</v>
      </c>
      <c r="U62" s="111" t="s">
        <v>40</v>
      </c>
      <c r="V62" s="102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96"/>
      <c r="AH62" s="97"/>
      <c r="AK62" s="125"/>
    </row>
    <row r="63" spans="1:37" x14ac:dyDescent="0.45">
      <c r="A63" s="56">
        <f t="shared" si="0"/>
        <v>8</v>
      </c>
      <c r="B63" s="9">
        <f t="shared" si="1"/>
        <v>43878</v>
      </c>
      <c r="C63" s="57">
        <v>72766669.636500001</v>
      </c>
      <c r="D63" s="57">
        <v>0.90983720930233003</v>
      </c>
      <c r="E63" s="83">
        <v>1293852</v>
      </c>
      <c r="F63" s="31">
        <v>361.37816436435003</v>
      </c>
      <c r="G63" s="12">
        <v>21647253.624982756</v>
      </c>
      <c r="H63" s="133">
        <v>28.906500000000001</v>
      </c>
      <c r="I63" s="68">
        <v>136426.5</v>
      </c>
      <c r="J63" s="58">
        <v>0</v>
      </c>
      <c r="K63" s="58">
        <v>0</v>
      </c>
      <c r="L63" s="58">
        <v>97282.5</v>
      </c>
      <c r="M63" s="10">
        <v>605.28969389384997</v>
      </c>
      <c r="N63" s="11">
        <v>42.514499999999998</v>
      </c>
      <c r="O63" s="11">
        <v>22496747.887551699</v>
      </c>
      <c r="P63" s="11">
        <v>3513510</v>
      </c>
      <c r="Q63" s="11">
        <v>0</v>
      </c>
      <c r="R63" s="11">
        <v>0</v>
      </c>
      <c r="S63" s="11">
        <v>0</v>
      </c>
      <c r="T63" s="12">
        <v>18195490.595172402</v>
      </c>
      <c r="U63" s="111" t="s">
        <v>40</v>
      </c>
      <c r="V63" s="102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96"/>
      <c r="AH63" s="97"/>
      <c r="AK63" s="125"/>
    </row>
    <row r="64" spans="1:37" x14ac:dyDescent="0.45">
      <c r="A64" s="56">
        <f t="shared" si="0"/>
        <v>9</v>
      </c>
      <c r="B64" s="9">
        <f t="shared" si="1"/>
        <v>43885</v>
      </c>
      <c r="C64" s="57">
        <v>71263465.381500006</v>
      </c>
      <c r="D64" s="57">
        <v>0.90983720930233003</v>
      </c>
      <c r="E64" s="83">
        <v>1203405</v>
      </c>
      <c r="F64" s="31">
        <v>273.35082060299999</v>
      </c>
      <c r="G64" s="12">
        <v>20062562.266236421</v>
      </c>
      <c r="H64" s="133">
        <v>21.535499999999999</v>
      </c>
      <c r="I64" s="68">
        <v>42000</v>
      </c>
      <c r="J64" s="58">
        <v>0</v>
      </c>
      <c r="K64" s="58">
        <v>0</v>
      </c>
      <c r="L64" s="58">
        <v>92367.45</v>
      </c>
      <c r="M64" s="10">
        <v>664.16473479615001</v>
      </c>
      <c r="N64" s="11">
        <v>46.840499999999999</v>
      </c>
      <c r="O64" s="11">
        <v>21489912.107532799</v>
      </c>
      <c r="P64" s="11">
        <v>5094264.65625</v>
      </c>
      <c r="Q64" s="11">
        <v>58605.8963225806</v>
      </c>
      <c r="R64" s="11">
        <v>0</v>
      </c>
      <c r="S64" s="11">
        <v>0</v>
      </c>
      <c r="T64" s="12">
        <v>19767212.581257202</v>
      </c>
      <c r="U64" s="111" t="s">
        <v>40</v>
      </c>
      <c r="V64" s="102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96"/>
      <c r="AH64" s="97"/>
      <c r="AK64" s="125"/>
    </row>
    <row r="65" spans="1:37" x14ac:dyDescent="0.45">
      <c r="A65" s="56">
        <f t="shared" si="0"/>
        <v>10</v>
      </c>
      <c r="B65" s="9">
        <f t="shared" si="1"/>
        <v>43892</v>
      </c>
      <c r="C65" s="57">
        <v>75321799.612499997</v>
      </c>
      <c r="D65" s="57">
        <v>0.88737209302326003</v>
      </c>
      <c r="E65" s="83">
        <v>1203405</v>
      </c>
      <c r="F65" s="31">
        <v>228.063138933</v>
      </c>
      <c r="G65" s="12">
        <v>21108828.227516085</v>
      </c>
      <c r="H65" s="133">
        <v>18.238499999999998</v>
      </c>
      <c r="I65" s="68">
        <v>0</v>
      </c>
      <c r="J65" s="58">
        <v>0</v>
      </c>
      <c r="K65" s="58">
        <v>0</v>
      </c>
      <c r="L65" s="58">
        <v>88318.65</v>
      </c>
      <c r="M65" s="10">
        <v>460.44028042004999</v>
      </c>
      <c r="N65" s="11">
        <v>30.344999999999999</v>
      </c>
      <c r="O65" s="11">
        <v>19405343.674838699</v>
      </c>
      <c r="P65" s="11">
        <v>3318844.375</v>
      </c>
      <c r="Q65" s="11">
        <v>136747.09141935501</v>
      </c>
      <c r="R65" s="11">
        <v>0</v>
      </c>
      <c r="S65" s="11">
        <v>0</v>
      </c>
      <c r="T65" s="12">
        <v>20214355.221177399</v>
      </c>
      <c r="U65" s="111" t="s">
        <v>41</v>
      </c>
      <c r="V65" s="102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96"/>
      <c r="AH65" s="97"/>
      <c r="AK65" s="125"/>
    </row>
    <row r="66" spans="1:37" x14ac:dyDescent="0.45">
      <c r="A66" s="56">
        <f t="shared" si="0"/>
        <v>11</v>
      </c>
      <c r="B66" s="9">
        <f t="shared" si="1"/>
        <v>43899</v>
      </c>
      <c r="C66" s="57">
        <v>98297408.159999996</v>
      </c>
      <c r="D66" s="57">
        <v>0.88737209302326003</v>
      </c>
      <c r="E66" s="83">
        <v>1178877</v>
      </c>
      <c r="F66" s="31">
        <v>416.106174813</v>
      </c>
      <c r="G66" s="12">
        <v>21108828.227516085</v>
      </c>
      <c r="H66" s="133">
        <v>30.722999999999999</v>
      </c>
      <c r="I66" s="68">
        <v>0</v>
      </c>
      <c r="J66" s="58">
        <v>0</v>
      </c>
      <c r="K66" s="58">
        <v>0</v>
      </c>
      <c r="L66" s="58">
        <v>103843.95</v>
      </c>
      <c r="M66" s="10">
        <v>610.45077635954999</v>
      </c>
      <c r="N66" s="11">
        <v>41.842500000000001</v>
      </c>
      <c r="O66" s="11">
        <v>19405343.674838699</v>
      </c>
      <c r="P66" s="11">
        <v>4278176.875</v>
      </c>
      <c r="Q66" s="11">
        <v>2400061.4034193498</v>
      </c>
      <c r="R66" s="11">
        <v>0</v>
      </c>
      <c r="S66" s="11">
        <v>0</v>
      </c>
      <c r="T66" s="12">
        <v>21186812.721177399</v>
      </c>
      <c r="U66" s="111" t="s">
        <v>41</v>
      </c>
      <c r="V66" s="102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96"/>
      <c r="AH66" s="97"/>
      <c r="AK66" s="125"/>
    </row>
    <row r="67" spans="1:37" x14ac:dyDescent="0.45">
      <c r="A67" s="56">
        <f t="shared" si="0"/>
        <v>12</v>
      </c>
      <c r="B67" s="9">
        <f t="shared" si="1"/>
        <v>43906</v>
      </c>
      <c r="C67" s="57">
        <v>226890875.66249999</v>
      </c>
      <c r="D67" s="57">
        <v>0.88737209302326003</v>
      </c>
      <c r="E67" s="83">
        <v>1326045</v>
      </c>
      <c r="F67" s="31">
        <v>0</v>
      </c>
      <c r="G67" s="12">
        <v>0</v>
      </c>
      <c r="H67" s="133">
        <v>0</v>
      </c>
      <c r="I67" s="68">
        <v>0</v>
      </c>
      <c r="J67" s="58">
        <v>0</v>
      </c>
      <c r="K67" s="58">
        <v>0</v>
      </c>
      <c r="L67" s="58">
        <v>180161.1</v>
      </c>
      <c r="M67" s="10">
        <v>602.97849522435001</v>
      </c>
      <c r="N67" s="11">
        <v>44.204999999999998</v>
      </c>
      <c r="O67" s="11">
        <v>14044361.2693548</v>
      </c>
      <c r="P67" s="11">
        <v>4620595</v>
      </c>
      <c r="Q67" s="11">
        <v>2400061.4034193498</v>
      </c>
      <c r="R67" s="11">
        <v>0</v>
      </c>
      <c r="S67" s="11">
        <v>0</v>
      </c>
      <c r="T67" s="12">
        <v>24543757.810532302</v>
      </c>
      <c r="U67" s="111" t="s">
        <v>41</v>
      </c>
      <c r="V67" s="102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96"/>
      <c r="AH67" s="97"/>
      <c r="AK67" s="125"/>
    </row>
    <row r="68" spans="1:37" x14ac:dyDescent="0.45">
      <c r="A68" s="56">
        <f t="shared" ref="A68:A131" si="2">_xlfn.ISOWEEKNUM(B68)</f>
        <v>13</v>
      </c>
      <c r="B68" s="9">
        <f t="shared" si="1"/>
        <v>43913</v>
      </c>
      <c r="C68" s="57">
        <v>201249378.28799999</v>
      </c>
      <c r="D68" s="57">
        <v>0.88737209302326003</v>
      </c>
      <c r="E68" s="83">
        <v>1131354</v>
      </c>
      <c r="F68" s="31">
        <v>0</v>
      </c>
      <c r="G68" s="12">
        <v>0</v>
      </c>
      <c r="H68" s="133">
        <v>0</v>
      </c>
      <c r="I68" s="68">
        <v>0</v>
      </c>
      <c r="J68" s="58">
        <v>0</v>
      </c>
      <c r="K68" s="58">
        <v>0</v>
      </c>
      <c r="L68" s="58">
        <v>175999.95</v>
      </c>
      <c r="M68" s="10">
        <v>246.82620667320001</v>
      </c>
      <c r="N68" s="11">
        <v>16.422000000000001</v>
      </c>
      <c r="O68" s="11">
        <v>6388631.0012903204</v>
      </c>
      <c r="P68" s="11">
        <v>2956244.375</v>
      </c>
      <c r="Q68" s="11">
        <v>2534086.2287973701</v>
      </c>
      <c r="R68" s="11">
        <v>0</v>
      </c>
      <c r="S68" s="11">
        <v>0</v>
      </c>
      <c r="T68" s="12">
        <v>15651814.4174677</v>
      </c>
      <c r="U68" s="111" t="s">
        <v>41</v>
      </c>
      <c r="V68" s="102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96"/>
      <c r="AH68" s="97"/>
      <c r="AK68" s="125"/>
    </row>
    <row r="69" spans="1:37" x14ac:dyDescent="0.45">
      <c r="A69" s="56">
        <f t="shared" si="2"/>
        <v>14</v>
      </c>
      <c r="B69" s="9">
        <f t="shared" ref="B69:B132" si="3">B68+7</f>
        <v>43920</v>
      </c>
      <c r="C69" s="57">
        <v>138975870.81</v>
      </c>
      <c r="D69" s="57">
        <v>0.88737209302326003</v>
      </c>
      <c r="E69" s="83">
        <v>910602</v>
      </c>
      <c r="F69" s="31">
        <v>304.68974108999998</v>
      </c>
      <c r="G69" s="12">
        <v>15560192.538145185</v>
      </c>
      <c r="H69" s="133">
        <v>23.73</v>
      </c>
      <c r="I69" s="68">
        <v>0</v>
      </c>
      <c r="J69" s="58">
        <v>0</v>
      </c>
      <c r="K69" s="58">
        <v>0</v>
      </c>
      <c r="L69" s="58">
        <v>144938.85</v>
      </c>
      <c r="M69" s="10">
        <v>648.82811110005002</v>
      </c>
      <c r="N69" s="11">
        <v>45.7485</v>
      </c>
      <c r="O69" s="11">
        <v>13409965.619354799</v>
      </c>
      <c r="P69" s="11">
        <v>1049409.375</v>
      </c>
      <c r="Q69" s="11">
        <v>932466.43295215501</v>
      </c>
      <c r="R69" s="11">
        <v>0</v>
      </c>
      <c r="S69" s="11">
        <v>0</v>
      </c>
      <c r="T69" s="12">
        <v>16041006.992217701</v>
      </c>
      <c r="U69" s="111" t="s">
        <v>41</v>
      </c>
      <c r="V69" s="102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96"/>
      <c r="AH69" s="97"/>
      <c r="AK69" s="125"/>
    </row>
    <row r="70" spans="1:37" x14ac:dyDescent="0.45">
      <c r="A70" s="56">
        <f t="shared" si="2"/>
        <v>15</v>
      </c>
      <c r="B70" s="9">
        <f t="shared" si="3"/>
        <v>43927</v>
      </c>
      <c r="C70" s="57">
        <v>70866965.778000101</v>
      </c>
      <c r="D70" s="57">
        <v>0.86490697674419004</v>
      </c>
      <c r="E70" s="83">
        <v>622398</v>
      </c>
      <c r="F70" s="31">
        <v>0</v>
      </c>
      <c r="G70" s="12">
        <v>0</v>
      </c>
      <c r="H70" s="133">
        <v>0</v>
      </c>
      <c r="I70" s="68">
        <v>0</v>
      </c>
      <c r="J70" s="58">
        <v>0</v>
      </c>
      <c r="K70" s="58">
        <v>0</v>
      </c>
      <c r="L70" s="58">
        <v>93548.7</v>
      </c>
      <c r="M70" s="10">
        <v>551.3476002804</v>
      </c>
      <c r="N70" s="11">
        <v>38.293500000000002</v>
      </c>
      <c r="O70" s="11">
        <v>21208594.539999999</v>
      </c>
      <c r="P70" s="11">
        <v>851694.375</v>
      </c>
      <c r="Q70" s="11">
        <v>1361814.23666983</v>
      </c>
      <c r="R70" s="11">
        <v>0</v>
      </c>
      <c r="S70" s="11">
        <v>0</v>
      </c>
      <c r="T70" s="12">
        <v>28266995.438499998</v>
      </c>
      <c r="U70" s="111" t="s">
        <v>42</v>
      </c>
      <c r="V70" s="102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96"/>
      <c r="AH70" s="97"/>
      <c r="AK70" s="125"/>
    </row>
    <row r="71" spans="1:37" x14ac:dyDescent="0.45">
      <c r="A71" s="56">
        <f t="shared" si="2"/>
        <v>16</v>
      </c>
      <c r="B71" s="9">
        <f t="shared" si="3"/>
        <v>43934</v>
      </c>
      <c r="C71" s="57">
        <v>64014914.491499998</v>
      </c>
      <c r="D71" s="57">
        <v>0.86490697674419004</v>
      </c>
      <c r="E71" s="83">
        <v>492093</v>
      </c>
      <c r="F71" s="31">
        <v>0</v>
      </c>
      <c r="G71" s="12">
        <v>0</v>
      </c>
      <c r="H71" s="133">
        <v>0</v>
      </c>
      <c r="I71" s="68">
        <v>0</v>
      </c>
      <c r="J71" s="58">
        <v>0</v>
      </c>
      <c r="K71" s="58">
        <v>0</v>
      </c>
      <c r="L71" s="58">
        <v>79823.100000000006</v>
      </c>
      <c r="M71" s="10">
        <v>637.42338557624998</v>
      </c>
      <c r="N71" s="11">
        <v>47.008499999999998</v>
      </c>
      <c r="O71" s="11">
        <v>29345052.659548402</v>
      </c>
      <c r="P71" s="11">
        <v>824040</v>
      </c>
      <c r="Q71" s="11">
        <v>0</v>
      </c>
      <c r="R71" s="11">
        <v>0</v>
      </c>
      <c r="S71" s="11">
        <v>0</v>
      </c>
      <c r="T71" s="12">
        <v>19645934.855749998</v>
      </c>
      <c r="U71" s="111" t="s">
        <v>42</v>
      </c>
      <c r="V71" s="102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96"/>
      <c r="AH71" s="97"/>
      <c r="AK71" s="125"/>
    </row>
    <row r="72" spans="1:37" x14ac:dyDescent="0.45">
      <c r="A72" s="56">
        <f t="shared" si="2"/>
        <v>17</v>
      </c>
      <c r="B72" s="9">
        <f t="shared" si="3"/>
        <v>43941</v>
      </c>
      <c r="C72" s="57">
        <v>55895978.365500003</v>
      </c>
      <c r="D72" s="57">
        <v>0.86490697674419004</v>
      </c>
      <c r="E72" s="83">
        <v>421575</v>
      </c>
      <c r="F72" s="31">
        <v>0</v>
      </c>
      <c r="G72" s="12">
        <v>0</v>
      </c>
      <c r="H72" s="133">
        <v>0</v>
      </c>
      <c r="I72" s="68">
        <v>0</v>
      </c>
      <c r="J72" s="58">
        <v>0</v>
      </c>
      <c r="K72" s="58">
        <v>0</v>
      </c>
      <c r="L72" s="58">
        <v>74447.100000000006</v>
      </c>
      <c r="M72" s="10">
        <v>223.4792242515</v>
      </c>
      <c r="N72" s="11">
        <v>15.728999999999999</v>
      </c>
      <c r="O72" s="11">
        <v>13475867.692</v>
      </c>
      <c r="P72" s="11">
        <v>1540691.25</v>
      </c>
      <c r="Q72" s="11">
        <v>0</v>
      </c>
      <c r="R72" s="11">
        <v>0</v>
      </c>
      <c r="S72" s="11">
        <v>0</v>
      </c>
      <c r="T72" s="12">
        <v>1042886.25</v>
      </c>
      <c r="U72" s="111" t="s">
        <v>42</v>
      </c>
      <c r="V72" s="102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96"/>
      <c r="AH72" s="97"/>
      <c r="AK72" s="125"/>
    </row>
    <row r="73" spans="1:37" x14ac:dyDescent="0.45">
      <c r="A73" s="56">
        <f t="shared" si="2"/>
        <v>18</v>
      </c>
      <c r="B73" s="9">
        <f t="shared" si="3"/>
        <v>43948</v>
      </c>
      <c r="C73" s="57">
        <v>48865520.707500003</v>
      </c>
      <c r="D73" s="57">
        <v>0.86490697674419004</v>
      </c>
      <c r="E73" s="83">
        <v>343392</v>
      </c>
      <c r="F73" s="31">
        <v>0</v>
      </c>
      <c r="G73" s="12">
        <v>0</v>
      </c>
      <c r="H73" s="133">
        <v>0</v>
      </c>
      <c r="I73" s="68">
        <v>0</v>
      </c>
      <c r="J73" s="58">
        <v>0</v>
      </c>
      <c r="K73" s="58">
        <v>0</v>
      </c>
      <c r="L73" s="58">
        <v>62872.95</v>
      </c>
      <c r="M73" s="10">
        <v>226.61870294175</v>
      </c>
      <c r="N73" s="11">
        <v>16.044</v>
      </c>
      <c r="O73" s="11">
        <v>5878450.5140967704</v>
      </c>
      <c r="P73" s="11">
        <v>2057901.5625</v>
      </c>
      <c r="Q73" s="11">
        <v>0</v>
      </c>
      <c r="R73" s="11">
        <v>0</v>
      </c>
      <c r="S73" s="11">
        <v>0</v>
      </c>
      <c r="T73" s="12">
        <v>1461849.375</v>
      </c>
      <c r="U73" s="111" t="s">
        <v>42</v>
      </c>
      <c r="V73" s="102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96"/>
      <c r="AH73" s="97"/>
      <c r="AK73" s="125"/>
    </row>
    <row r="74" spans="1:37" x14ac:dyDescent="0.45">
      <c r="A74" s="56">
        <f t="shared" si="2"/>
        <v>19</v>
      </c>
      <c r="B74" s="9">
        <f t="shared" si="3"/>
        <v>43955</v>
      </c>
      <c r="C74" s="57">
        <v>43487360.447999999</v>
      </c>
      <c r="D74" s="57">
        <v>0.84244186046512004</v>
      </c>
      <c r="E74" s="83">
        <v>309666</v>
      </c>
      <c r="F74" s="31">
        <v>0</v>
      </c>
      <c r="G74" s="12">
        <v>0</v>
      </c>
      <c r="H74" s="133">
        <v>0</v>
      </c>
      <c r="I74" s="68">
        <v>0</v>
      </c>
      <c r="J74" s="58">
        <v>0</v>
      </c>
      <c r="K74" s="58">
        <v>0</v>
      </c>
      <c r="L74" s="58">
        <v>56788.2</v>
      </c>
      <c r="M74" s="10">
        <v>323.75944081950001</v>
      </c>
      <c r="N74" s="11">
        <v>26.376000000000001</v>
      </c>
      <c r="O74" s="11">
        <v>18929890.9529032</v>
      </c>
      <c r="P74" s="11">
        <v>887824.21875</v>
      </c>
      <c r="Q74" s="11">
        <v>0</v>
      </c>
      <c r="R74" s="11">
        <v>0</v>
      </c>
      <c r="S74" s="11">
        <v>0</v>
      </c>
      <c r="T74" s="12">
        <v>403695.46875</v>
      </c>
      <c r="U74" s="111" t="s">
        <v>38</v>
      </c>
      <c r="V74" s="102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96"/>
      <c r="AH74" s="97"/>
      <c r="AK74" s="125"/>
    </row>
    <row r="75" spans="1:37" x14ac:dyDescent="0.45">
      <c r="A75" s="56">
        <f t="shared" si="2"/>
        <v>20</v>
      </c>
      <c r="B75" s="9">
        <f t="shared" si="3"/>
        <v>43962</v>
      </c>
      <c r="C75" s="57">
        <v>44920284.968999997</v>
      </c>
      <c r="D75" s="57">
        <v>0.84244186046512004</v>
      </c>
      <c r="E75" s="83">
        <v>318864</v>
      </c>
      <c r="F75" s="31">
        <v>0</v>
      </c>
      <c r="G75" s="12">
        <v>0</v>
      </c>
      <c r="H75" s="133">
        <v>0</v>
      </c>
      <c r="I75" s="68">
        <v>0</v>
      </c>
      <c r="J75" s="58">
        <v>0</v>
      </c>
      <c r="K75" s="58">
        <v>0</v>
      </c>
      <c r="L75" s="58">
        <v>53589.9</v>
      </c>
      <c r="M75" s="10">
        <v>0</v>
      </c>
      <c r="N75" s="11">
        <v>0</v>
      </c>
      <c r="O75" s="11">
        <v>0</v>
      </c>
      <c r="P75" s="11">
        <v>2035323.28125</v>
      </c>
      <c r="Q75" s="11">
        <v>0</v>
      </c>
      <c r="R75" s="11">
        <v>0</v>
      </c>
      <c r="S75" s="11">
        <v>0</v>
      </c>
      <c r="T75" s="12">
        <v>1796054.53125</v>
      </c>
      <c r="U75" s="111" t="s">
        <v>38</v>
      </c>
      <c r="V75" s="102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96"/>
      <c r="AH75" s="97"/>
      <c r="AK75" s="125"/>
    </row>
    <row r="76" spans="1:37" x14ac:dyDescent="0.45">
      <c r="A76" s="56">
        <f t="shared" si="2"/>
        <v>21</v>
      </c>
      <c r="B76" s="9">
        <f t="shared" si="3"/>
        <v>43969</v>
      </c>
      <c r="C76" s="57">
        <v>41168689.380000003</v>
      </c>
      <c r="D76" s="57">
        <v>0.84244186046512004</v>
      </c>
      <c r="E76" s="83">
        <v>324996</v>
      </c>
      <c r="F76" s="31">
        <v>0</v>
      </c>
      <c r="G76" s="12">
        <v>0</v>
      </c>
      <c r="H76" s="133">
        <v>0</v>
      </c>
      <c r="I76" s="68">
        <v>0</v>
      </c>
      <c r="J76" s="58">
        <v>0</v>
      </c>
      <c r="K76" s="58">
        <v>0</v>
      </c>
      <c r="L76" s="58">
        <v>52811.85</v>
      </c>
      <c r="M76" s="10">
        <v>0</v>
      </c>
      <c r="N76" s="11">
        <v>0</v>
      </c>
      <c r="O76" s="11">
        <v>0</v>
      </c>
      <c r="P76" s="11">
        <v>1712008.59375</v>
      </c>
      <c r="Q76" s="11">
        <v>0</v>
      </c>
      <c r="R76" s="11">
        <v>0</v>
      </c>
      <c r="S76" s="11">
        <v>0</v>
      </c>
      <c r="T76" s="12">
        <v>1423547.34375</v>
      </c>
      <c r="U76" s="111" t="s">
        <v>38</v>
      </c>
      <c r="V76" s="102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96"/>
      <c r="AH76" s="97"/>
      <c r="AK76" s="125"/>
    </row>
    <row r="77" spans="1:37" x14ac:dyDescent="0.45">
      <c r="A77" s="56">
        <f t="shared" si="2"/>
        <v>22</v>
      </c>
      <c r="B77" s="9">
        <f t="shared" si="3"/>
        <v>43976</v>
      </c>
      <c r="C77" s="57">
        <v>39530685.159000002</v>
      </c>
      <c r="D77" s="57">
        <v>0.84244186046512004</v>
      </c>
      <c r="E77" s="83">
        <v>326529</v>
      </c>
      <c r="F77" s="31">
        <v>0</v>
      </c>
      <c r="G77" s="12">
        <v>0</v>
      </c>
      <c r="H77" s="133">
        <v>0</v>
      </c>
      <c r="I77" s="68">
        <v>0</v>
      </c>
      <c r="J77" s="58">
        <v>0</v>
      </c>
      <c r="K77" s="58">
        <v>0</v>
      </c>
      <c r="L77" s="58">
        <v>50784.3</v>
      </c>
      <c r="M77" s="10">
        <v>0</v>
      </c>
      <c r="N77" s="11">
        <v>0</v>
      </c>
      <c r="O77" s="11">
        <v>0</v>
      </c>
      <c r="P77" s="11">
        <v>1131502.96875</v>
      </c>
      <c r="Q77" s="11">
        <v>0</v>
      </c>
      <c r="R77" s="11">
        <v>0</v>
      </c>
      <c r="S77" s="11">
        <v>0</v>
      </c>
      <c r="T77" s="12">
        <v>960274.21875</v>
      </c>
      <c r="U77" s="111" t="s">
        <v>38</v>
      </c>
      <c r="V77" s="102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96"/>
      <c r="AH77" s="97"/>
      <c r="AK77" s="125"/>
    </row>
    <row r="78" spans="1:37" x14ac:dyDescent="0.45">
      <c r="A78" s="56">
        <f t="shared" si="2"/>
        <v>23</v>
      </c>
      <c r="B78" s="9">
        <f t="shared" si="3"/>
        <v>43983</v>
      </c>
      <c r="C78" s="57">
        <v>41300083.776000001</v>
      </c>
      <c r="D78" s="57">
        <v>0.90983720930233003</v>
      </c>
      <c r="E78" s="83">
        <v>314265</v>
      </c>
      <c r="F78" s="31">
        <v>0</v>
      </c>
      <c r="G78" s="12">
        <v>0</v>
      </c>
      <c r="H78" s="133">
        <v>0</v>
      </c>
      <c r="I78" s="68">
        <v>85785</v>
      </c>
      <c r="J78" s="58">
        <v>0</v>
      </c>
      <c r="K78" s="58">
        <v>0</v>
      </c>
      <c r="L78" s="58">
        <v>49282.8</v>
      </c>
      <c r="M78" s="10">
        <v>0</v>
      </c>
      <c r="N78" s="11">
        <v>0</v>
      </c>
      <c r="O78" s="11">
        <v>0</v>
      </c>
      <c r="P78" s="11">
        <v>32307.1875</v>
      </c>
      <c r="Q78" s="11">
        <v>0</v>
      </c>
      <c r="R78" s="11">
        <v>0</v>
      </c>
      <c r="S78" s="11">
        <v>0</v>
      </c>
      <c r="T78" s="12">
        <v>0</v>
      </c>
      <c r="U78" s="111" t="s">
        <v>43</v>
      </c>
      <c r="V78" s="102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96"/>
      <c r="AH78" s="97"/>
      <c r="AK78" s="125"/>
    </row>
    <row r="79" spans="1:37" x14ac:dyDescent="0.45">
      <c r="A79" s="56">
        <f t="shared" si="2"/>
        <v>24</v>
      </c>
      <c r="B79" s="9">
        <f t="shared" si="3"/>
        <v>43990</v>
      </c>
      <c r="C79" s="57">
        <v>40686995.202</v>
      </c>
      <c r="D79" s="57">
        <v>0.90983720930233003</v>
      </c>
      <c r="E79" s="83">
        <v>291270</v>
      </c>
      <c r="F79" s="31">
        <v>0</v>
      </c>
      <c r="G79" s="12">
        <v>0</v>
      </c>
      <c r="H79" s="133">
        <v>0</v>
      </c>
      <c r="I79" s="68">
        <v>81585</v>
      </c>
      <c r="J79" s="58">
        <v>0</v>
      </c>
      <c r="K79" s="58">
        <v>0</v>
      </c>
      <c r="L79" s="58">
        <v>48827.1</v>
      </c>
      <c r="M79" s="10">
        <v>0</v>
      </c>
      <c r="N79" s="11">
        <v>0</v>
      </c>
      <c r="O79" s="11">
        <v>0</v>
      </c>
      <c r="P79" s="11">
        <v>50025.9375</v>
      </c>
      <c r="Q79" s="11">
        <v>0</v>
      </c>
      <c r="R79" s="11">
        <v>0</v>
      </c>
      <c r="S79" s="11">
        <v>0</v>
      </c>
      <c r="T79" s="12">
        <v>0</v>
      </c>
      <c r="U79" s="111" t="s">
        <v>43</v>
      </c>
      <c r="V79" s="102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96"/>
      <c r="AH79" s="97"/>
      <c r="AK79" s="125"/>
    </row>
    <row r="80" spans="1:37" x14ac:dyDescent="0.45">
      <c r="A80" s="56">
        <f t="shared" si="2"/>
        <v>25</v>
      </c>
      <c r="B80" s="9">
        <f t="shared" si="3"/>
        <v>43997</v>
      </c>
      <c r="C80" s="57">
        <v>46959103.968000002</v>
      </c>
      <c r="D80" s="57">
        <v>0.90983720930233003</v>
      </c>
      <c r="E80" s="83">
        <v>314265</v>
      </c>
      <c r="F80" s="31">
        <v>364.82681182499999</v>
      </c>
      <c r="G80" s="12">
        <v>25958507.059799999</v>
      </c>
      <c r="H80" s="133">
        <v>28.937999999999999</v>
      </c>
      <c r="I80" s="68">
        <v>83685</v>
      </c>
      <c r="J80" s="58">
        <v>0</v>
      </c>
      <c r="K80" s="58">
        <v>0</v>
      </c>
      <c r="L80" s="58">
        <v>54930.75</v>
      </c>
      <c r="M80" s="10">
        <v>0</v>
      </c>
      <c r="N80" s="11">
        <v>0</v>
      </c>
      <c r="O80" s="11">
        <v>0</v>
      </c>
      <c r="P80" s="11">
        <v>36015</v>
      </c>
      <c r="Q80" s="11">
        <v>0</v>
      </c>
      <c r="R80" s="11">
        <v>0</v>
      </c>
      <c r="S80" s="11">
        <v>0</v>
      </c>
      <c r="T80" s="12">
        <v>0</v>
      </c>
      <c r="U80" s="111" t="s">
        <v>43</v>
      </c>
      <c r="V80" s="102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96"/>
      <c r="AH80" s="97"/>
      <c r="AK80" s="125"/>
    </row>
    <row r="81" spans="1:37" x14ac:dyDescent="0.45">
      <c r="A81" s="56">
        <f t="shared" si="2"/>
        <v>26</v>
      </c>
      <c r="B81" s="9">
        <f t="shared" si="3"/>
        <v>44004</v>
      </c>
      <c r="C81" s="57">
        <v>46371647.217</v>
      </c>
      <c r="D81" s="57">
        <v>0.90983720930233003</v>
      </c>
      <c r="E81" s="83">
        <v>291270</v>
      </c>
      <c r="F81" s="31">
        <v>366.27523747499998</v>
      </c>
      <c r="G81" s="12">
        <v>13230748.143696826</v>
      </c>
      <c r="H81" s="133">
        <v>28.8645</v>
      </c>
      <c r="I81" s="68">
        <v>165270</v>
      </c>
      <c r="J81" s="58">
        <v>0</v>
      </c>
      <c r="K81" s="58">
        <v>0</v>
      </c>
      <c r="L81" s="58">
        <v>52645.95</v>
      </c>
      <c r="M81" s="10">
        <v>0</v>
      </c>
      <c r="N81" s="11">
        <v>0</v>
      </c>
      <c r="O81" s="11">
        <v>0</v>
      </c>
      <c r="P81" s="11">
        <v>81460.3125</v>
      </c>
      <c r="Q81" s="11">
        <v>0</v>
      </c>
      <c r="R81" s="11">
        <v>0</v>
      </c>
      <c r="S81" s="11">
        <v>0</v>
      </c>
      <c r="T81" s="12">
        <v>0</v>
      </c>
      <c r="U81" s="111" t="s">
        <v>43</v>
      </c>
      <c r="V81" s="102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96"/>
      <c r="AH81" s="97"/>
      <c r="AK81" s="125"/>
    </row>
    <row r="82" spans="1:37" x14ac:dyDescent="0.45">
      <c r="A82" s="56">
        <f t="shared" si="2"/>
        <v>27</v>
      </c>
      <c r="B82" s="9">
        <f t="shared" si="3"/>
        <v>44011</v>
      </c>
      <c r="C82" s="57">
        <v>50521875.463500001</v>
      </c>
      <c r="D82" s="57">
        <v>0.90983720930233003</v>
      </c>
      <c r="E82" s="83">
        <v>294336</v>
      </c>
      <c r="F82" s="31">
        <v>349.49871133800002</v>
      </c>
      <c r="G82" s="12">
        <v>10320088.694051608</v>
      </c>
      <c r="H82" s="133">
        <v>29.137499999999999</v>
      </c>
      <c r="I82" s="68">
        <v>184170</v>
      </c>
      <c r="J82" s="58">
        <v>0</v>
      </c>
      <c r="K82" s="58">
        <v>0</v>
      </c>
      <c r="L82" s="58">
        <v>51822.75</v>
      </c>
      <c r="M82" s="10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2">
        <v>0</v>
      </c>
      <c r="U82" s="111" t="s">
        <v>43</v>
      </c>
      <c r="V82" s="102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96"/>
      <c r="AH82" s="97"/>
      <c r="AK82" s="125"/>
    </row>
    <row r="83" spans="1:37" x14ac:dyDescent="0.45">
      <c r="A83" s="56">
        <f t="shared" si="2"/>
        <v>28</v>
      </c>
      <c r="B83" s="9">
        <f t="shared" si="3"/>
        <v>44018</v>
      </c>
      <c r="C83" s="57">
        <v>54222658.917000003</v>
      </c>
      <c r="D83" s="57">
        <v>0.87613953488372498</v>
      </c>
      <c r="E83" s="83">
        <v>314265</v>
      </c>
      <c r="F83" s="31">
        <v>329.86952334</v>
      </c>
      <c r="G83" s="12">
        <v>7847849.9264516188</v>
      </c>
      <c r="H83" s="133">
        <v>27.678000000000001</v>
      </c>
      <c r="I83" s="68">
        <v>184170</v>
      </c>
      <c r="J83" s="58">
        <v>0</v>
      </c>
      <c r="K83" s="58">
        <v>0</v>
      </c>
      <c r="L83" s="58">
        <v>65530.5</v>
      </c>
      <c r="M83" s="10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2">
        <v>0</v>
      </c>
      <c r="U83" s="111" t="s">
        <v>44</v>
      </c>
      <c r="V83" s="102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96"/>
      <c r="AH83" s="97"/>
      <c r="AK83" s="125"/>
    </row>
    <row r="84" spans="1:37" x14ac:dyDescent="0.45">
      <c r="A84" s="56">
        <f t="shared" si="2"/>
        <v>29</v>
      </c>
      <c r="B84" s="9">
        <f t="shared" si="3"/>
        <v>44025</v>
      </c>
      <c r="C84" s="57">
        <v>59078673.549000002</v>
      </c>
      <c r="D84" s="57">
        <v>0.87613953488372498</v>
      </c>
      <c r="E84" s="83">
        <v>306600</v>
      </c>
      <c r="F84" s="31">
        <v>0</v>
      </c>
      <c r="G84" s="12">
        <v>0</v>
      </c>
      <c r="H84" s="133">
        <v>0</v>
      </c>
      <c r="I84" s="68">
        <v>265755</v>
      </c>
      <c r="J84" s="58">
        <v>0</v>
      </c>
      <c r="K84" s="58">
        <v>0</v>
      </c>
      <c r="L84" s="58">
        <v>55402.2</v>
      </c>
      <c r="M84" s="10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2">
        <v>0</v>
      </c>
      <c r="U84" s="111" t="s">
        <v>44</v>
      </c>
      <c r="V84" s="102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96"/>
      <c r="AH84" s="97"/>
      <c r="AK84" s="125"/>
    </row>
    <row r="85" spans="1:37" x14ac:dyDescent="0.45">
      <c r="A85" s="56">
        <f t="shared" si="2"/>
        <v>30</v>
      </c>
      <c r="B85" s="9">
        <f t="shared" si="3"/>
        <v>44032</v>
      </c>
      <c r="C85" s="57">
        <v>61883635.842</v>
      </c>
      <c r="D85" s="57">
        <v>0.87613953488372498</v>
      </c>
      <c r="E85" s="83">
        <v>344925</v>
      </c>
      <c r="F85" s="31">
        <v>0</v>
      </c>
      <c r="G85" s="12">
        <v>0</v>
      </c>
      <c r="H85" s="133">
        <v>0</v>
      </c>
      <c r="I85" s="68">
        <v>307755</v>
      </c>
      <c r="J85" s="58">
        <v>0</v>
      </c>
      <c r="K85" s="58">
        <v>0</v>
      </c>
      <c r="L85" s="58">
        <v>59274.6</v>
      </c>
      <c r="M85" s="10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2">
        <v>0</v>
      </c>
      <c r="U85" s="111" t="s">
        <v>44</v>
      </c>
      <c r="V85" s="102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96"/>
      <c r="AH85" s="97"/>
      <c r="AK85" s="125"/>
    </row>
    <row r="86" spans="1:37" x14ac:dyDescent="0.45">
      <c r="A86" s="56">
        <f t="shared" si="2"/>
        <v>31</v>
      </c>
      <c r="B86" s="9">
        <f t="shared" si="3"/>
        <v>44039</v>
      </c>
      <c r="C86" s="57">
        <v>63343715.032499999</v>
      </c>
      <c r="D86" s="57">
        <v>0.87613953488372498</v>
      </c>
      <c r="E86" s="83">
        <v>367920</v>
      </c>
      <c r="F86" s="31">
        <v>0</v>
      </c>
      <c r="G86" s="12">
        <v>0</v>
      </c>
      <c r="H86" s="133">
        <v>0</v>
      </c>
      <c r="I86" s="68">
        <v>109585.00139999999</v>
      </c>
      <c r="J86" s="58">
        <v>0</v>
      </c>
      <c r="K86" s="58">
        <v>0</v>
      </c>
      <c r="L86" s="58">
        <v>60623.85</v>
      </c>
      <c r="M86" s="10">
        <v>0</v>
      </c>
      <c r="N86" s="11">
        <v>0</v>
      </c>
      <c r="O86" s="11">
        <v>0</v>
      </c>
      <c r="P86" s="11">
        <v>4725</v>
      </c>
      <c r="Q86" s="11">
        <v>0</v>
      </c>
      <c r="R86" s="11">
        <v>0</v>
      </c>
      <c r="S86" s="11">
        <v>0</v>
      </c>
      <c r="T86" s="12">
        <v>0</v>
      </c>
      <c r="U86" s="111" t="s">
        <v>44</v>
      </c>
      <c r="V86" s="102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96"/>
      <c r="AH86" s="97"/>
      <c r="AK86" s="125"/>
    </row>
    <row r="87" spans="1:37" x14ac:dyDescent="0.45">
      <c r="A87" s="56">
        <f t="shared" si="2"/>
        <v>32</v>
      </c>
      <c r="B87" s="9">
        <f t="shared" si="3"/>
        <v>44046</v>
      </c>
      <c r="C87" s="57">
        <v>65328102.777000003</v>
      </c>
      <c r="D87" s="57">
        <v>0.92106976744186497</v>
      </c>
      <c r="E87" s="83">
        <v>398580</v>
      </c>
      <c r="F87" s="31">
        <v>0</v>
      </c>
      <c r="G87" s="12">
        <v>0</v>
      </c>
      <c r="H87" s="133">
        <v>0</v>
      </c>
      <c r="I87" s="68">
        <v>30100.001400000001</v>
      </c>
      <c r="J87" s="58">
        <v>0</v>
      </c>
      <c r="K87" s="58">
        <v>0</v>
      </c>
      <c r="L87" s="58">
        <v>66356.850000000006</v>
      </c>
      <c r="M87" s="10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2">
        <v>0</v>
      </c>
      <c r="U87" s="111" t="s">
        <v>45</v>
      </c>
      <c r="V87" s="102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96"/>
      <c r="AH87" s="97"/>
      <c r="AK87" s="125"/>
    </row>
    <row r="88" spans="1:37" x14ac:dyDescent="0.45">
      <c r="A88" s="56">
        <f t="shared" si="2"/>
        <v>33</v>
      </c>
      <c r="B88" s="9">
        <f t="shared" si="3"/>
        <v>44053</v>
      </c>
      <c r="C88" s="57">
        <v>66320351.012999997</v>
      </c>
      <c r="D88" s="57">
        <v>0.92106976744186497</v>
      </c>
      <c r="E88" s="83">
        <v>413910</v>
      </c>
      <c r="F88" s="31">
        <v>0</v>
      </c>
      <c r="G88" s="12">
        <v>0</v>
      </c>
      <c r="H88" s="133">
        <v>0</v>
      </c>
      <c r="I88" s="68">
        <v>2100</v>
      </c>
      <c r="J88" s="58">
        <v>0</v>
      </c>
      <c r="K88" s="58">
        <v>0</v>
      </c>
      <c r="L88" s="58">
        <v>64357.65</v>
      </c>
      <c r="M88" s="10">
        <v>0</v>
      </c>
      <c r="N88" s="11">
        <v>0</v>
      </c>
      <c r="O88" s="11">
        <v>0</v>
      </c>
      <c r="P88" s="11">
        <v>114994.6875</v>
      </c>
      <c r="Q88" s="11">
        <v>0</v>
      </c>
      <c r="R88" s="11">
        <v>0</v>
      </c>
      <c r="S88" s="11">
        <v>0</v>
      </c>
      <c r="T88" s="12">
        <v>0</v>
      </c>
      <c r="U88" s="111" t="s">
        <v>45</v>
      </c>
      <c r="V88" s="102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96"/>
      <c r="AH88" s="97"/>
      <c r="AK88" s="125"/>
    </row>
    <row r="89" spans="1:37" x14ac:dyDescent="0.45">
      <c r="A89" s="56">
        <f t="shared" si="2"/>
        <v>34</v>
      </c>
      <c r="B89" s="9">
        <f t="shared" si="3"/>
        <v>44060</v>
      </c>
      <c r="C89" s="57">
        <v>64145695.5405</v>
      </c>
      <c r="D89" s="57">
        <v>0.92106976744186497</v>
      </c>
      <c r="E89" s="83">
        <v>421575</v>
      </c>
      <c r="F89" s="31">
        <v>0</v>
      </c>
      <c r="G89" s="12">
        <v>0</v>
      </c>
      <c r="H89" s="133">
        <v>0</v>
      </c>
      <c r="I89" s="68">
        <v>12250.00035</v>
      </c>
      <c r="J89" s="58">
        <v>0</v>
      </c>
      <c r="K89" s="58">
        <v>0</v>
      </c>
      <c r="L89" s="58">
        <v>67676.7</v>
      </c>
      <c r="M89" s="10">
        <v>424.03017130950002</v>
      </c>
      <c r="N89" s="11">
        <v>31.940999999999999</v>
      </c>
      <c r="O89" s="11">
        <v>17327497.195354801</v>
      </c>
      <c r="P89" s="11">
        <v>76663.125</v>
      </c>
      <c r="Q89" s="11">
        <v>0</v>
      </c>
      <c r="R89" s="11">
        <v>0</v>
      </c>
      <c r="S89" s="11">
        <v>0</v>
      </c>
      <c r="T89" s="12">
        <v>8010061.1612903299</v>
      </c>
      <c r="U89" s="111" t="s">
        <v>45</v>
      </c>
      <c r="V89" s="102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96"/>
      <c r="AH89" s="97"/>
      <c r="AK89" s="125"/>
    </row>
    <row r="90" spans="1:37" x14ac:dyDescent="0.45">
      <c r="A90" s="56">
        <f t="shared" si="2"/>
        <v>35</v>
      </c>
      <c r="B90" s="9">
        <f t="shared" si="3"/>
        <v>44067</v>
      </c>
      <c r="C90" s="57">
        <v>63084780.590999998</v>
      </c>
      <c r="D90" s="57">
        <v>0.92106976744186497</v>
      </c>
      <c r="E90" s="83">
        <v>482895</v>
      </c>
      <c r="F90" s="31">
        <v>0</v>
      </c>
      <c r="G90" s="12">
        <v>0</v>
      </c>
      <c r="H90" s="133">
        <v>0</v>
      </c>
      <c r="I90" s="68">
        <v>0</v>
      </c>
      <c r="J90" s="58">
        <v>0</v>
      </c>
      <c r="K90" s="58">
        <v>0</v>
      </c>
      <c r="L90" s="58">
        <v>64882.65</v>
      </c>
      <c r="M90" s="10">
        <v>444.95733165450002</v>
      </c>
      <c r="N90" s="11">
        <v>33.694499999999998</v>
      </c>
      <c r="O90" s="11">
        <v>15161560.0459355</v>
      </c>
      <c r="P90" s="11">
        <v>76663.125</v>
      </c>
      <c r="Q90" s="11">
        <v>0</v>
      </c>
      <c r="R90" s="11">
        <v>0</v>
      </c>
      <c r="S90" s="11">
        <v>0</v>
      </c>
      <c r="T90" s="12">
        <v>7008803.5161290402</v>
      </c>
      <c r="U90" s="111" t="s">
        <v>45</v>
      </c>
      <c r="V90" s="102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96"/>
      <c r="AH90" s="97"/>
      <c r="AK90" s="125"/>
    </row>
    <row r="91" spans="1:37" x14ac:dyDescent="0.45">
      <c r="A91" s="56">
        <f t="shared" si="2"/>
        <v>36</v>
      </c>
      <c r="B91" s="9">
        <f t="shared" si="3"/>
        <v>44074</v>
      </c>
      <c r="C91" s="57">
        <v>66603010.0995</v>
      </c>
      <c r="D91" s="57">
        <v>0.92106976744186497</v>
      </c>
      <c r="E91" s="83">
        <v>544215</v>
      </c>
      <c r="F91" s="31">
        <v>0</v>
      </c>
      <c r="G91" s="12">
        <v>0</v>
      </c>
      <c r="H91" s="133">
        <v>0</v>
      </c>
      <c r="I91" s="68">
        <v>0</v>
      </c>
      <c r="J91" s="58">
        <v>0</v>
      </c>
      <c r="K91" s="58">
        <v>0</v>
      </c>
      <c r="L91" s="58">
        <v>63580.65</v>
      </c>
      <c r="M91" s="10">
        <v>440.20814865720001</v>
      </c>
      <c r="N91" s="11">
        <v>32.381999999999998</v>
      </c>
      <c r="O91" s="11">
        <v>10612986.084309701</v>
      </c>
      <c r="P91" s="11">
        <v>293706</v>
      </c>
      <c r="Q91" s="11">
        <v>0</v>
      </c>
      <c r="R91" s="11">
        <v>0</v>
      </c>
      <c r="S91" s="11">
        <v>0</v>
      </c>
      <c r="T91" s="12">
        <v>6177057.7625806499</v>
      </c>
      <c r="U91" s="111" t="s">
        <v>45</v>
      </c>
      <c r="V91" s="102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96"/>
      <c r="AH91" s="97"/>
      <c r="AK91" s="125"/>
    </row>
    <row r="92" spans="1:37" x14ac:dyDescent="0.45">
      <c r="A92" s="56">
        <f t="shared" si="2"/>
        <v>37</v>
      </c>
      <c r="B92" s="9">
        <f t="shared" si="3"/>
        <v>44081</v>
      </c>
      <c r="C92" s="57">
        <v>85448437.504500002</v>
      </c>
      <c r="D92" s="57">
        <v>0.97723255813953902</v>
      </c>
      <c r="E92" s="83">
        <v>826287</v>
      </c>
      <c r="F92" s="31">
        <v>413.18059992299999</v>
      </c>
      <c r="G92" s="12">
        <v>56930899.498200007</v>
      </c>
      <c r="H92" s="133">
        <v>32.980499999999999</v>
      </c>
      <c r="I92" s="68">
        <v>101981.25</v>
      </c>
      <c r="J92" s="58">
        <v>0</v>
      </c>
      <c r="K92" s="58">
        <v>0</v>
      </c>
      <c r="L92" s="58">
        <v>81830.7</v>
      </c>
      <c r="M92" s="10">
        <v>392.39019061200003</v>
      </c>
      <c r="N92" s="11">
        <v>27.908999999999999</v>
      </c>
      <c r="O92" s="11">
        <v>15956864.092399999</v>
      </c>
      <c r="P92" s="11">
        <v>379033.59375</v>
      </c>
      <c r="Q92" s="11">
        <v>0</v>
      </c>
      <c r="R92" s="11">
        <v>0</v>
      </c>
      <c r="S92" s="11">
        <v>0</v>
      </c>
      <c r="T92" s="12">
        <v>6624752.0237499997</v>
      </c>
      <c r="U92" s="111" t="s">
        <v>46</v>
      </c>
      <c r="V92" s="102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96"/>
      <c r="AH92" s="97"/>
      <c r="AK92" s="125"/>
    </row>
    <row r="93" spans="1:37" x14ac:dyDescent="0.45">
      <c r="A93" s="56">
        <f t="shared" si="2"/>
        <v>38</v>
      </c>
      <c r="B93" s="9">
        <f t="shared" si="3"/>
        <v>44088</v>
      </c>
      <c r="C93" s="57">
        <v>88821157.456500098</v>
      </c>
      <c r="D93" s="57">
        <v>0.97723255813953902</v>
      </c>
      <c r="E93" s="83">
        <v>1005648</v>
      </c>
      <c r="F93" s="31">
        <v>379.28485245000002</v>
      </c>
      <c r="G93" s="12">
        <v>30655099.729800001</v>
      </c>
      <c r="H93" s="133">
        <v>31.983000000000001</v>
      </c>
      <c r="I93" s="68">
        <v>203962.5</v>
      </c>
      <c r="J93" s="58">
        <v>0</v>
      </c>
      <c r="K93" s="58">
        <v>0</v>
      </c>
      <c r="L93" s="58">
        <v>86597.7</v>
      </c>
      <c r="M93" s="10">
        <v>352.09982079299999</v>
      </c>
      <c r="N93" s="11">
        <v>20.895</v>
      </c>
      <c r="O93" s="11">
        <v>20196631.351399999</v>
      </c>
      <c r="P93" s="11">
        <v>305943.75</v>
      </c>
      <c r="Q93" s="11">
        <v>0</v>
      </c>
      <c r="R93" s="11">
        <v>0</v>
      </c>
      <c r="S93" s="11">
        <v>0</v>
      </c>
      <c r="T93" s="12">
        <v>13437706.488500001</v>
      </c>
      <c r="U93" s="111" t="s">
        <v>46</v>
      </c>
      <c r="V93" s="102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96"/>
      <c r="AH93" s="97"/>
      <c r="AK93" s="125"/>
    </row>
    <row r="94" spans="1:37" x14ac:dyDescent="0.45">
      <c r="A94" s="56">
        <f t="shared" si="2"/>
        <v>39</v>
      </c>
      <c r="B94" s="9">
        <f t="shared" si="3"/>
        <v>44095</v>
      </c>
      <c r="C94" s="57">
        <v>80837558.276999906</v>
      </c>
      <c r="D94" s="57">
        <v>0.97723255813953902</v>
      </c>
      <c r="E94" s="83">
        <v>997983</v>
      </c>
      <c r="F94" s="31">
        <v>433.50568260300003</v>
      </c>
      <c r="G94" s="12">
        <v>30655099.729800001</v>
      </c>
      <c r="H94" s="133">
        <v>34.734000000000002</v>
      </c>
      <c r="I94" s="68">
        <v>298856.25</v>
      </c>
      <c r="J94" s="58">
        <v>0</v>
      </c>
      <c r="K94" s="58">
        <v>0</v>
      </c>
      <c r="L94" s="58">
        <v>85177.05</v>
      </c>
      <c r="M94" s="10">
        <v>303.76725395624999</v>
      </c>
      <c r="N94" s="11">
        <v>20.506499999999999</v>
      </c>
      <c r="O94" s="11">
        <v>4508826.6887999997</v>
      </c>
      <c r="P94" s="11">
        <v>971381.25</v>
      </c>
      <c r="Q94" s="11">
        <v>0</v>
      </c>
      <c r="R94" s="11">
        <v>0</v>
      </c>
      <c r="S94" s="11">
        <v>0</v>
      </c>
      <c r="T94" s="12">
        <v>4319169.0429999996</v>
      </c>
      <c r="U94" s="111" t="s">
        <v>46</v>
      </c>
      <c r="V94" s="102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96"/>
      <c r="AH94" s="97"/>
      <c r="AK94" s="125"/>
    </row>
    <row r="95" spans="1:37" x14ac:dyDescent="0.45">
      <c r="A95" s="56">
        <f t="shared" si="2"/>
        <v>40</v>
      </c>
      <c r="B95" s="9">
        <f t="shared" si="3"/>
        <v>44102</v>
      </c>
      <c r="C95" s="57">
        <v>78521191.255500004</v>
      </c>
      <c r="D95" s="57">
        <v>0.97723255813953902</v>
      </c>
      <c r="E95" s="83">
        <v>1031709</v>
      </c>
      <c r="F95" s="31">
        <v>372.24480707399999</v>
      </c>
      <c r="G95" s="12">
        <v>26045288.980200004</v>
      </c>
      <c r="H95" s="133">
        <v>30.607500000000002</v>
      </c>
      <c r="I95" s="68">
        <v>478603.125</v>
      </c>
      <c r="J95" s="58">
        <v>0</v>
      </c>
      <c r="K95" s="58">
        <v>0</v>
      </c>
      <c r="L95" s="58">
        <v>82653.899999999994</v>
      </c>
      <c r="M95" s="10">
        <v>464.18434221348002</v>
      </c>
      <c r="N95" s="11">
        <v>32.098500000000001</v>
      </c>
      <c r="O95" s="11">
        <v>15378515.174445201</v>
      </c>
      <c r="P95" s="11">
        <v>749700</v>
      </c>
      <c r="Q95" s="11">
        <v>0</v>
      </c>
      <c r="R95" s="11">
        <v>0</v>
      </c>
      <c r="S95" s="11">
        <v>0</v>
      </c>
      <c r="T95" s="12">
        <v>16812116.742693599</v>
      </c>
      <c r="U95" s="111" t="s">
        <v>46</v>
      </c>
      <c r="V95" s="102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96"/>
      <c r="AH95" s="97"/>
      <c r="AK95" s="125"/>
    </row>
    <row r="96" spans="1:37" x14ac:dyDescent="0.45">
      <c r="A96" s="56">
        <f t="shared" si="2"/>
        <v>41</v>
      </c>
      <c r="B96" s="9">
        <f t="shared" si="3"/>
        <v>44109</v>
      </c>
      <c r="C96" s="57">
        <v>80200773.345000103</v>
      </c>
      <c r="D96" s="57">
        <v>0.97723255813953902</v>
      </c>
      <c r="E96" s="83">
        <v>1074633</v>
      </c>
      <c r="F96" s="31">
        <v>383.91345268499998</v>
      </c>
      <c r="G96" s="12">
        <v>22587930.918000001</v>
      </c>
      <c r="H96" s="133">
        <v>30.712499999999999</v>
      </c>
      <c r="I96" s="68">
        <v>223444.921875</v>
      </c>
      <c r="J96" s="58">
        <v>0</v>
      </c>
      <c r="K96" s="58">
        <v>0</v>
      </c>
      <c r="L96" s="58">
        <v>87335.85</v>
      </c>
      <c r="M96" s="10">
        <v>580.99352217060004</v>
      </c>
      <c r="N96" s="11">
        <v>41.832000000000001</v>
      </c>
      <c r="O96" s="11">
        <v>19078432.610187098</v>
      </c>
      <c r="P96" s="11">
        <v>640795.3125</v>
      </c>
      <c r="Q96" s="11">
        <v>0</v>
      </c>
      <c r="R96" s="11">
        <v>0</v>
      </c>
      <c r="S96" s="11">
        <v>0</v>
      </c>
      <c r="T96" s="12">
        <v>25181172.5820968</v>
      </c>
      <c r="U96" s="111" t="s">
        <v>35</v>
      </c>
      <c r="V96" s="102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96"/>
      <c r="AH96" s="97"/>
      <c r="AK96" s="125"/>
    </row>
    <row r="97" spans="1:37" x14ac:dyDescent="0.45">
      <c r="A97" s="56">
        <f t="shared" si="2"/>
        <v>42</v>
      </c>
      <c r="B97" s="9">
        <f t="shared" si="3"/>
        <v>44116</v>
      </c>
      <c r="C97" s="57">
        <v>80944227.588</v>
      </c>
      <c r="D97" s="57">
        <v>0.97723255813953902</v>
      </c>
      <c r="E97" s="83">
        <v>1151283</v>
      </c>
      <c r="F97" s="31">
        <v>77.8600177215</v>
      </c>
      <c r="G97" s="12">
        <v>22587930.918000001</v>
      </c>
      <c r="H97" s="133">
        <v>5.4074999999999998</v>
      </c>
      <c r="I97" s="68">
        <v>223650</v>
      </c>
      <c r="J97" s="58">
        <v>0</v>
      </c>
      <c r="K97" s="58">
        <v>0</v>
      </c>
      <c r="L97" s="58">
        <v>86259.6</v>
      </c>
      <c r="M97" s="10">
        <v>546.33486395249997</v>
      </c>
      <c r="N97" s="11">
        <v>38.514000000000003</v>
      </c>
      <c r="O97" s="11">
        <v>18751137.871877398</v>
      </c>
      <c r="P97" s="11">
        <v>1895126.953125</v>
      </c>
      <c r="Q97" s="11">
        <v>0</v>
      </c>
      <c r="R97" s="11">
        <v>0</v>
      </c>
      <c r="S97" s="11">
        <v>0</v>
      </c>
      <c r="T97" s="12">
        <v>25305712.4258468</v>
      </c>
      <c r="U97" s="111" t="s">
        <v>35</v>
      </c>
      <c r="V97" s="102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96"/>
      <c r="AH97" s="97"/>
      <c r="AK97" s="125"/>
    </row>
    <row r="98" spans="1:37" x14ac:dyDescent="0.45">
      <c r="A98" s="56">
        <f t="shared" si="2"/>
        <v>43</v>
      </c>
      <c r="B98" s="9">
        <f t="shared" si="3"/>
        <v>44123</v>
      </c>
      <c r="C98" s="57">
        <v>79969792.622999996</v>
      </c>
      <c r="D98" s="57">
        <v>0.97723255813953902</v>
      </c>
      <c r="E98" s="83">
        <v>1214136</v>
      </c>
      <c r="F98" s="31">
        <v>82.058743934999995</v>
      </c>
      <c r="G98" s="12">
        <v>22587930.918000001</v>
      </c>
      <c r="H98" s="133">
        <v>4.7460000000000004</v>
      </c>
      <c r="I98" s="68">
        <v>1275192.1875</v>
      </c>
      <c r="J98" s="58">
        <v>0</v>
      </c>
      <c r="K98" s="58">
        <v>0</v>
      </c>
      <c r="L98" s="58">
        <v>88415.25</v>
      </c>
      <c r="M98" s="10">
        <v>564.52971653505006</v>
      </c>
      <c r="N98" s="11">
        <v>38.965499999999999</v>
      </c>
      <c r="O98" s="11">
        <v>24467123.943387099</v>
      </c>
      <c r="P98" s="11">
        <v>1639853.90625</v>
      </c>
      <c r="Q98" s="11">
        <v>0</v>
      </c>
      <c r="R98" s="11">
        <v>0</v>
      </c>
      <c r="S98" s="11">
        <v>0</v>
      </c>
      <c r="T98" s="12">
        <v>30128698.986580599</v>
      </c>
      <c r="U98" s="111" t="s">
        <v>35</v>
      </c>
      <c r="V98" s="102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96"/>
      <c r="AH98" s="97"/>
      <c r="AK98" s="125"/>
    </row>
    <row r="99" spans="1:37" x14ac:dyDescent="0.45">
      <c r="A99" s="56">
        <f t="shared" si="2"/>
        <v>44</v>
      </c>
      <c r="B99" s="9">
        <f t="shared" si="3"/>
        <v>44130</v>
      </c>
      <c r="C99" s="57">
        <v>78071204.001000002</v>
      </c>
      <c r="D99" s="57">
        <v>0.97723255813953902</v>
      </c>
      <c r="E99" s="83">
        <v>1211070</v>
      </c>
      <c r="F99" s="31">
        <v>432.69019009649998</v>
      </c>
      <c r="G99" s="12">
        <v>22271740.224300001</v>
      </c>
      <c r="H99" s="133">
        <v>34.702500000000001</v>
      </c>
      <c r="I99" s="68">
        <v>909619.921875</v>
      </c>
      <c r="J99" s="58">
        <v>0</v>
      </c>
      <c r="K99" s="58">
        <v>0</v>
      </c>
      <c r="L99" s="58">
        <v>102501</v>
      </c>
      <c r="M99" s="10">
        <v>372.78564261014998</v>
      </c>
      <c r="N99" s="11">
        <v>25.010999999999999</v>
      </c>
      <c r="O99" s="11">
        <v>11173641.387774199</v>
      </c>
      <c r="P99" s="11">
        <v>2502289.453125</v>
      </c>
      <c r="Q99" s="11">
        <v>0</v>
      </c>
      <c r="R99" s="11">
        <v>0</v>
      </c>
      <c r="S99" s="11">
        <v>0</v>
      </c>
      <c r="T99" s="12">
        <v>17045482.443133101</v>
      </c>
      <c r="U99" s="111" t="s">
        <v>35</v>
      </c>
      <c r="V99" s="102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96"/>
      <c r="AH99" s="97"/>
      <c r="AK99" s="125"/>
    </row>
    <row r="100" spans="1:37" x14ac:dyDescent="0.45">
      <c r="A100" s="56">
        <f t="shared" si="2"/>
        <v>45</v>
      </c>
      <c r="B100" s="9">
        <f t="shared" si="3"/>
        <v>44137</v>
      </c>
      <c r="C100" s="57">
        <v>72185533.864500105</v>
      </c>
      <c r="D100" s="57">
        <v>0.96600000000000397</v>
      </c>
      <c r="E100" s="83">
        <v>1077699</v>
      </c>
      <c r="F100" s="31">
        <v>250.54086988349999</v>
      </c>
      <c r="G100" s="12">
        <v>20374596.062100001</v>
      </c>
      <c r="H100" s="133">
        <v>20.842500000000001</v>
      </c>
      <c r="I100" s="68">
        <v>2037820.3125</v>
      </c>
      <c r="J100" s="58">
        <v>0</v>
      </c>
      <c r="K100" s="58">
        <v>0</v>
      </c>
      <c r="L100" s="58">
        <v>87067.05</v>
      </c>
      <c r="M100" s="10">
        <v>828.4832920266</v>
      </c>
      <c r="N100" s="11">
        <v>62.401499999999999</v>
      </c>
      <c r="O100" s="11">
        <v>44694557.632877499</v>
      </c>
      <c r="P100" s="11">
        <v>1902075</v>
      </c>
      <c r="Q100" s="11">
        <v>1256053.1375</v>
      </c>
      <c r="R100" s="11">
        <v>0</v>
      </c>
      <c r="S100" s="11">
        <v>0</v>
      </c>
      <c r="T100" s="12">
        <v>30409490.410983901</v>
      </c>
      <c r="U100" s="111" t="s">
        <v>47</v>
      </c>
      <c r="V100" s="102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96"/>
      <c r="AH100" s="97"/>
      <c r="AK100" s="125"/>
    </row>
    <row r="101" spans="1:37" x14ac:dyDescent="0.45">
      <c r="A101" s="56">
        <f t="shared" si="2"/>
        <v>46</v>
      </c>
      <c r="B101" s="9">
        <f t="shared" si="3"/>
        <v>44144</v>
      </c>
      <c r="C101" s="57">
        <v>73167772.545000106</v>
      </c>
      <c r="D101" s="57">
        <v>0.96600000000000397</v>
      </c>
      <c r="E101" s="83">
        <v>1140552</v>
      </c>
      <c r="F101" s="31">
        <v>346.18783957800002</v>
      </c>
      <c r="G101" s="12">
        <v>20374596.062100001</v>
      </c>
      <c r="H101" s="133">
        <v>27.594000000000001</v>
      </c>
      <c r="I101" s="68">
        <v>2122164.84375</v>
      </c>
      <c r="J101" s="58">
        <v>0</v>
      </c>
      <c r="K101" s="58">
        <v>0</v>
      </c>
      <c r="L101" s="58">
        <v>87946.95</v>
      </c>
      <c r="M101" s="10">
        <v>979.91780292944998</v>
      </c>
      <c r="N101" s="11">
        <v>75.715500000000006</v>
      </c>
      <c r="O101" s="11">
        <v>37434588.873251602</v>
      </c>
      <c r="P101" s="11">
        <v>2317054.6875</v>
      </c>
      <c r="Q101" s="11">
        <v>1256053.1375</v>
      </c>
      <c r="R101" s="11">
        <v>0</v>
      </c>
      <c r="S101" s="11">
        <v>0</v>
      </c>
      <c r="T101" s="12">
        <v>25871217.912749998</v>
      </c>
      <c r="U101" s="111" t="s">
        <v>47</v>
      </c>
      <c r="V101" s="102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96"/>
      <c r="AH101" s="97"/>
      <c r="AK101" s="125"/>
    </row>
    <row r="102" spans="1:37" x14ac:dyDescent="0.45">
      <c r="A102" s="56">
        <f t="shared" si="2"/>
        <v>47</v>
      </c>
      <c r="B102" s="9">
        <f t="shared" si="3"/>
        <v>44151</v>
      </c>
      <c r="C102" s="57">
        <v>69699995.756999999</v>
      </c>
      <c r="D102" s="57">
        <v>0.96600000000000397</v>
      </c>
      <c r="E102" s="83">
        <v>1139019</v>
      </c>
      <c r="F102" s="31">
        <v>410.820582984</v>
      </c>
      <c r="G102" s="12">
        <v>20374596.062100001</v>
      </c>
      <c r="H102" s="133">
        <v>33.1905</v>
      </c>
      <c r="I102" s="68">
        <v>1933099.21875</v>
      </c>
      <c r="J102" s="58">
        <v>0</v>
      </c>
      <c r="K102" s="58">
        <v>0</v>
      </c>
      <c r="L102" s="58">
        <v>87934.35</v>
      </c>
      <c r="M102" s="10">
        <v>1066.0251555355501</v>
      </c>
      <c r="N102" s="11">
        <v>78.592500000000001</v>
      </c>
      <c r="O102" s="11">
        <v>46283872.341700003</v>
      </c>
      <c r="P102" s="11">
        <v>3658544.53125</v>
      </c>
      <c r="Q102" s="11">
        <v>1256053.1375</v>
      </c>
      <c r="R102" s="11">
        <v>0</v>
      </c>
      <c r="S102" s="11">
        <v>0</v>
      </c>
      <c r="T102" s="12">
        <v>26367277.287749998</v>
      </c>
      <c r="U102" s="111" t="s">
        <v>47</v>
      </c>
      <c r="V102" s="102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96"/>
      <c r="AH102" s="97"/>
      <c r="AK102" s="125"/>
    </row>
    <row r="103" spans="1:37" x14ac:dyDescent="0.45">
      <c r="A103" s="56">
        <f t="shared" si="2"/>
        <v>48</v>
      </c>
      <c r="B103" s="9">
        <f t="shared" si="3"/>
        <v>44158</v>
      </c>
      <c r="C103" s="57">
        <v>69247106.334000006</v>
      </c>
      <c r="D103" s="57">
        <v>0.96600000000000397</v>
      </c>
      <c r="E103" s="83">
        <v>1197273</v>
      </c>
      <c r="F103" s="31">
        <v>410.98510532099999</v>
      </c>
      <c r="G103" s="12">
        <v>20374596.062100001</v>
      </c>
      <c r="H103" s="133">
        <v>32.161499999999997</v>
      </c>
      <c r="I103" s="68">
        <v>1655915.625</v>
      </c>
      <c r="J103" s="58">
        <v>0</v>
      </c>
      <c r="K103" s="58">
        <v>0</v>
      </c>
      <c r="L103" s="58">
        <v>89487.3</v>
      </c>
      <c r="M103" s="10">
        <v>1007.54575030095</v>
      </c>
      <c r="N103" s="11">
        <v>73.626000000000005</v>
      </c>
      <c r="O103" s="11">
        <v>36766236.222032301</v>
      </c>
      <c r="P103" s="11">
        <v>3945309.375</v>
      </c>
      <c r="Q103" s="11">
        <v>1247475.38322581</v>
      </c>
      <c r="R103" s="11">
        <v>0</v>
      </c>
      <c r="S103" s="11">
        <v>0</v>
      </c>
      <c r="T103" s="12">
        <v>27821229.177000001</v>
      </c>
      <c r="U103" s="111" t="s">
        <v>47</v>
      </c>
      <c r="V103" s="102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96"/>
      <c r="AH103" s="97"/>
      <c r="AK103" s="125"/>
    </row>
    <row r="104" spans="1:37" x14ac:dyDescent="0.45">
      <c r="A104" s="56">
        <f t="shared" si="2"/>
        <v>49</v>
      </c>
      <c r="B104" s="9">
        <f t="shared" si="3"/>
        <v>44165</v>
      </c>
      <c r="C104" s="57">
        <v>71747962.408499897</v>
      </c>
      <c r="D104" s="57">
        <v>0.96600000000000397</v>
      </c>
      <c r="E104" s="83">
        <v>1243263</v>
      </c>
      <c r="F104" s="31">
        <v>289.35153821699998</v>
      </c>
      <c r="G104" s="12">
        <v>19094240.380848359</v>
      </c>
      <c r="H104" s="133">
        <v>22.480499999999999</v>
      </c>
      <c r="I104" s="68">
        <v>2875548.046875</v>
      </c>
      <c r="J104" s="58">
        <v>0</v>
      </c>
      <c r="K104" s="58">
        <v>0</v>
      </c>
      <c r="L104" s="58">
        <v>88120.2</v>
      </c>
      <c r="M104" s="10">
        <v>1102.7875794295501</v>
      </c>
      <c r="N104" s="11">
        <v>74.728499999999997</v>
      </c>
      <c r="O104" s="11">
        <v>30757101.176267698</v>
      </c>
      <c r="P104" s="11">
        <v>4412739.84375</v>
      </c>
      <c r="Q104" s="11">
        <v>1196008.8575806499</v>
      </c>
      <c r="R104" s="11">
        <v>0</v>
      </c>
      <c r="S104" s="11">
        <v>1361588.5161290299</v>
      </c>
      <c r="T104" s="12">
        <v>16401050.8938387</v>
      </c>
      <c r="U104" s="111" t="s">
        <v>47</v>
      </c>
      <c r="V104" s="102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96"/>
      <c r="AH104" s="97"/>
      <c r="AK104" s="125"/>
    </row>
    <row r="105" spans="1:37" x14ac:dyDescent="0.45">
      <c r="A105" s="56">
        <f t="shared" si="2"/>
        <v>50</v>
      </c>
      <c r="B105" s="9">
        <f t="shared" si="3"/>
        <v>44172</v>
      </c>
      <c r="C105" s="57">
        <v>73402972.093500003</v>
      </c>
      <c r="D105" s="57">
        <v>0.96600000000000397</v>
      </c>
      <c r="E105" s="83">
        <v>1272390</v>
      </c>
      <c r="F105" s="31">
        <v>312.25361585774999</v>
      </c>
      <c r="G105" s="12">
        <v>13693801.67738709</v>
      </c>
      <c r="H105" s="133">
        <v>24.800999999999998</v>
      </c>
      <c r="I105" s="68">
        <v>2124871.875</v>
      </c>
      <c r="J105" s="58">
        <v>0</v>
      </c>
      <c r="K105" s="58">
        <v>0</v>
      </c>
      <c r="L105" s="58">
        <v>88621.05</v>
      </c>
      <c r="M105" s="10">
        <v>739.22039784075002</v>
      </c>
      <c r="N105" s="11">
        <v>50.337000000000003</v>
      </c>
      <c r="O105" s="11">
        <v>27306203.2963548</v>
      </c>
      <c r="P105" s="11">
        <v>3444648.046875</v>
      </c>
      <c r="Q105" s="11">
        <v>1196008.8575806499</v>
      </c>
      <c r="R105" s="11">
        <v>0</v>
      </c>
      <c r="S105" s="11">
        <v>1588519.9354838701</v>
      </c>
      <c r="T105" s="12">
        <v>15893180.6000202</v>
      </c>
      <c r="U105" s="111" t="s">
        <v>48</v>
      </c>
      <c r="V105" s="102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96"/>
      <c r="AH105" s="97"/>
      <c r="AK105" s="125"/>
    </row>
    <row r="106" spans="1:37" x14ac:dyDescent="0.45">
      <c r="A106" s="56">
        <f t="shared" si="2"/>
        <v>51</v>
      </c>
      <c r="B106" s="9">
        <f t="shared" si="3"/>
        <v>44179</v>
      </c>
      <c r="C106" s="57">
        <v>72976408.722000003</v>
      </c>
      <c r="D106" s="57">
        <v>0.96600000000000397</v>
      </c>
      <c r="E106" s="83">
        <v>1234065</v>
      </c>
      <c r="F106" s="31">
        <v>312.69918505875</v>
      </c>
      <c r="G106" s="12">
        <v>8714237.4310645182</v>
      </c>
      <c r="H106" s="133">
        <v>25.357500000000002</v>
      </c>
      <c r="I106" s="68">
        <v>2107875</v>
      </c>
      <c r="J106" s="58">
        <v>0</v>
      </c>
      <c r="K106" s="58">
        <v>0</v>
      </c>
      <c r="L106" s="58">
        <v>86625</v>
      </c>
      <c r="M106" s="10">
        <v>414.6232009332</v>
      </c>
      <c r="N106" s="11">
        <v>30.366</v>
      </c>
      <c r="O106" s="11">
        <v>29385134.584354799</v>
      </c>
      <c r="P106" s="11">
        <v>2764912.5</v>
      </c>
      <c r="Q106" s="11">
        <v>1196008.8575806499</v>
      </c>
      <c r="R106" s="11">
        <v>0</v>
      </c>
      <c r="S106" s="11">
        <v>1588519.9354838701</v>
      </c>
      <c r="T106" s="12">
        <v>15940045.0531452</v>
      </c>
      <c r="U106" s="111" t="s">
        <v>48</v>
      </c>
      <c r="V106" s="102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96"/>
      <c r="AH106" s="97"/>
      <c r="AK106" s="125"/>
    </row>
    <row r="107" spans="1:37" x14ac:dyDescent="0.45">
      <c r="A107" s="56">
        <f t="shared" si="2"/>
        <v>52</v>
      </c>
      <c r="B107" s="9">
        <f t="shared" si="3"/>
        <v>44186</v>
      </c>
      <c r="C107" s="57">
        <v>72105885.085500002</v>
      </c>
      <c r="D107" s="57">
        <v>0.96600000000000397</v>
      </c>
      <c r="E107" s="83">
        <v>1148217</v>
      </c>
      <c r="F107" s="31">
        <v>0</v>
      </c>
      <c r="G107" s="12">
        <v>0</v>
      </c>
      <c r="H107" s="133">
        <v>0</v>
      </c>
      <c r="I107" s="68">
        <v>0</v>
      </c>
      <c r="J107" s="58">
        <v>0</v>
      </c>
      <c r="K107" s="58">
        <v>0</v>
      </c>
      <c r="L107" s="58">
        <v>75398.399999999994</v>
      </c>
      <c r="M107" s="10">
        <v>491.22775092299997</v>
      </c>
      <c r="N107" s="11">
        <v>36.728999999999999</v>
      </c>
      <c r="O107" s="11">
        <v>25391294.031193499</v>
      </c>
      <c r="P107" s="11">
        <v>3275721.09375</v>
      </c>
      <c r="Q107" s="11">
        <v>1196008.8575806499</v>
      </c>
      <c r="R107" s="11">
        <v>0</v>
      </c>
      <c r="S107" s="11">
        <v>1588519.9354838701</v>
      </c>
      <c r="T107" s="12">
        <v>15151888.8031452</v>
      </c>
      <c r="U107" s="111" t="s">
        <v>48</v>
      </c>
      <c r="V107" s="102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96"/>
      <c r="AH107" s="97"/>
      <c r="AK107" s="125"/>
    </row>
    <row r="108" spans="1:37" ht="14.65" thickBot="1" x14ac:dyDescent="0.5">
      <c r="A108" s="60">
        <f t="shared" si="2"/>
        <v>53</v>
      </c>
      <c r="B108" s="13">
        <f t="shared" si="3"/>
        <v>44193</v>
      </c>
      <c r="C108" s="62">
        <v>61088503.181999996</v>
      </c>
      <c r="D108" s="62">
        <v>0.96600000000000397</v>
      </c>
      <c r="E108" s="84">
        <v>787962</v>
      </c>
      <c r="F108" s="31">
        <v>0</v>
      </c>
      <c r="G108" s="12">
        <v>0</v>
      </c>
      <c r="H108" s="134">
        <v>0</v>
      </c>
      <c r="I108" s="91">
        <v>0</v>
      </c>
      <c r="J108" s="63">
        <v>0</v>
      </c>
      <c r="K108" s="63">
        <v>0</v>
      </c>
      <c r="L108" s="63">
        <v>0</v>
      </c>
      <c r="M108" s="14">
        <v>433.39590424199997</v>
      </c>
      <c r="N108" s="15">
        <v>28.6965</v>
      </c>
      <c r="O108" s="15">
        <v>15523115.2710968</v>
      </c>
      <c r="P108" s="15">
        <v>2208002.34375</v>
      </c>
      <c r="Q108" s="15">
        <v>341716.81645161298</v>
      </c>
      <c r="R108" s="15">
        <v>0</v>
      </c>
      <c r="S108" s="15">
        <v>907725.67741935502</v>
      </c>
      <c r="T108" s="16">
        <v>8725853.4232257996</v>
      </c>
      <c r="U108" s="112" t="s">
        <v>48</v>
      </c>
      <c r="V108" s="102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96"/>
      <c r="AH108" s="97"/>
      <c r="AK108" s="125"/>
    </row>
    <row r="109" spans="1:37" x14ac:dyDescent="0.45">
      <c r="A109" s="52">
        <f t="shared" si="2"/>
        <v>1</v>
      </c>
      <c r="B109" s="5">
        <f t="shared" si="3"/>
        <v>44200</v>
      </c>
      <c r="C109" s="53">
        <v>56998403.311499998</v>
      </c>
      <c r="D109" s="53">
        <v>0.96599999999999997</v>
      </c>
      <c r="E109" s="82">
        <v>607068</v>
      </c>
      <c r="F109" s="31">
        <v>0</v>
      </c>
      <c r="G109" s="12">
        <v>0</v>
      </c>
      <c r="H109" s="135">
        <v>0</v>
      </c>
      <c r="I109" s="90">
        <v>0</v>
      </c>
      <c r="J109" s="54">
        <v>0</v>
      </c>
      <c r="K109" s="54">
        <v>0</v>
      </c>
      <c r="L109" s="54">
        <v>60516.75</v>
      </c>
      <c r="M109" s="6">
        <v>1184.9249935477501</v>
      </c>
      <c r="N109" s="7">
        <v>68.88</v>
      </c>
      <c r="O109" s="7">
        <v>22265245.8518226</v>
      </c>
      <c r="P109" s="7">
        <v>1509375</v>
      </c>
      <c r="Q109" s="7">
        <v>0</v>
      </c>
      <c r="R109" s="7">
        <v>0</v>
      </c>
      <c r="S109" s="7">
        <v>0</v>
      </c>
      <c r="T109" s="8">
        <v>12359636.1779032</v>
      </c>
      <c r="U109" s="110" t="s">
        <v>30</v>
      </c>
      <c r="V109" s="102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96"/>
      <c r="AH109" s="97"/>
      <c r="AK109" s="125"/>
    </row>
    <row r="110" spans="1:37" x14ac:dyDescent="0.45">
      <c r="A110" s="56">
        <f t="shared" si="2"/>
        <v>2</v>
      </c>
      <c r="B110" s="9">
        <f t="shared" si="3"/>
        <v>44207</v>
      </c>
      <c r="C110" s="57">
        <v>59936642.681999996</v>
      </c>
      <c r="D110" s="57">
        <v>0.96599999999999997</v>
      </c>
      <c r="E110" s="83">
        <v>964257</v>
      </c>
      <c r="F110" s="31">
        <v>860.13507415499998</v>
      </c>
      <c r="G110" s="12">
        <v>7297016.6430000002</v>
      </c>
      <c r="H110" s="133">
        <v>42.724499999999999</v>
      </c>
      <c r="I110" s="68">
        <v>0</v>
      </c>
      <c r="J110" s="58">
        <v>0</v>
      </c>
      <c r="K110" s="58">
        <v>0</v>
      </c>
      <c r="L110" s="58">
        <v>72156</v>
      </c>
      <c r="M110" s="10">
        <v>1125.8356896129001</v>
      </c>
      <c r="N110" s="11">
        <v>86.225999999999999</v>
      </c>
      <c r="O110" s="11">
        <v>26546570.478124999</v>
      </c>
      <c r="P110" s="11">
        <v>1926445.5</v>
      </c>
      <c r="Q110" s="11">
        <v>0</v>
      </c>
      <c r="R110" s="11">
        <v>0</v>
      </c>
      <c r="S110" s="11">
        <v>0</v>
      </c>
      <c r="T110" s="12">
        <v>14200987.0803387</v>
      </c>
      <c r="U110" s="111" t="s">
        <v>30</v>
      </c>
      <c r="V110" s="102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96"/>
      <c r="AH110" s="97"/>
      <c r="AK110" s="125"/>
    </row>
    <row r="111" spans="1:37" x14ac:dyDescent="0.45">
      <c r="A111" s="56">
        <f t="shared" si="2"/>
        <v>3</v>
      </c>
      <c r="B111" s="9">
        <f t="shared" si="3"/>
        <v>44214</v>
      </c>
      <c r="C111" s="57">
        <v>57145179.294</v>
      </c>
      <c r="D111" s="57">
        <v>0.96599999999999997</v>
      </c>
      <c r="E111" s="83">
        <v>910602</v>
      </c>
      <c r="F111" s="31">
        <v>234.8527463625</v>
      </c>
      <c r="G111" s="12">
        <v>10215823.3002</v>
      </c>
      <c r="H111" s="133">
        <v>16.295999999999999</v>
      </c>
      <c r="I111" s="68">
        <v>0</v>
      </c>
      <c r="J111" s="58">
        <v>0</v>
      </c>
      <c r="K111" s="58">
        <v>0</v>
      </c>
      <c r="L111" s="58">
        <v>73126.2</v>
      </c>
      <c r="M111" s="10">
        <v>1009.2366147759</v>
      </c>
      <c r="N111" s="11">
        <v>73.447500000000005</v>
      </c>
      <c r="O111" s="11">
        <v>26303431.151871301</v>
      </c>
      <c r="P111" s="11">
        <v>1122408</v>
      </c>
      <c r="Q111" s="11">
        <v>0</v>
      </c>
      <c r="R111" s="11">
        <v>0</v>
      </c>
      <c r="S111" s="11">
        <v>0</v>
      </c>
      <c r="T111" s="12">
        <v>13989149.5803387</v>
      </c>
      <c r="U111" s="111" t="s">
        <v>30</v>
      </c>
      <c r="V111" s="102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96"/>
      <c r="AH111" s="97"/>
      <c r="AK111" s="125"/>
    </row>
    <row r="112" spans="1:37" x14ac:dyDescent="0.45">
      <c r="A112" s="56">
        <f t="shared" si="2"/>
        <v>4</v>
      </c>
      <c r="B112" s="9">
        <f t="shared" si="3"/>
        <v>44221</v>
      </c>
      <c r="C112" s="57">
        <v>60296779.998000003</v>
      </c>
      <c r="D112" s="57">
        <v>0.96599999999999997</v>
      </c>
      <c r="E112" s="83">
        <v>950460</v>
      </c>
      <c r="F112" s="31">
        <v>220.41114460049999</v>
      </c>
      <c r="G112" s="12">
        <v>10215823.3002</v>
      </c>
      <c r="H112" s="133">
        <v>16.9785</v>
      </c>
      <c r="I112" s="68">
        <v>0</v>
      </c>
      <c r="J112" s="58">
        <v>0</v>
      </c>
      <c r="K112" s="58">
        <v>0</v>
      </c>
      <c r="L112" s="58">
        <v>64492.05</v>
      </c>
      <c r="M112" s="10">
        <v>623.44375856069996</v>
      </c>
      <c r="N112" s="11">
        <v>42.955500000000001</v>
      </c>
      <c r="O112" s="11">
        <v>15903716.0382134</v>
      </c>
      <c r="P112" s="11">
        <v>1527949.5</v>
      </c>
      <c r="Q112" s="11">
        <v>0</v>
      </c>
      <c r="R112" s="11">
        <v>0</v>
      </c>
      <c r="S112" s="11">
        <v>0</v>
      </c>
      <c r="T112" s="12">
        <v>9706321.1225806493</v>
      </c>
      <c r="U112" s="111" t="s">
        <v>30</v>
      </c>
      <c r="V112" s="102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96"/>
      <c r="AH112" s="97"/>
      <c r="AK112" s="125"/>
    </row>
    <row r="113" spans="1:37" x14ac:dyDescent="0.45">
      <c r="A113" s="56">
        <f t="shared" si="2"/>
        <v>5</v>
      </c>
      <c r="B113" s="9">
        <f t="shared" si="3"/>
        <v>44228</v>
      </c>
      <c r="C113" s="57">
        <v>64511841.114</v>
      </c>
      <c r="D113" s="57">
        <v>0.98699999999999999</v>
      </c>
      <c r="E113" s="83">
        <v>1017912</v>
      </c>
      <c r="F113" s="31">
        <v>355.22322430349999</v>
      </c>
      <c r="G113" s="12">
        <v>10215823.3002</v>
      </c>
      <c r="H113" s="133">
        <v>27.51</v>
      </c>
      <c r="I113" s="68">
        <v>78151.5</v>
      </c>
      <c r="J113" s="58">
        <v>0</v>
      </c>
      <c r="K113" s="58">
        <v>0</v>
      </c>
      <c r="L113" s="58">
        <v>68220.600000000006</v>
      </c>
      <c r="M113" s="10">
        <v>892.74717748650005</v>
      </c>
      <c r="N113" s="11">
        <v>63.619500000000002</v>
      </c>
      <c r="O113" s="11">
        <v>30265266.967062298</v>
      </c>
      <c r="P113" s="11">
        <v>1906478.4375</v>
      </c>
      <c r="Q113" s="11">
        <v>0</v>
      </c>
      <c r="R113" s="11">
        <v>0</v>
      </c>
      <c r="S113" s="11">
        <v>0</v>
      </c>
      <c r="T113" s="12">
        <v>12317334.6605806</v>
      </c>
      <c r="U113" s="111" t="s">
        <v>49</v>
      </c>
      <c r="V113" s="102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96"/>
      <c r="AH113" s="97"/>
      <c r="AK113" s="125"/>
    </row>
    <row r="114" spans="1:37" x14ac:dyDescent="0.45">
      <c r="A114" s="56">
        <f t="shared" si="2"/>
        <v>6</v>
      </c>
      <c r="B114" s="9">
        <f t="shared" si="3"/>
        <v>44235</v>
      </c>
      <c r="C114" s="57">
        <v>67512198.137999997</v>
      </c>
      <c r="D114" s="57">
        <v>0.98699999999999999</v>
      </c>
      <c r="E114" s="83">
        <v>1079232</v>
      </c>
      <c r="F114" s="31">
        <v>202.0457907615</v>
      </c>
      <c r="G114" s="12">
        <v>11946536.437717246</v>
      </c>
      <c r="H114" s="133">
        <v>15.0045</v>
      </c>
      <c r="I114" s="68">
        <v>746160.1875</v>
      </c>
      <c r="J114" s="58">
        <v>0</v>
      </c>
      <c r="K114" s="58">
        <v>0</v>
      </c>
      <c r="L114" s="58">
        <v>74993.100000000006</v>
      </c>
      <c r="M114" s="10">
        <v>990.18761148404997</v>
      </c>
      <c r="N114" s="11">
        <v>74.308499999999995</v>
      </c>
      <c r="O114" s="11">
        <v>38166415.738085501</v>
      </c>
      <c r="P114" s="11">
        <v>2711181.375</v>
      </c>
      <c r="Q114" s="11">
        <v>0</v>
      </c>
      <c r="R114" s="11">
        <v>0</v>
      </c>
      <c r="S114" s="11">
        <v>0</v>
      </c>
      <c r="T114" s="12">
        <v>16447364.324491899</v>
      </c>
      <c r="U114" s="111" t="s">
        <v>49</v>
      </c>
      <c r="V114" s="102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96"/>
      <c r="AH114" s="97"/>
      <c r="AK114" s="125"/>
    </row>
    <row r="115" spans="1:37" x14ac:dyDescent="0.45">
      <c r="A115" s="56">
        <f t="shared" si="2"/>
        <v>7</v>
      </c>
      <c r="B115" s="9">
        <f t="shared" si="3"/>
        <v>44242</v>
      </c>
      <c r="C115" s="57">
        <v>67977752.934</v>
      </c>
      <c r="D115" s="57">
        <v>0.98699999999999999</v>
      </c>
      <c r="E115" s="83">
        <v>1068501</v>
      </c>
      <c r="F115" s="31">
        <v>151.51396755600001</v>
      </c>
      <c r="G115" s="12">
        <v>16273319.281510307</v>
      </c>
      <c r="H115" s="133">
        <v>10.625999999999999</v>
      </c>
      <c r="I115" s="68">
        <v>893786.90625</v>
      </c>
      <c r="J115" s="58">
        <v>0</v>
      </c>
      <c r="K115" s="58">
        <v>0</v>
      </c>
      <c r="L115" s="58">
        <v>76009.5</v>
      </c>
      <c r="M115" s="10">
        <v>843.97710364484999</v>
      </c>
      <c r="N115" s="11">
        <v>61.456499999999998</v>
      </c>
      <c r="O115" s="11">
        <v>37260739.614287399</v>
      </c>
      <c r="P115" s="11">
        <v>3230575.8187500001</v>
      </c>
      <c r="Q115" s="11">
        <v>0</v>
      </c>
      <c r="R115" s="11">
        <v>0</v>
      </c>
      <c r="S115" s="11">
        <v>0</v>
      </c>
      <c r="T115" s="12">
        <v>17521101.674491901</v>
      </c>
      <c r="U115" s="111" t="s">
        <v>49</v>
      </c>
      <c r="V115" s="102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96"/>
      <c r="AH115" s="97"/>
      <c r="AK115" s="125"/>
    </row>
    <row r="116" spans="1:37" x14ac:dyDescent="0.45">
      <c r="A116" s="56">
        <f t="shared" si="2"/>
        <v>8</v>
      </c>
      <c r="B116" s="9">
        <f t="shared" si="3"/>
        <v>44249</v>
      </c>
      <c r="C116" s="57">
        <v>58153414.315499999</v>
      </c>
      <c r="D116" s="57">
        <v>0.98699999999999999</v>
      </c>
      <c r="E116" s="83">
        <v>895272</v>
      </c>
      <c r="F116" s="31">
        <v>204.3655146015</v>
      </c>
      <c r="G116" s="12">
        <v>32546638.563020714</v>
      </c>
      <c r="H116" s="133">
        <v>16.138500000000001</v>
      </c>
      <c r="I116" s="68">
        <v>643367.8125</v>
      </c>
      <c r="J116" s="58">
        <v>0</v>
      </c>
      <c r="K116" s="58">
        <v>0</v>
      </c>
      <c r="L116" s="58">
        <v>75892.95</v>
      </c>
      <c r="M116" s="10">
        <v>868.93131606855002</v>
      </c>
      <c r="N116" s="11">
        <v>65.709000000000003</v>
      </c>
      <c r="O116" s="11">
        <v>36549257.939282499</v>
      </c>
      <c r="P116" s="11">
        <v>5337850.21875</v>
      </c>
      <c r="Q116" s="11">
        <v>0</v>
      </c>
      <c r="R116" s="11">
        <v>0</v>
      </c>
      <c r="S116" s="11">
        <v>0</v>
      </c>
      <c r="T116" s="12">
        <v>18392026.668241899</v>
      </c>
      <c r="U116" s="111" t="s">
        <v>49</v>
      </c>
      <c r="V116" s="102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96"/>
      <c r="AH116" s="97"/>
      <c r="AK116" s="125"/>
    </row>
    <row r="117" spans="1:37" x14ac:dyDescent="0.45">
      <c r="A117" s="56">
        <f t="shared" si="2"/>
        <v>9</v>
      </c>
      <c r="B117" s="9">
        <f t="shared" si="3"/>
        <v>44256</v>
      </c>
      <c r="C117" s="57">
        <v>59969794.163999997</v>
      </c>
      <c r="D117" s="57">
        <v>0.98699999999999999</v>
      </c>
      <c r="E117" s="83">
        <v>947394</v>
      </c>
      <c r="F117" s="31">
        <v>0</v>
      </c>
      <c r="G117" s="12">
        <v>0</v>
      </c>
      <c r="H117" s="133">
        <v>0</v>
      </c>
      <c r="I117" s="68">
        <v>748873.125</v>
      </c>
      <c r="J117" s="58">
        <v>0</v>
      </c>
      <c r="K117" s="58">
        <v>0</v>
      </c>
      <c r="L117" s="58">
        <v>71572.2</v>
      </c>
      <c r="M117" s="10">
        <v>567.26486220915001</v>
      </c>
      <c r="N117" s="11">
        <v>41.685000000000002</v>
      </c>
      <c r="O117" s="11">
        <v>26369289.741668601</v>
      </c>
      <c r="P117" s="11">
        <v>3743604.375</v>
      </c>
      <c r="Q117" s="11">
        <v>0</v>
      </c>
      <c r="R117" s="11">
        <v>0</v>
      </c>
      <c r="S117" s="11">
        <v>0</v>
      </c>
      <c r="T117" s="12">
        <v>9774954.2540322598</v>
      </c>
      <c r="U117" s="111" t="s">
        <v>50</v>
      </c>
      <c r="V117" s="102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96"/>
      <c r="AH117" s="97"/>
      <c r="AK117" s="125"/>
    </row>
    <row r="118" spans="1:37" x14ac:dyDescent="0.45">
      <c r="A118" s="56">
        <f t="shared" si="2"/>
        <v>10</v>
      </c>
      <c r="B118" s="9">
        <f t="shared" si="3"/>
        <v>44263</v>
      </c>
      <c r="C118" s="57">
        <v>60548225.345999897</v>
      </c>
      <c r="D118" s="57">
        <v>0.98699999999999999</v>
      </c>
      <c r="E118" s="83">
        <v>933597</v>
      </c>
      <c r="F118" s="31">
        <v>303.6216344385</v>
      </c>
      <c r="G118" s="12">
        <v>26392659.486603376</v>
      </c>
      <c r="H118" s="133">
        <v>24.57</v>
      </c>
      <c r="I118" s="68">
        <v>879204.375</v>
      </c>
      <c r="J118" s="58">
        <v>0</v>
      </c>
      <c r="K118" s="58">
        <v>0</v>
      </c>
      <c r="L118" s="58">
        <v>67824.75</v>
      </c>
      <c r="M118" s="10">
        <v>605.2993435377</v>
      </c>
      <c r="N118" s="11">
        <v>42.0105</v>
      </c>
      <c r="O118" s="11">
        <v>31874380.198991001</v>
      </c>
      <c r="P118" s="11">
        <v>3645403.125</v>
      </c>
      <c r="Q118" s="11">
        <v>0</v>
      </c>
      <c r="R118" s="11">
        <v>0</v>
      </c>
      <c r="S118" s="11">
        <v>0</v>
      </c>
      <c r="T118" s="12">
        <v>22714492.437677398</v>
      </c>
      <c r="U118" s="111" t="s">
        <v>50</v>
      </c>
      <c r="V118" s="102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96"/>
      <c r="AH118" s="97"/>
      <c r="AK118" s="125"/>
    </row>
    <row r="119" spans="1:37" x14ac:dyDescent="0.45">
      <c r="A119" s="56">
        <f t="shared" si="2"/>
        <v>11</v>
      </c>
      <c r="B119" s="9">
        <f t="shared" si="3"/>
        <v>44270</v>
      </c>
      <c r="C119" s="57">
        <v>64018626.472500101</v>
      </c>
      <c r="D119" s="57">
        <v>0.98699999999999999</v>
      </c>
      <c r="E119" s="83">
        <v>978054</v>
      </c>
      <c r="F119" s="31">
        <v>212.2089657555</v>
      </c>
      <c r="G119" s="12">
        <v>21777175.179290373</v>
      </c>
      <c r="H119" s="133">
        <v>16.201499999999999</v>
      </c>
      <c r="I119" s="68">
        <v>1148529.375</v>
      </c>
      <c r="J119" s="58">
        <v>0</v>
      </c>
      <c r="K119" s="58">
        <v>0</v>
      </c>
      <c r="L119" s="58">
        <v>70861.350000000006</v>
      </c>
      <c r="M119" s="10">
        <v>550.9474149312</v>
      </c>
      <c r="N119" s="11">
        <v>39.816000000000003</v>
      </c>
      <c r="O119" s="11">
        <v>22045246.105354801</v>
      </c>
      <c r="P119" s="11">
        <v>3954877.5</v>
      </c>
      <c r="Q119" s="11">
        <v>0</v>
      </c>
      <c r="R119" s="11">
        <v>0</v>
      </c>
      <c r="S119" s="11">
        <v>0</v>
      </c>
      <c r="T119" s="12">
        <v>19296627.926371001</v>
      </c>
      <c r="U119" s="111" t="s">
        <v>50</v>
      </c>
      <c r="V119" s="102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96"/>
      <c r="AH119" s="97"/>
      <c r="AK119" s="125"/>
    </row>
    <row r="120" spans="1:37" x14ac:dyDescent="0.45">
      <c r="A120" s="56">
        <f t="shared" si="2"/>
        <v>12</v>
      </c>
      <c r="B120" s="9">
        <f t="shared" si="3"/>
        <v>44277</v>
      </c>
      <c r="C120" s="57">
        <v>59787065.026500002</v>
      </c>
      <c r="D120" s="57">
        <v>0.98699999999999999</v>
      </c>
      <c r="E120" s="83">
        <v>912135</v>
      </c>
      <c r="F120" s="31">
        <v>210.36123945899999</v>
      </c>
      <c r="G120" s="12">
        <v>13999612.615258096</v>
      </c>
      <c r="H120" s="133">
        <v>15.781499999999999</v>
      </c>
      <c r="I120" s="68">
        <v>939697.5</v>
      </c>
      <c r="J120" s="58">
        <v>0</v>
      </c>
      <c r="K120" s="58">
        <v>0</v>
      </c>
      <c r="L120" s="58">
        <v>77184.45</v>
      </c>
      <c r="M120" s="10">
        <v>311.02754114880003</v>
      </c>
      <c r="N120" s="11">
        <v>21.0105</v>
      </c>
      <c r="O120" s="11">
        <v>8845447.9056774192</v>
      </c>
      <c r="P120" s="11">
        <v>5230144.5</v>
      </c>
      <c r="Q120" s="11">
        <v>0</v>
      </c>
      <c r="R120" s="11">
        <v>0</v>
      </c>
      <c r="S120" s="11">
        <v>0</v>
      </c>
      <c r="T120" s="12">
        <v>17661704.0504032</v>
      </c>
      <c r="U120" s="111" t="s">
        <v>50</v>
      </c>
      <c r="V120" s="102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96"/>
      <c r="AH120" s="97"/>
      <c r="AK120" s="125"/>
    </row>
    <row r="121" spans="1:37" x14ac:dyDescent="0.45">
      <c r="A121" s="56">
        <f t="shared" si="2"/>
        <v>13</v>
      </c>
      <c r="B121" s="9">
        <f t="shared" si="3"/>
        <v>44284</v>
      </c>
      <c r="C121" s="57">
        <v>58333563.854999997</v>
      </c>
      <c r="D121" s="57">
        <v>0.98699999999999999</v>
      </c>
      <c r="E121" s="83">
        <v>867678</v>
      </c>
      <c r="F121" s="31">
        <v>0</v>
      </c>
      <c r="G121" s="12">
        <v>0</v>
      </c>
      <c r="H121" s="133">
        <v>0</v>
      </c>
      <c r="I121" s="68">
        <v>2265768.75</v>
      </c>
      <c r="J121" s="58">
        <v>0</v>
      </c>
      <c r="K121" s="58">
        <v>0</v>
      </c>
      <c r="L121" s="58">
        <v>73745.7</v>
      </c>
      <c r="M121" s="10">
        <v>9.4199327880000006</v>
      </c>
      <c r="N121" s="11">
        <v>0.67200000000000004</v>
      </c>
      <c r="O121" s="11">
        <v>3069565.0700580599</v>
      </c>
      <c r="P121" s="11">
        <v>4304973.75</v>
      </c>
      <c r="Q121" s="11">
        <v>0</v>
      </c>
      <c r="R121" s="11">
        <v>0</v>
      </c>
      <c r="S121" s="11">
        <v>0</v>
      </c>
      <c r="T121" s="12">
        <v>10671620.7979839</v>
      </c>
      <c r="U121" s="111" t="s">
        <v>50</v>
      </c>
      <c r="V121" s="102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96"/>
      <c r="AH121" s="97"/>
      <c r="AK121" s="125"/>
    </row>
    <row r="122" spans="1:37" x14ac:dyDescent="0.45">
      <c r="A122" s="56">
        <f t="shared" si="2"/>
        <v>14</v>
      </c>
      <c r="B122" s="9">
        <f t="shared" si="3"/>
        <v>44291</v>
      </c>
      <c r="C122" s="57">
        <v>60687087.278999999</v>
      </c>
      <c r="D122" s="57">
        <v>0.99750000000000005</v>
      </c>
      <c r="E122" s="83">
        <v>850815</v>
      </c>
      <c r="F122" s="31">
        <v>0</v>
      </c>
      <c r="G122" s="12">
        <v>0</v>
      </c>
      <c r="H122" s="133">
        <v>0</v>
      </c>
      <c r="I122" s="68">
        <v>1484161.875</v>
      </c>
      <c r="J122" s="58">
        <v>0</v>
      </c>
      <c r="K122" s="58">
        <v>0</v>
      </c>
      <c r="L122" s="58">
        <v>72739.8</v>
      </c>
      <c r="M122" s="10">
        <v>3.5674978500000001</v>
      </c>
      <c r="N122" s="11">
        <v>0.16800000000000001</v>
      </c>
      <c r="O122" s="11">
        <v>150674.28599999999</v>
      </c>
      <c r="P122" s="11">
        <v>3257323.125</v>
      </c>
      <c r="Q122" s="11">
        <v>0</v>
      </c>
      <c r="R122" s="11">
        <v>0</v>
      </c>
      <c r="S122" s="11">
        <v>0</v>
      </c>
      <c r="T122" s="12">
        <v>5657395.5205645198</v>
      </c>
      <c r="U122" s="111" t="s">
        <v>51</v>
      </c>
      <c r="V122" s="102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96"/>
      <c r="AH122" s="97"/>
      <c r="AK122" s="125"/>
    </row>
    <row r="123" spans="1:37" x14ac:dyDescent="0.45">
      <c r="A123" s="56">
        <f t="shared" si="2"/>
        <v>15</v>
      </c>
      <c r="B123" s="9">
        <f t="shared" si="3"/>
        <v>44298</v>
      </c>
      <c r="C123" s="57">
        <v>63857690.410499997</v>
      </c>
      <c r="D123" s="57">
        <v>0.99750000000000005</v>
      </c>
      <c r="E123" s="83">
        <v>844683</v>
      </c>
      <c r="F123" s="31">
        <v>0</v>
      </c>
      <c r="G123" s="12">
        <v>0</v>
      </c>
      <c r="H123" s="133">
        <v>0</v>
      </c>
      <c r="I123" s="68">
        <v>1949123.7486</v>
      </c>
      <c r="J123" s="58">
        <v>0</v>
      </c>
      <c r="K123" s="58">
        <v>0</v>
      </c>
      <c r="L123" s="58">
        <v>70468.649999999994</v>
      </c>
      <c r="M123" s="10">
        <v>0</v>
      </c>
      <c r="N123" s="11">
        <v>0</v>
      </c>
      <c r="O123" s="11">
        <v>0</v>
      </c>
      <c r="P123" s="11">
        <v>2494235.625</v>
      </c>
      <c r="Q123" s="11">
        <v>0</v>
      </c>
      <c r="R123" s="11">
        <v>0</v>
      </c>
      <c r="S123" s="11">
        <v>0</v>
      </c>
      <c r="T123" s="12">
        <v>2217980.625</v>
      </c>
      <c r="U123" s="111" t="s">
        <v>51</v>
      </c>
      <c r="V123" s="102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96"/>
      <c r="AH123" s="97"/>
      <c r="AK123" s="125"/>
    </row>
    <row r="124" spans="1:37" x14ac:dyDescent="0.45">
      <c r="A124" s="56">
        <f t="shared" si="2"/>
        <v>16</v>
      </c>
      <c r="B124" s="9">
        <f t="shared" si="3"/>
        <v>44305</v>
      </c>
      <c r="C124" s="57">
        <v>62996347.228500001</v>
      </c>
      <c r="D124" s="57">
        <v>0.99750000000000005</v>
      </c>
      <c r="E124" s="83">
        <v>855414</v>
      </c>
      <c r="F124" s="31">
        <v>0</v>
      </c>
      <c r="G124" s="12">
        <v>0</v>
      </c>
      <c r="H124" s="133">
        <v>0</v>
      </c>
      <c r="I124" s="68">
        <v>1127857.5</v>
      </c>
      <c r="J124" s="58">
        <v>0</v>
      </c>
      <c r="K124" s="58">
        <v>0</v>
      </c>
      <c r="L124" s="58">
        <v>64565.55</v>
      </c>
      <c r="M124" s="10">
        <v>0</v>
      </c>
      <c r="N124" s="11">
        <v>0</v>
      </c>
      <c r="O124" s="11">
        <v>0</v>
      </c>
      <c r="P124" s="11">
        <v>2736076.875</v>
      </c>
      <c r="Q124" s="11">
        <v>0</v>
      </c>
      <c r="R124" s="11">
        <v>0</v>
      </c>
      <c r="S124" s="11">
        <v>0</v>
      </c>
      <c r="T124" s="12">
        <v>1969393.125</v>
      </c>
      <c r="U124" s="111" t="s">
        <v>51</v>
      </c>
      <c r="V124" s="102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96"/>
      <c r="AH124" s="97"/>
      <c r="AK124" s="125"/>
    </row>
    <row r="125" spans="1:37" x14ac:dyDescent="0.45">
      <c r="A125" s="56">
        <f t="shared" si="2"/>
        <v>17</v>
      </c>
      <c r="B125" s="9">
        <f t="shared" si="3"/>
        <v>44312</v>
      </c>
      <c r="C125" s="57">
        <v>61531934.562000103</v>
      </c>
      <c r="D125" s="57">
        <v>0.99750000000000005</v>
      </c>
      <c r="E125" s="83">
        <v>768033</v>
      </c>
      <c r="F125" s="31">
        <v>0</v>
      </c>
      <c r="G125" s="12">
        <v>0</v>
      </c>
      <c r="H125" s="133">
        <v>0</v>
      </c>
      <c r="I125" s="68">
        <v>968554.99860000005</v>
      </c>
      <c r="J125" s="58">
        <v>0</v>
      </c>
      <c r="K125" s="58">
        <v>0</v>
      </c>
      <c r="L125" s="58">
        <v>69050.100000000006</v>
      </c>
      <c r="M125" s="10">
        <v>0</v>
      </c>
      <c r="N125" s="11">
        <v>0</v>
      </c>
      <c r="O125" s="11">
        <v>0</v>
      </c>
      <c r="P125" s="11">
        <v>2095852.5</v>
      </c>
      <c r="Q125" s="11">
        <v>0</v>
      </c>
      <c r="R125" s="11">
        <v>0</v>
      </c>
      <c r="S125" s="11">
        <v>0</v>
      </c>
      <c r="T125" s="12">
        <v>1417683.75</v>
      </c>
      <c r="U125" s="111" t="s">
        <v>51</v>
      </c>
      <c r="V125" s="102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96"/>
      <c r="AH125" s="97"/>
      <c r="AK125" s="125"/>
    </row>
    <row r="126" spans="1:37" x14ac:dyDescent="0.45">
      <c r="A126" s="56">
        <f t="shared" si="2"/>
        <v>18</v>
      </c>
      <c r="B126" s="9">
        <f t="shared" si="3"/>
        <v>44319</v>
      </c>
      <c r="C126" s="57">
        <v>55703944.033500001</v>
      </c>
      <c r="D126" s="57">
        <v>0.97650000000000003</v>
      </c>
      <c r="E126" s="83">
        <v>505890</v>
      </c>
      <c r="F126" s="31">
        <v>0</v>
      </c>
      <c r="G126" s="12">
        <v>0</v>
      </c>
      <c r="H126" s="133">
        <v>0</v>
      </c>
      <c r="I126" s="68">
        <v>470295</v>
      </c>
      <c r="J126" s="58">
        <v>0</v>
      </c>
      <c r="K126" s="58">
        <v>0</v>
      </c>
      <c r="L126" s="58">
        <v>65944.2</v>
      </c>
      <c r="M126" s="10">
        <v>0</v>
      </c>
      <c r="N126" s="11">
        <v>0</v>
      </c>
      <c r="O126" s="11">
        <v>0</v>
      </c>
      <c r="P126" s="11">
        <v>418425</v>
      </c>
      <c r="Q126" s="11">
        <v>0</v>
      </c>
      <c r="R126" s="11">
        <v>0</v>
      </c>
      <c r="S126" s="11">
        <v>0</v>
      </c>
      <c r="T126" s="12">
        <v>255255</v>
      </c>
      <c r="U126" s="111" t="s">
        <v>52</v>
      </c>
      <c r="V126" s="102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96"/>
      <c r="AH126" s="97"/>
      <c r="AK126" s="125"/>
    </row>
    <row r="127" spans="1:37" x14ac:dyDescent="0.45">
      <c r="A127" s="56">
        <f t="shared" si="2"/>
        <v>19</v>
      </c>
      <c r="B127" s="9">
        <f t="shared" si="3"/>
        <v>44326</v>
      </c>
      <c r="C127" s="57">
        <v>52058192.424000002</v>
      </c>
      <c r="D127" s="57">
        <v>0.97650000000000003</v>
      </c>
      <c r="E127" s="83">
        <v>656124</v>
      </c>
      <c r="F127" s="31">
        <v>0</v>
      </c>
      <c r="G127" s="12">
        <v>0</v>
      </c>
      <c r="H127" s="133">
        <v>0</v>
      </c>
      <c r="I127" s="68">
        <v>585480</v>
      </c>
      <c r="J127" s="58">
        <v>0</v>
      </c>
      <c r="K127" s="58">
        <v>0</v>
      </c>
      <c r="L127" s="58">
        <v>68206.95</v>
      </c>
      <c r="M127" s="10">
        <v>0</v>
      </c>
      <c r="N127" s="11">
        <v>0</v>
      </c>
      <c r="O127" s="11">
        <v>0</v>
      </c>
      <c r="P127" s="11">
        <v>346027.5</v>
      </c>
      <c r="Q127" s="11">
        <v>0</v>
      </c>
      <c r="R127" s="11">
        <v>0</v>
      </c>
      <c r="S127" s="11">
        <v>0</v>
      </c>
      <c r="T127" s="12">
        <v>19687.5</v>
      </c>
      <c r="U127" s="111" t="s">
        <v>52</v>
      </c>
      <c r="V127" s="102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96"/>
      <c r="AH127" s="97"/>
      <c r="AK127" s="125"/>
    </row>
    <row r="128" spans="1:37" x14ac:dyDescent="0.45">
      <c r="A128" s="56">
        <f t="shared" si="2"/>
        <v>20</v>
      </c>
      <c r="B128" s="9">
        <f t="shared" si="3"/>
        <v>44333</v>
      </c>
      <c r="C128" s="57">
        <v>53818142.678999998</v>
      </c>
      <c r="D128" s="57">
        <v>0.97650000000000003</v>
      </c>
      <c r="E128" s="83">
        <v>561078</v>
      </c>
      <c r="F128" s="31">
        <v>0</v>
      </c>
      <c r="G128" s="12">
        <v>0</v>
      </c>
      <c r="H128" s="133">
        <v>0</v>
      </c>
      <c r="I128" s="68">
        <v>524580</v>
      </c>
      <c r="J128" s="58">
        <v>0</v>
      </c>
      <c r="K128" s="58">
        <v>0</v>
      </c>
      <c r="L128" s="58">
        <v>63334.95</v>
      </c>
      <c r="M128" s="10">
        <v>0</v>
      </c>
      <c r="N128" s="11">
        <v>0</v>
      </c>
      <c r="O128" s="11">
        <v>0</v>
      </c>
      <c r="P128" s="11">
        <v>200576.25</v>
      </c>
      <c r="Q128" s="11">
        <v>0</v>
      </c>
      <c r="R128" s="11">
        <v>0</v>
      </c>
      <c r="S128" s="11">
        <v>0</v>
      </c>
      <c r="T128" s="12">
        <v>37406.25</v>
      </c>
      <c r="U128" s="111" t="s">
        <v>52</v>
      </c>
      <c r="V128" s="102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96"/>
      <c r="AH128" s="97"/>
      <c r="AK128" s="125"/>
    </row>
    <row r="129" spans="1:37" x14ac:dyDescent="0.45">
      <c r="A129" s="56">
        <f t="shared" si="2"/>
        <v>21</v>
      </c>
      <c r="B129" s="9">
        <f t="shared" si="3"/>
        <v>44340</v>
      </c>
      <c r="C129" s="57">
        <v>55423335.292499997</v>
      </c>
      <c r="D129" s="57">
        <v>0.97650000000000003</v>
      </c>
      <c r="E129" s="83">
        <v>551880</v>
      </c>
      <c r="F129" s="31">
        <v>0</v>
      </c>
      <c r="G129" s="12">
        <v>0</v>
      </c>
      <c r="H129" s="133">
        <v>0</v>
      </c>
      <c r="I129" s="68">
        <v>472920</v>
      </c>
      <c r="J129" s="58">
        <v>0</v>
      </c>
      <c r="K129" s="58">
        <v>0</v>
      </c>
      <c r="L129" s="58">
        <v>59215.8</v>
      </c>
      <c r="M129" s="10">
        <v>0</v>
      </c>
      <c r="N129" s="11">
        <v>0</v>
      </c>
      <c r="O129" s="11">
        <v>0</v>
      </c>
      <c r="P129" s="11">
        <v>171045</v>
      </c>
      <c r="Q129" s="11">
        <v>0</v>
      </c>
      <c r="R129" s="11">
        <v>0</v>
      </c>
      <c r="S129" s="11">
        <v>0</v>
      </c>
      <c r="T129" s="12">
        <v>89460</v>
      </c>
      <c r="U129" s="111" t="s">
        <v>52</v>
      </c>
      <c r="V129" s="102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96"/>
      <c r="AH129" s="97"/>
      <c r="AK129" s="125"/>
    </row>
    <row r="130" spans="1:37" x14ac:dyDescent="0.45">
      <c r="A130" s="56">
        <f t="shared" si="2"/>
        <v>22</v>
      </c>
      <c r="B130" s="9">
        <f t="shared" si="3"/>
        <v>44347</v>
      </c>
      <c r="C130" s="57">
        <v>58694105.924999997</v>
      </c>
      <c r="D130" s="57">
        <v>0.97650000000000003</v>
      </c>
      <c r="E130" s="83">
        <v>571809</v>
      </c>
      <c r="F130" s="31">
        <v>0</v>
      </c>
      <c r="G130" s="12">
        <v>0</v>
      </c>
      <c r="H130" s="133">
        <v>0</v>
      </c>
      <c r="I130" s="68">
        <v>598801.875</v>
      </c>
      <c r="J130" s="58">
        <v>0</v>
      </c>
      <c r="K130" s="58">
        <v>0</v>
      </c>
      <c r="L130" s="58">
        <v>59094</v>
      </c>
      <c r="M130" s="10">
        <v>0</v>
      </c>
      <c r="N130" s="11">
        <v>0</v>
      </c>
      <c r="O130" s="11">
        <v>0</v>
      </c>
      <c r="P130" s="11">
        <v>435356.25</v>
      </c>
      <c r="Q130" s="11">
        <v>0</v>
      </c>
      <c r="R130" s="11">
        <v>0</v>
      </c>
      <c r="S130" s="11">
        <v>0</v>
      </c>
      <c r="T130" s="12">
        <v>119726.25</v>
      </c>
      <c r="U130" s="111" t="s">
        <v>52</v>
      </c>
      <c r="V130" s="102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96"/>
      <c r="AH130" s="97"/>
      <c r="AK130" s="125"/>
    </row>
    <row r="131" spans="1:37" x14ac:dyDescent="0.45">
      <c r="A131" s="56">
        <f t="shared" si="2"/>
        <v>23</v>
      </c>
      <c r="B131" s="9">
        <f t="shared" si="3"/>
        <v>44354</v>
      </c>
      <c r="C131" s="57">
        <v>62881820.126999997</v>
      </c>
      <c r="D131" s="57">
        <v>0.98699999999999999</v>
      </c>
      <c r="E131" s="83">
        <v>570276</v>
      </c>
      <c r="F131" s="31">
        <v>0</v>
      </c>
      <c r="G131" s="12">
        <v>0</v>
      </c>
      <c r="H131" s="133">
        <v>0</v>
      </c>
      <c r="I131" s="68">
        <v>445830</v>
      </c>
      <c r="J131" s="58">
        <v>0</v>
      </c>
      <c r="K131" s="58">
        <v>0</v>
      </c>
      <c r="L131" s="58">
        <v>63595.35</v>
      </c>
      <c r="M131" s="10">
        <v>0</v>
      </c>
      <c r="N131" s="11">
        <v>0</v>
      </c>
      <c r="O131" s="11">
        <v>0</v>
      </c>
      <c r="P131" s="11">
        <v>84393.75</v>
      </c>
      <c r="Q131" s="11">
        <v>0</v>
      </c>
      <c r="R131" s="11">
        <v>0</v>
      </c>
      <c r="S131" s="11">
        <v>0</v>
      </c>
      <c r="T131" s="12">
        <v>84393.75</v>
      </c>
      <c r="U131" s="111" t="s">
        <v>53</v>
      </c>
      <c r="V131" s="102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96"/>
      <c r="AH131" s="97"/>
      <c r="AK131" s="125"/>
    </row>
    <row r="132" spans="1:37" x14ac:dyDescent="0.45">
      <c r="A132" s="56">
        <f t="shared" ref="A132:A195" si="4">_xlfn.ISOWEEKNUM(B132)</f>
        <v>24</v>
      </c>
      <c r="B132" s="9">
        <f t="shared" si="3"/>
        <v>44361</v>
      </c>
      <c r="C132" s="57">
        <v>64412433.340499997</v>
      </c>
      <c r="D132" s="57">
        <v>0.98699999999999999</v>
      </c>
      <c r="E132" s="83">
        <v>639261</v>
      </c>
      <c r="F132" s="31">
        <v>0</v>
      </c>
      <c r="G132" s="12">
        <v>0</v>
      </c>
      <c r="H132" s="133">
        <v>0</v>
      </c>
      <c r="I132" s="68">
        <v>480676.875</v>
      </c>
      <c r="J132" s="58">
        <v>0</v>
      </c>
      <c r="K132" s="58">
        <v>0</v>
      </c>
      <c r="L132" s="58">
        <v>67081.350000000006</v>
      </c>
      <c r="M132" s="10">
        <v>0</v>
      </c>
      <c r="N132" s="11">
        <v>0</v>
      </c>
      <c r="O132" s="11">
        <v>0</v>
      </c>
      <c r="P132" s="11">
        <v>246225</v>
      </c>
      <c r="Q132" s="11">
        <v>0</v>
      </c>
      <c r="R132" s="11">
        <v>0</v>
      </c>
      <c r="S132" s="11">
        <v>0</v>
      </c>
      <c r="T132" s="12">
        <v>246225</v>
      </c>
      <c r="U132" s="111" t="s">
        <v>53</v>
      </c>
      <c r="V132" s="102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96"/>
      <c r="AH132" s="97"/>
      <c r="AK132" s="125"/>
    </row>
    <row r="133" spans="1:37" x14ac:dyDescent="0.45">
      <c r="A133" s="56">
        <f t="shared" si="4"/>
        <v>25</v>
      </c>
      <c r="B133" s="9">
        <f t="shared" ref="B133:B196" si="5">B132+7</f>
        <v>44368</v>
      </c>
      <c r="C133" s="57">
        <v>65520146.947499998</v>
      </c>
      <c r="D133" s="57">
        <v>0.98699999999999999</v>
      </c>
      <c r="E133" s="83">
        <v>674520</v>
      </c>
      <c r="F133" s="31">
        <v>0</v>
      </c>
      <c r="G133" s="12">
        <v>0</v>
      </c>
      <c r="H133" s="133">
        <v>0</v>
      </c>
      <c r="I133" s="68">
        <v>528307.5</v>
      </c>
      <c r="J133" s="58">
        <v>0</v>
      </c>
      <c r="K133" s="58">
        <v>0</v>
      </c>
      <c r="L133" s="58">
        <v>67730.25</v>
      </c>
      <c r="M133" s="10">
        <v>0</v>
      </c>
      <c r="N133" s="11">
        <v>0</v>
      </c>
      <c r="O133" s="11">
        <v>0</v>
      </c>
      <c r="P133" s="11">
        <v>712306.875</v>
      </c>
      <c r="Q133" s="11">
        <v>0</v>
      </c>
      <c r="R133" s="11">
        <v>0</v>
      </c>
      <c r="S133" s="11">
        <v>0</v>
      </c>
      <c r="T133" s="12">
        <v>712306.875</v>
      </c>
      <c r="U133" s="111" t="s">
        <v>53</v>
      </c>
      <c r="V133" s="102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96"/>
      <c r="AH133" s="97"/>
      <c r="AK133" s="125"/>
    </row>
    <row r="134" spans="1:37" x14ac:dyDescent="0.45">
      <c r="A134" s="56">
        <f t="shared" si="4"/>
        <v>26</v>
      </c>
      <c r="B134" s="9">
        <f t="shared" si="5"/>
        <v>44375</v>
      </c>
      <c r="C134" s="57">
        <v>72049924.317000002</v>
      </c>
      <c r="D134" s="57">
        <v>0.98699999999999999</v>
      </c>
      <c r="E134" s="83">
        <v>720510</v>
      </c>
      <c r="F134" s="31">
        <v>0</v>
      </c>
      <c r="G134" s="12">
        <v>0</v>
      </c>
      <c r="H134" s="133">
        <v>0</v>
      </c>
      <c r="I134" s="68">
        <v>957862.5</v>
      </c>
      <c r="J134" s="58">
        <v>0</v>
      </c>
      <c r="K134" s="58">
        <v>0</v>
      </c>
      <c r="L134" s="58">
        <v>68775</v>
      </c>
      <c r="M134" s="10">
        <v>0</v>
      </c>
      <c r="N134" s="11">
        <v>0</v>
      </c>
      <c r="O134" s="11">
        <v>0</v>
      </c>
      <c r="P134" s="11">
        <v>595875</v>
      </c>
      <c r="Q134" s="11">
        <v>0</v>
      </c>
      <c r="R134" s="11">
        <v>0</v>
      </c>
      <c r="S134" s="11">
        <v>0</v>
      </c>
      <c r="T134" s="12">
        <v>595875</v>
      </c>
      <c r="U134" s="111" t="s">
        <v>53</v>
      </c>
      <c r="V134" s="102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96"/>
      <c r="AH134" s="97"/>
      <c r="AK134" s="125"/>
    </row>
    <row r="135" spans="1:37" x14ac:dyDescent="0.45">
      <c r="A135" s="56">
        <f t="shared" si="4"/>
        <v>27</v>
      </c>
      <c r="B135" s="9">
        <f t="shared" si="5"/>
        <v>44382</v>
      </c>
      <c r="C135" s="57">
        <v>74969852.086500004</v>
      </c>
      <c r="D135" s="57">
        <v>0.98699999999999999</v>
      </c>
      <c r="E135" s="83">
        <v>720510</v>
      </c>
      <c r="F135" s="31">
        <v>0</v>
      </c>
      <c r="G135" s="12">
        <v>0</v>
      </c>
      <c r="H135" s="133">
        <v>0</v>
      </c>
      <c r="I135" s="68">
        <v>362313</v>
      </c>
      <c r="J135" s="58">
        <v>0</v>
      </c>
      <c r="K135" s="58">
        <v>0</v>
      </c>
      <c r="L135" s="58">
        <v>84635.25</v>
      </c>
      <c r="M135" s="10">
        <v>0</v>
      </c>
      <c r="N135" s="11">
        <v>0</v>
      </c>
      <c r="O135" s="11">
        <v>0</v>
      </c>
      <c r="P135" s="11">
        <v>1130843.7</v>
      </c>
      <c r="Q135" s="11">
        <v>0</v>
      </c>
      <c r="R135" s="11">
        <v>0</v>
      </c>
      <c r="S135" s="11">
        <v>0</v>
      </c>
      <c r="T135" s="12">
        <v>1130843.7</v>
      </c>
      <c r="U135" s="111" t="s">
        <v>53</v>
      </c>
      <c r="V135" s="102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96"/>
      <c r="AH135" s="97"/>
      <c r="AK135" s="125"/>
    </row>
    <row r="136" spans="1:37" x14ac:dyDescent="0.45">
      <c r="A136" s="56">
        <f t="shared" si="4"/>
        <v>28</v>
      </c>
      <c r="B136" s="9">
        <f t="shared" si="5"/>
        <v>44389</v>
      </c>
      <c r="C136" s="57">
        <v>74592817.120499998</v>
      </c>
      <c r="D136" s="57">
        <v>0.98699999999999999</v>
      </c>
      <c r="E136" s="83">
        <v>659190</v>
      </c>
      <c r="F136" s="31">
        <v>0</v>
      </c>
      <c r="G136" s="12">
        <v>0</v>
      </c>
      <c r="H136" s="133">
        <v>0</v>
      </c>
      <c r="I136" s="68">
        <v>371290.5</v>
      </c>
      <c r="J136" s="58">
        <v>0</v>
      </c>
      <c r="K136" s="58">
        <v>0</v>
      </c>
      <c r="L136" s="58">
        <v>77883.75</v>
      </c>
      <c r="M136" s="10">
        <v>0</v>
      </c>
      <c r="N136" s="11">
        <v>0</v>
      </c>
      <c r="O136" s="11">
        <v>0</v>
      </c>
      <c r="P136" s="11">
        <v>1420807.5</v>
      </c>
      <c r="Q136" s="11">
        <v>0</v>
      </c>
      <c r="R136" s="11">
        <v>0</v>
      </c>
      <c r="S136" s="11">
        <v>0</v>
      </c>
      <c r="T136" s="12">
        <v>1420807.5</v>
      </c>
      <c r="U136" s="111" t="s">
        <v>53</v>
      </c>
      <c r="V136" s="102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96"/>
      <c r="AH136" s="97"/>
      <c r="AK136" s="125"/>
    </row>
    <row r="137" spans="1:37" x14ac:dyDescent="0.45">
      <c r="A137" s="56">
        <f t="shared" si="4"/>
        <v>29</v>
      </c>
      <c r="B137" s="9">
        <f t="shared" si="5"/>
        <v>44396</v>
      </c>
      <c r="C137" s="57">
        <v>73346375.203500003</v>
      </c>
      <c r="D137" s="57">
        <v>0.98699999999999999</v>
      </c>
      <c r="E137" s="83">
        <v>659190</v>
      </c>
      <c r="F137" s="31">
        <v>0</v>
      </c>
      <c r="G137" s="12">
        <v>0</v>
      </c>
      <c r="H137" s="133">
        <v>0</v>
      </c>
      <c r="I137" s="68">
        <v>811176.1875</v>
      </c>
      <c r="J137" s="58">
        <v>0</v>
      </c>
      <c r="K137" s="58">
        <v>0</v>
      </c>
      <c r="L137" s="58">
        <v>75426.75</v>
      </c>
      <c r="M137" s="10">
        <v>0</v>
      </c>
      <c r="N137" s="11">
        <v>0</v>
      </c>
      <c r="O137" s="11">
        <v>0</v>
      </c>
      <c r="P137" s="11">
        <v>3027118.5</v>
      </c>
      <c r="Q137" s="11">
        <v>0</v>
      </c>
      <c r="R137" s="11">
        <v>0</v>
      </c>
      <c r="S137" s="11">
        <v>0</v>
      </c>
      <c r="T137" s="12">
        <v>3027118.5</v>
      </c>
      <c r="U137" s="111" t="s">
        <v>53</v>
      </c>
      <c r="V137" s="102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96"/>
      <c r="AH137" s="97"/>
      <c r="AK137" s="125"/>
    </row>
    <row r="138" spans="1:37" x14ac:dyDescent="0.45">
      <c r="A138" s="56">
        <f t="shared" si="4"/>
        <v>30</v>
      </c>
      <c r="B138" s="9">
        <f t="shared" si="5"/>
        <v>44403</v>
      </c>
      <c r="C138" s="57">
        <v>71555221.510499999</v>
      </c>
      <c r="D138" s="57">
        <v>0.98699999999999999</v>
      </c>
      <c r="E138" s="83">
        <v>659190</v>
      </c>
      <c r="F138" s="31">
        <v>0</v>
      </c>
      <c r="G138" s="12">
        <v>0</v>
      </c>
      <c r="H138" s="133">
        <v>0</v>
      </c>
      <c r="I138" s="68">
        <v>581080.5</v>
      </c>
      <c r="J138" s="58">
        <v>0</v>
      </c>
      <c r="K138" s="58">
        <v>0</v>
      </c>
      <c r="L138" s="58">
        <v>74953.2</v>
      </c>
      <c r="M138" s="10">
        <v>0</v>
      </c>
      <c r="N138" s="11">
        <v>0</v>
      </c>
      <c r="O138" s="11">
        <v>0</v>
      </c>
      <c r="P138" s="11">
        <v>3668253.75</v>
      </c>
      <c r="Q138" s="11">
        <v>0</v>
      </c>
      <c r="R138" s="11">
        <v>0</v>
      </c>
      <c r="S138" s="11">
        <v>0</v>
      </c>
      <c r="T138" s="12">
        <v>3668253.75</v>
      </c>
      <c r="U138" s="111" t="s">
        <v>53</v>
      </c>
      <c r="V138" s="102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96"/>
      <c r="AH138" s="97"/>
      <c r="AK138" s="125"/>
    </row>
    <row r="139" spans="1:37" x14ac:dyDescent="0.45">
      <c r="A139" s="56">
        <f t="shared" si="4"/>
        <v>31</v>
      </c>
      <c r="B139" s="9">
        <f t="shared" si="5"/>
        <v>44410</v>
      </c>
      <c r="C139" s="57">
        <v>72650167.201499999</v>
      </c>
      <c r="D139" s="57">
        <v>0.98699999999999999</v>
      </c>
      <c r="E139" s="83">
        <v>659190</v>
      </c>
      <c r="F139" s="31">
        <v>0</v>
      </c>
      <c r="G139" s="12">
        <v>0</v>
      </c>
      <c r="H139" s="133">
        <v>0</v>
      </c>
      <c r="I139" s="68">
        <v>515296.6875</v>
      </c>
      <c r="J139" s="58">
        <v>0</v>
      </c>
      <c r="K139" s="58">
        <v>0</v>
      </c>
      <c r="L139" s="58">
        <v>75233.55</v>
      </c>
      <c r="M139" s="10">
        <v>102.397178352</v>
      </c>
      <c r="N139" s="11">
        <v>6.5205000000000002</v>
      </c>
      <c r="O139" s="11">
        <v>248245.87301612899</v>
      </c>
      <c r="P139" s="11">
        <v>448768.6875</v>
      </c>
      <c r="Q139" s="11">
        <v>0</v>
      </c>
      <c r="R139" s="11">
        <v>0</v>
      </c>
      <c r="S139" s="11">
        <v>0</v>
      </c>
      <c r="T139" s="12">
        <v>610069.340322581</v>
      </c>
      <c r="U139" s="111" t="s">
        <v>54</v>
      </c>
      <c r="V139" s="102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96"/>
      <c r="AH139" s="97"/>
      <c r="AK139" s="125"/>
    </row>
    <row r="140" spans="1:37" x14ac:dyDescent="0.45">
      <c r="A140" s="56">
        <f t="shared" si="4"/>
        <v>32</v>
      </c>
      <c r="B140" s="9">
        <f t="shared" si="5"/>
        <v>44417</v>
      </c>
      <c r="C140" s="57">
        <v>74063864.888999999</v>
      </c>
      <c r="D140" s="57">
        <v>0.98699999999999999</v>
      </c>
      <c r="E140" s="83">
        <v>659190</v>
      </c>
      <c r="F140" s="31">
        <v>0</v>
      </c>
      <c r="G140" s="12">
        <v>0</v>
      </c>
      <c r="H140" s="133">
        <v>0</v>
      </c>
      <c r="I140" s="68">
        <v>681427.6875</v>
      </c>
      <c r="J140" s="58">
        <v>0</v>
      </c>
      <c r="K140" s="58">
        <v>0</v>
      </c>
      <c r="L140" s="58">
        <v>74622.45</v>
      </c>
      <c r="M140" s="10">
        <v>176.17197621554999</v>
      </c>
      <c r="N140" s="11">
        <v>9.3765000000000001</v>
      </c>
      <c r="O140" s="11">
        <v>4438759.12741936</v>
      </c>
      <c r="P140" s="11">
        <v>1130302.6875</v>
      </c>
      <c r="Q140" s="11">
        <v>0</v>
      </c>
      <c r="R140" s="11">
        <v>0</v>
      </c>
      <c r="S140" s="11">
        <v>0</v>
      </c>
      <c r="T140" s="12">
        <v>5550432.3985645203</v>
      </c>
      <c r="U140" s="111" t="s">
        <v>54</v>
      </c>
      <c r="V140" s="102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96"/>
      <c r="AH140" s="97"/>
      <c r="AK140" s="125"/>
    </row>
    <row r="141" spans="1:37" x14ac:dyDescent="0.45">
      <c r="A141" s="56">
        <f t="shared" si="4"/>
        <v>33</v>
      </c>
      <c r="B141" s="9">
        <f t="shared" si="5"/>
        <v>44424</v>
      </c>
      <c r="C141" s="57">
        <v>72599031.277499899</v>
      </c>
      <c r="D141" s="57">
        <v>0.98699999999999999</v>
      </c>
      <c r="E141" s="83">
        <v>659190</v>
      </c>
      <c r="F141" s="31">
        <v>0</v>
      </c>
      <c r="G141" s="12">
        <v>0</v>
      </c>
      <c r="H141" s="133">
        <v>0</v>
      </c>
      <c r="I141" s="68">
        <v>395104.5</v>
      </c>
      <c r="J141" s="58">
        <v>0</v>
      </c>
      <c r="K141" s="58">
        <v>0</v>
      </c>
      <c r="L141" s="58">
        <v>74788.350000000006</v>
      </c>
      <c r="M141" s="10">
        <v>357.10305711149999</v>
      </c>
      <c r="N141" s="11">
        <v>10.384499999999999</v>
      </c>
      <c r="O141" s="11">
        <v>4824621.7011774201</v>
      </c>
      <c r="P141" s="11">
        <v>720751.5</v>
      </c>
      <c r="Q141" s="11">
        <v>0</v>
      </c>
      <c r="R141" s="11">
        <v>0</v>
      </c>
      <c r="S141" s="11">
        <v>0</v>
      </c>
      <c r="T141" s="12">
        <v>5573698.4723225804</v>
      </c>
      <c r="U141" s="111" t="s">
        <v>54</v>
      </c>
      <c r="V141" s="102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96"/>
      <c r="AH141" s="97"/>
      <c r="AK141" s="125"/>
    </row>
    <row r="142" spans="1:37" x14ac:dyDescent="0.45">
      <c r="A142" s="56">
        <f t="shared" si="4"/>
        <v>34</v>
      </c>
      <c r="B142" s="9">
        <f t="shared" si="5"/>
        <v>44431</v>
      </c>
      <c r="C142" s="57">
        <v>71857585.516499996</v>
      </c>
      <c r="D142" s="57">
        <v>0.98699999999999999</v>
      </c>
      <c r="E142" s="83">
        <v>659190</v>
      </c>
      <c r="F142" s="31">
        <v>0</v>
      </c>
      <c r="G142" s="12">
        <v>0</v>
      </c>
      <c r="H142" s="133">
        <v>0</v>
      </c>
      <c r="I142" s="68">
        <v>605178</v>
      </c>
      <c r="J142" s="58">
        <v>0</v>
      </c>
      <c r="K142" s="58">
        <v>0</v>
      </c>
      <c r="L142" s="58">
        <v>75196.800000000003</v>
      </c>
      <c r="M142" s="10">
        <v>216.57530560785</v>
      </c>
      <c r="N142" s="11">
        <v>23.457000000000001</v>
      </c>
      <c r="O142" s="11">
        <v>4438759.12741936</v>
      </c>
      <c r="P142" s="11">
        <v>3621618</v>
      </c>
      <c r="Q142" s="11">
        <v>0</v>
      </c>
      <c r="R142" s="11">
        <v>0</v>
      </c>
      <c r="S142" s="11">
        <v>0</v>
      </c>
      <c r="T142" s="12">
        <v>7961127.3985645203</v>
      </c>
      <c r="U142" s="111" t="s">
        <v>54</v>
      </c>
      <c r="V142" s="102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96"/>
      <c r="AH142" s="97"/>
      <c r="AK142" s="125"/>
    </row>
    <row r="143" spans="1:37" x14ac:dyDescent="0.45">
      <c r="A143" s="56">
        <f t="shared" si="4"/>
        <v>35</v>
      </c>
      <c r="B143" s="9">
        <f t="shared" si="5"/>
        <v>44438</v>
      </c>
      <c r="C143" s="57">
        <v>76621071.355499998</v>
      </c>
      <c r="D143" s="57">
        <v>0.98699999999999999</v>
      </c>
      <c r="E143" s="83">
        <v>718977</v>
      </c>
      <c r="F143" s="31">
        <v>134.20465932299999</v>
      </c>
      <c r="G143" s="12">
        <v>7051179.7009025821</v>
      </c>
      <c r="H143" s="133">
        <v>8.4525000000000006</v>
      </c>
      <c r="I143" s="68">
        <v>323745.1875</v>
      </c>
      <c r="J143" s="58">
        <v>0</v>
      </c>
      <c r="K143" s="58">
        <v>0</v>
      </c>
      <c r="L143" s="58">
        <v>77293.649999999994</v>
      </c>
      <c r="M143" s="10">
        <v>366.47724313725001</v>
      </c>
      <c r="N143" s="11">
        <v>16.463999999999999</v>
      </c>
      <c r="O143" s="11">
        <v>4438759.12741936</v>
      </c>
      <c r="P143" s="11">
        <v>991872</v>
      </c>
      <c r="Q143" s="11">
        <v>0</v>
      </c>
      <c r="R143" s="11">
        <v>0</v>
      </c>
      <c r="S143" s="11">
        <v>0</v>
      </c>
      <c r="T143" s="12">
        <v>5458956.3985645203</v>
      </c>
      <c r="U143" s="111" t="s">
        <v>54</v>
      </c>
      <c r="V143" s="102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96"/>
      <c r="AH143" s="97"/>
      <c r="AK143" s="125"/>
    </row>
    <row r="144" spans="1:37" x14ac:dyDescent="0.45">
      <c r="A144" s="56">
        <f t="shared" si="4"/>
        <v>36</v>
      </c>
      <c r="B144" s="9">
        <f t="shared" si="5"/>
        <v>44445</v>
      </c>
      <c r="C144" s="57">
        <v>97227805.048500001</v>
      </c>
      <c r="D144" s="57">
        <v>0.99750000000000005</v>
      </c>
      <c r="E144" s="83">
        <v>976521</v>
      </c>
      <c r="F144" s="31">
        <v>71.904697346999995</v>
      </c>
      <c r="G144" s="12">
        <v>4867272.254717418</v>
      </c>
      <c r="H144" s="133">
        <v>3.8849999999999998</v>
      </c>
      <c r="I144" s="68">
        <v>190575</v>
      </c>
      <c r="J144" s="58">
        <v>0</v>
      </c>
      <c r="K144" s="58">
        <v>0</v>
      </c>
      <c r="L144" s="58">
        <v>79634.100000000006</v>
      </c>
      <c r="M144" s="10">
        <v>563.96226882240001</v>
      </c>
      <c r="N144" s="11">
        <v>39.101999999999997</v>
      </c>
      <c r="O144" s="11">
        <v>16950315.854048401</v>
      </c>
      <c r="P144" s="11">
        <v>2829323.4375</v>
      </c>
      <c r="Q144" s="11">
        <v>0</v>
      </c>
      <c r="R144" s="11">
        <v>0</v>
      </c>
      <c r="S144" s="11">
        <v>15331.3125</v>
      </c>
      <c r="T144" s="12">
        <v>12029514.8624113</v>
      </c>
      <c r="U144" s="111" t="s">
        <v>55</v>
      </c>
      <c r="V144" s="102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96"/>
      <c r="AH144" s="97"/>
      <c r="AK144" s="125"/>
    </row>
    <row r="145" spans="1:37" x14ac:dyDescent="0.45">
      <c r="A145" s="56">
        <f t="shared" si="4"/>
        <v>37</v>
      </c>
      <c r="B145" s="9">
        <f t="shared" si="5"/>
        <v>44452</v>
      </c>
      <c r="C145" s="57">
        <v>108541464.675</v>
      </c>
      <c r="D145" s="57">
        <v>0.99750000000000005</v>
      </c>
      <c r="E145" s="83">
        <v>1299984</v>
      </c>
      <c r="F145" s="31">
        <v>0</v>
      </c>
      <c r="G145" s="12">
        <v>0</v>
      </c>
      <c r="H145" s="133">
        <v>0</v>
      </c>
      <c r="I145" s="68">
        <v>190575</v>
      </c>
      <c r="J145" s="58">
        <v>0</v>
      </c>
      <c r="K145" s="58">
        <v>0</v>
      </c>
      <c r="L145" s="58">
        <v>87501.75</v>
      </c>
      <c r="M145" s="10">
        <v>730.16533475025005</v>
      </c>
      <c r="N145" s="11">
        <v>45.024000000000001</v>
      </c>
      <c r="O145" s="11">
        <v>21954938.5447</v>
      </c>
      <c r="P145" s="11">
        <v>3521683.59375</v>
      </c>
      <c r="Q145" s="11">
        <v>0</v>
      </c>
      <c r="R145" s="11">
        <v>0</v>
      </c>
      <c r="S145" s="11">
        <v>21463.837500000001</v>
      </c>
      <c r="T145" s="12">
        <v>14991992.2292</v>
      </c>
      <c r="U145" s="111" t="s">
        <v>55</v>
      </c>
      <c r="V145" s="102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96"/>
      <c r="AH145" s="97"/>
      <c r="AK145" s="125"/>
    </row>
    <row r="146" spans="1:37" x14ac:dyDescent="0.45">
      <c r="A146" s="56">
        <f t="shared" si="4"/>
        <v>38</v>
      </c>
      <c r="B146" s="9">
        <f t="shared" si="5"/>
        <v>44459</v>
      </c>
      <c r="C146" s="57">
        <v>96392829.267000005</v>
      </c>
      <c r="D146" s="57">
        <v>0.99750000000000005</v>
      </c>
      <c r="E146" s="83">
        <v>1421091</v>
      </c>
      <c r="F146" s="31">
        <v>0</v>
      </c>
      <c r="G146" s="12">
        <v>0</v>
      </c>
      <c r="H146" s="133">
        <v>0</v>
      </c>
      <c r="I146" s="68">
        <v>190575</v>
      </c>
      <c r="J146" s="58">
        <v>0</v>
      </c>
      <c r="K146" s="58">
        <v>0</v>
      </c>
      <c r="L146" s="58">
        <v>102609.15</v>
      </c>
      <c r="M146" s="10">
        <v>514.43989722615004</v>
      </c>
      <c r="N146" s="11">
        <v>47.292000000000002</v>
      </c>
      <c r="O146" s="11">
        <v>26151874.47845</v>
      </c>
      <c r="P146" s="11">
        <v>2880018.75</v>
      </c>
      <c r="Q146" s="11">
        <v>57937.533499999998</v>
      </c>
      <c r="R146" s="11">
        <v>0</v>
      </c>
      <c r="S146" s="11">
        <v>21463.837500000001</v>
      </c>
      <c r="T146" s="12">
        <v>14408264.918950001</v>
      </c>
      <c r="U146" s="111" t="s">
        <v>55</v>
      </c>
      <c r="V146" s="102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96"/>
      <c r="AH146" s="97"/>
      <c r="AK146" s="125"/>
    </row>
    <row r="147" spans="1:37" x14ac:dyDescent="0.45">
      <c r="A147" s="56">
        <f t="shared" si="4"/>
        <v>39</v>
      </c>
      <c r="B147" s="9">
        <f t="shared" si="5"/>
        <v>44466</v>
      </c>
      <c r="C147" s="57">
        <v>89978996.593499899</v>
      </c>
      <c r="D147" s="57">
        <v>0.99750000000000005</v>
      </c>
      <c r="E147" s="83">
        <v>1414959</v>
      </c>
      <c r="F147" s="31">
        <v>0</v>
      </c>
      <c r="G147" s="12">
        <v>0</v>
      </c>
      <c r="H147" s="133">
        <v>0</v>
      </c>
      <c r="I147" s="68">
        <v>650852.34375</v>
      </c>
      <c r="J147" s="58">
        <v>0</v>
      </c>
      <c r="K147" s="58">
        <v>0</v>
      </c>
      <c r="L147" s="58">
        <v>99091.65</v>
      </c>
      <c r="M147" s="10">
        <v>426.89832849930002</v>
      </c>
      <c r="N147" s="11">
        <v>20.128499999999999</v>
      </c>
      <c r="O147" s="11">
        <v>24725980.418909699</v>
      </c>
      <c r="P147" s="11">
        <v>3822754.6875</v>
      </c>
      <c r="Q147" s="11">
        <v>81112.546900000001</v>
      </c>
      <c r="R147" s="11">
        <v>0</v>
      </c>
      <c r="S147" s="11">
        <v>21463.837500000001</v>
      </c>
      <c r="T147" s="12">
        <v>25937964.6115597</v>
      </c>
      <c r="U147" s="111" t="s">
        <v>55</v>
      </c>
      <c r="V147" s="102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96"/>
      <c r="AH147" s="97"/>
      <c r="AK147" s="125"/>
    </row>
    <row r="148" spans="1:37" x14ac:dyDescent="0.45">
      <c r="A148" s="56">
        <f t="shared" si="4"/>
        <v>40</v>
      </c>
      <c r="B148" s="9">
        <f t="shared" si="5"/>
        <v>44473</v>
      </c>
      <c r="C148" s="57">
        <v>92260896.231000006</v>
      </c>
      <c r="D148" s="57">
        <v>0.99750000000000005</v>
      </c>
      <c r="E148" s="83">
        <v>1419558</v>
      </c>
      <c r="F148" s="31">
        <v>0</v>
      </c>
      <c r="G148" s="12">
        <v>0</v>
      </c>
      <c r="H148" s="133">
        <v>0</v>
      </c>
      <c r="I148" s="68">
        <v>978452.34375</v>
      </c>
      <c r="J148" s="58">
        <v>0</v>
      </c>
      <c r="K148" s="58">
        <v>0</v>
      </c>
      <c r="L148" s="58">
        <v>93608.55</v>
      </c>
      <c r="M148" s="10">
        <v>736.07755378394995</v>
      </c>
      <c r="N148" s="11">
        <v>58.064999999999998</v>
      </c>
      <c r="O148" s="11">
        <v>56835672.480311297</v>
      </c>
      <c r="P148" s="11">
        <v>1968471.09375</v>
      </c>
      <c r="Q148" s="11">
        <v>81112.546900000001</v>
      </c>
      <c r="R148" s="11">
        <v>18938.9177419355</v>
      </c>
      <c r="S148" s="11">
        <v>21573.045967741898</v>
      </c>
      <c r="T148" s="12">
        <v>27309608.9503887</v>
      </c>
      <c r="U148" s="111" t="s">
        <v>56</v>
      </c>
      <c r="V148" s="102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96"/>
      <c r="AH148" s="97"/>
      <c r="AK148" s="125"/>
    </row>
    <row r="149" spans="1:37" x14ac:dyDescent="0.45">
      <c r="A149" s="56">
        <f t="shared" si="4"/>
        <v>41</v>
      </c>
      <c r="B149" s="9">
        <f t="shared" si="5"/>
        <v>44480</v>
      </c>
      <c r="C149" s="57">
        <v>94810056.1485001</v>
      </c>
      <c r="D149" s="57">
        <v>0.99750000000000005</v>
      </c>
      <c r="E149" s="83">
        <v>1454817</v>
      </c>
      <c r="F149" s="31">
        <v>0</v>
      </c>
      <c r="G149" s="12">
        <v>0</v>
      </c>
      <c r="H149" s="133">
        <v>0</v>
      </c>
      <c r="I149" s="68">
        <v>1139233.59375</v>
      </c>
      <c r="J149" s="58">
        <v>0</v>
      </c>
      <c r="K149" s="58">
        <v>0</v>
      </c>
      <c r="L149" s="58">
        <v>94048.5</v>
      </c>
      <c r="M149" s="10">
        <v>682.80748404960002</v>
      </c>
      <c r="N149" s="11">
        <v>48.667499999999997</v>
      </c>
      <c r="O149" s="11">
        <v>42388625.855370998</v>
      </c>
      <c r="P149" s="11">
        <v>2195238.28125</v>
      </c>
      <c r="Q149" s="11">
        <v>81112.546900000001</v>
      </c>
      <c r="R149" s="11">
        <v>44190.808064516103</v>
      </c>
      <c r="S149" s="11">
        <v>21718.657258064501</v>
      </c>
      <c r="T149" s="12">
        <v>19926997.2958677</v>
      </c>
      <c r="U149" s="111" t="s">
        <v>56</v>
      </c>
      <c r="V149" s="102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96"/>
      <c r="AH149" s="97"/>
      <c r="AK149" s="125"/>
    </row>
    <row r="150" spans="1:37" x14ac:dyDescent="0.45">
      <c r="A150" s="56">
        <f t="shared" si="4"/>
        <v>42</v>
      </c>
      <c r="B150" s="9">
        <f t="shared" si="5"/>
        <v>44487</v>
      </c>
      <c r="C150" s="57">
        <v>93168228.205499902</v>
      </c>
      <c r="D150" s="57">
        <v>0.99750000000000005</v>
      </c>
      <c r="E150" s="83">
        <v>1459416</v>
      </c>
      <c r="F150" s="31">
        <v>0</v>
      </c>
      <c r="G150" s="12">
        <v>0</v>
      </c>
      <c r="H150" s="133">
        <v>0</v>
      </c>
      <c r="I150" s="68">
        <v>554793.75</v>
      </c>
      <c r="J150" s="58">
        <v>0</v>
      </c>
      <c r="K150" s="58">
        <v>0</v>
      </c>
      <c r="L150" s="58">
        <v>95820.9</v>
      </c>
      <c r="M150" s="10">
        <v>494.55432358709999</v>
      </c>
      <c r="N150" s="11">
        <v>31.773</v>
      </c>
      <c r="O150" s="11">
        <v>29597818.5496452</v>
      </c>
      <c r="P150" s="11">
        <v>2757003.2857499998</v>
      </c>
      <c r="Q150" s="11">
        <v>339980.01364193502</v>
      </c>
      <c r="R150" s="11">
        <v>44190.808064516103</v>
      </c>
      <c r="S150" s="11">
        <v>21718.657258064501</v>
      </c>
      <c r="T150" s="12">
        <v>20333163.356359702</v>
      </c>
      <c r="U150" s="111" t="s">
        <v>56</v>
      </c>
      <c r="V150" s="102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96"/>
      <c r="AH150" s="97"/>
      <c r="AK150" s="125"/>
    </row>
    <row r="151" spans="1:37" x14ac:dyDescent="0.45">
      <c r="A151" s="56">
        <f t="shared" si="4"/>
        <v>43</v>
      </c>
      <c r="B151" s="9">
        <f t="shared" si="5"/>
        <v>44494</v>
      </c>
      <c r="C151" s="57">
        <v>90105355.063500002</v>
      </c>
      <c r="D151" s="57">
        <v>0.99750000000000005</v>
      </c>
      <c r="E151" s="83">
        <v>1413426</v>
      </c>
      <c r="F151" s="31">
        <v>186.36098908349999</v>
      </c>
      <c r="G151" s="12">
        <v>15593473.967779366</v>
      </c>
      <c r="H151" s="133">
        <v>13.314</v>
      </c>
      <c r="I151" s="68">
        <v>855274.21875</v>
      </c>
      <c r="J151" s="58">
        <v>0</v>
      </c>
      <c r="K151" s="58">
        <v>0</v>
      </c>
      <c r="L151" s="58">
        <v>92361.15</v>
      </c>
      <c r="M151" s="10">
        <v>394.74626269890001</v>
      </c>
      <c r="N151" s="11">
        <v>39.070500000000003</v>
      </c>
      <c r="O151" s="11">
        <v>18432904.807935499</v>
      </c>
      <c r="P151" s="11">
        <v>2289262.5010500001</v>
      </c>
      <c r="Q151" s="11">
        <v>282808.13626935502</v>
      </c>
      <c r="R151" s="11">
        <v>44190.808064516103</v>
      </c>
      <c r="S151" s="11">
        <v>21718.657258064501</v>
      </c>
      <c r="T151" s="12">
        <v>8743139.6909274198</v>
      </c>
      <c r="U151" s="111" t="s">
        <v>56</v>
      </c>
      <c r="V151" s="102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96"/>
      <c r="AH151" s="97"/>
      <c r="AK151" s="125"/>
    </row>
    <row r="152" spans="1:37" x14ac:dyDescent="0.45">
      <c r="A152" s="56">
        <f t="shared" si="4"/>
        <v>44</v>
      </c>
      <c r="B152" s="9">
        <f t="shared" si="5"/>
        <v>44501</v>
      </c>
      <c r="C152" s="57">
        <v>83935848.454500005</v>
      </c>
      <c r="D152" s="57">
        <v>0.98699999999999999</v>
      </c>
      <c r="E152" s="83">
        <v>1043973</v>
      </c>
      <c r="F152" s="31">
        <v>293.723416875</v>
      </c>
      <c r="G152" s="12">
        <v>17044926.450381272</v>
      </c>
      <c r="H152" s="133">
        <v>23.740500000000001</v>
      </c>
      <c r="I152" s="68">
        <v>843543.75</v>
      </c>
      <c r="J152" s="58">
        <v>0</v>
      </c>
      <c r="K152" s="58">
        <v>0</v>
      </c>
      <c r="L152" s="58">
        <v>96384.75</v>
      </c>
      <c r="M152" s="10">
        <v>892.24249881900005</v>
      </c>
      <c r="N152" s="11">
        <v>70.171499999999995</v>
      </c>
      <c r="O152" s="11">
        <v>53870809.512777403</v>
      </c>
      <c r="P152" s="11">
        <v>3063555.46875</v>
      </c>
      <c r="Q152" s="11">
        <v>282808.13626935502</v>
      </c>
      <c r="R152" s="11">
        <v>44190.808064516103</v>
      </c>
      <c r="S152" s="11">
        <v>21718.657258064501</v>
      </c>
      <c r="T152" s="12">
        <v>8954837.7372774202</v>
      </c>
      <c r="U152" s="111" t="s">
        <v>57</v>
      </c>
      <c r="V152" s="102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96"/>
      <c r="AH152" s="97"/>
      <c r="AK152" s="125"/>
    </row>
    <row r="153" spans="1:37" x14ac:dyDescent="0.45">
      <c r="A153" s="56">
        <f t="shared" si="4"/>
        <v>45</v>
      </c>
      <c r="B153" s="9">
        <f t="shared" si="5"/>
        <v>44508</v>
      </c>
      <c r="C153" s="57">
        <v>83406792.944999993</v>
      </c>
      <c r="D153" s="57">
        <v>0.98699999999999999</v>
      </c>
      <c r="E153" s="83">
        <v>1158948</v>
      </c>
      <c r="F153" s="31">
        <v>290.70214365150002</v>
      </c>
      <c r="G153" s="12">
        <v>32884211.217019368</v>
      </c>
      <c r="H153" s="133">
        <v>22.785</v>
      </c>
      <c r="I153" s="68">
        <v>768337.5</v>
      </c>
      <c r="J153" s="58">
        <v>0</v>
      </c>
      <c r="K153" s="58">
        <v>0</v>
      </c>
      <c r="L153" s="58">
        <v>96227.25</v>
      </c>
      <c r="M153" s="10">
        <v>839.01701495220004</v>
      </c>
      <c r="N153" s="11">
        <v>64.459500000000006</v>
      </c>
      <c r="O153" s="11">
        <v>54198026.829800002</v>
      </c>
      <c r="P153" s="11">
        <v>3466115.625</v>
      </c>
      <c r="Q153" s="11">
        <v>379392.06811935501</v>
      </c>
      <c r="R153" s="11">
        <v>482512.31</v>
      </c>
      <c r="S153" s="11">
        <v>23715.326249999998</v>
      </c>
      <c r="T153" s="12">
        <v>10389826.6106194</v>
      </c>
      <c r="U153" s="111" t="s">
        <v>57</v>
      </c>
      <c r="V153" s="102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96"/>
      <c r="AH153" s="97"/>
      <c r="AK153" s="125"/>
    </row>
    <row r="154" spans="1:37" x14ac:dyDescent="0.45">
      <c r="A154" s="56">
        <f t="shared" si="4"/>
        <v>46</v>
      </c>
      <c r="B154" s="9">
        <f t="shared" si="5"/>
        <v>44515</v>
      </c>
      <c r="C154" s="57">
        <v>85915092.0389999</v>
      </c>
      <c r="D154" s="57">
        <v>0.98699999999999999</v>
      </c>
      <c r="E154" s="83">
        <v>1134420</v>
      </c>
      <c r="F154" s="31">
        <v>285.91708471200002</v>
      </c>
      <c r="G154" s="12">
        <v>28536620.6664</v>
      </c>
      <c r="H154" s="133">
        <v>22.144500000000001</v>
      </c>
      <c r="I154" s="68">
        <v>997762.5</v>
      </c>
      <c r="J154" s="58">
        <v>0</v>
      </c>
      <c r="K154" s="58">
        <v>0</v>
      </c>
      <c r="L154" s="58">
        <v>91952.7</v>
      </c>
      <c r="M154" s="10">
        <v>745.46682532035004</v>
      </c>
      <c r="N154" s="11">
        <v>54.369</v>
      </c>
      <c r="O154" s="11">
        <v>57993001.93575</v>
      </c>
      <c r="P154" s="11">
        <v>3449955.46875</v>
      </c>
      <c r="Q154" s="11">
        <v>0</v>
      </c>
      <c r="R154" s="11">
        <v>482512.31</v>
      </c>
      <c r="S154" s="11">
        <v>23715.326249999998</v>
      </c>
      <c r="T154" s="12">
        <v>9413427.5112500004</v>
      </c>
      <c r="U154" s="111" t="s">
        <v>57</v>
      </c>
      <c r="V154" s="102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96"/>
      <c r="AH154" s="97"/>
      <c r="AK154" s="125"/>
    </row>
    <row r="155" spans="1:37" x14ac:dyDescent="0.45">
      <c r="A155" s="56">
        <f t="shared" si="4"/>
        <v>47</v>
      </c>
      <c r="B155" s="9">
        <f t="shared" si="5"/>
        <v>44522</v>
      </c>
      <c r="C155" s="57">
        <v>91929826.159500107</v>
      </c>
      <c r="D155" s="57">
        <v>0.98699999999999999</v>
      </c>
      <c r="E155" s="83">
        <v>1335243</v>
      </c>
      <c r="F155" s="31">
        <v>287.06277432000002</v>
      </c>
      <c r="G155" s="12">
        <v>28536620.6664</v>
      </c>
      <c r="H155" s="133">
        <v>22.753499999999999</v>
      </c>
      <c r="I155" s="68">
        <v>649539.84375</v>
      </c>
      <c r="J155" s="58">
        <v>0</v>
      </c>
      <c r="K155" s="58">
        <v>0</v>
      </c>
      <c r="L155" s="58">
        <v>88593.75</v>
      </c>
      <c r="M155" s="10">
        <v>755.11681162995001</v>
      </c>
      <c r="N155" s="11">
        <v>57.435000000000002</v>
      </c>
      <c r="O155" s="11">
        <v>46608076.617899999</v>
      </c>
      <c r="P155" s="11">
        <v>3099025.78125</v>
      </c>
      <c r="Q155" s="11">
        <v>0</v>
      </c>
      <c r="R155" s="11">
        <v>482512.31</v>
      </c>
      <c r="S155" s="11">
        <v>23715.326249999998</v>
      </c>
      <c r="T155" s="12">
        <v>9609367.3550000004</v>
      </c>
      <c r="U155" s="111" t="s">
        <v>57</v>
      </c>
      <c r="V155" s="102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96"/>
      <c r="AH155" s="97"/>
      <c r="AK155" s="125"/>
    </row>
    <row r="156" spans="1:37" x14ac:dyDescent="0.45">
      <c r="A156" s="56">
        <f t="shared" si="4"/>
        <v>48</v>
      </c>
      <c r="B156" s="9">
        <f t="shared" si="5"/>
        <v>44529</v>
      </c>
      <c r="C156" s="57">
        <v>98041185.248999998</v>
      </c>
      <c r="D156" s="57">
        <v>0.98699999999999999</v>
      </c>
      <c r="E156" s="83">
        <v>1600452</v>
      </c>
      <c r="F156" s="31">
        <v>284.82721656899997</v>
      </c>
      <c r="G156" s="12">
        <v>28536620.77665</v>
      </c>
      <c r="H156" s="133">
        <v>21.9345</v>
      </c>
      <c r="I156" s="68">
        <v>2615910.9375</v>
      </c>
      <c r="J156" s="58">
        <v>0</v>
      </c>
      <c r="K156" s="58">
        <v>0</v>
      </c>
      <c r="L156" s="58">
        <v>93132.9</v>
      </c>
      <c r="M156" s="10">
        <v>871.92601464202505</v>
      </c>
      <c r="N156" s="11">
        <v>66.139499999999998</v>
      </c>
      <c r="O156" s="11">
        <v>44098778.418201603</v>
      </c>
      <c r="P156" s="11">
        <v>11776291.40625</v>
      </c>
      <c r="Q156" s="11">
        <v>0</v>
      </c>
      <c r="R156" s="11">
        <v>482512.31</v>
      </c>
      <c r="S156" s="11">
        <v>23715.326249999998</v>
      </c>
      <c r="T156" s="12">
        <v>12168496.26125</v>
      </c>
      <c r="U156" s="111" t="s">
        <v>57</v>
      </c>
      <c r="V156" s="102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96"/>
      <c r="AH156" s="97"/>
      <c r="AK156" s="125"/>
    </row>
    <row r="157" spans="1:37" x14ac:dyDescent="0.45">
      <c r="A157" s="56">
        <f t="shared" si="4"/>
        <v>49</v>
      </c>
      <c r="B157" s="9">
        <f t="shared" si="5"/>
        <v>44536</v>
      </c>
      <c r="C157" s="57">
        <v>98196552.446999997</v>
      </c>
      <c r="D157" s="57">
        <v>0.99750000000000005</v>
      </c>
      <c r="E157" s="83">
        <v>1684767</v>
      </c>
      <c r="F157" s="31">
        <v>273.38912481300002</v>
      </c>
      <c r="G157" s="12">
        <v>28605726.391725</v>
      </c>
      <c r="H157" s="133">
        <v>21.157499999999999</v>
      </c>
      <c r="I157" s="68">
        <v>1067685.9375</v>
      </c>
      <c r="J157" s="58">
        <v>0</v>
      </c>
      <c r="K157" s="58">
        <v>0</v>
      </c>
      <c r="L157" s="58">
        <v>98085.75</v>
      </c>
      <c r="M157" s="10">
        <v>971.11258420155002</v>
      </c>
      <c r="N157" s="11">
        <v>74.413499999999999</v>
      </c>
      <c r="O157" s="11">
        <v>50720235.612877399</v>
      </c>
      <c r="P157" s="11">
        <v>8482490.625</v>
      </c>
      <c r="Q157" s="11">
        <v>1175376.3</v>
      </c>
      <c r="R157" s="11">
        <v>346163.724516129</v>
      </c>
      <c r="S157" s="11">
        <v>14070.4708064516</v>
      </c>
      <c r="T157" s="12">
        <v>10047708.9695161</v>
      </c>
      <c r="U157" s="111" t="s">
        <v>58</v>
      </c>
      <c r="V157" s="102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96"/>
      <c r="AH157" s="97"/>
      <c r="AK157" s="125"/>
    </row>
    <row r="158" spans="1:37" x14ac:dyDescent="0.45">
      <c r="A158" s="56">
        <f t="shared" si="4"/>
        <v>50</v>
      </c>
      <c r="B158" s="9">
        <f t="shared" si="5"/>
        <v>44543</v>
      </c>
      <c r="C158" s="57">
        <v>96350145.307500005</v>
      </c>
      <c r="D158" s="57">
        <v>0.99750000000000005</v>
      </c>
      <c r="E158" s="83">
        <v>1669437</v>
      </c>
      <c r="F158" s="31">
        <v>0</v>
      </c>
      <c r="G158" s="12">
        <v>0</v>
      </c>
      <c r="H158" s="133">
        <v>0</v>
      </c>
      <c r="I158" s="68">
        <v>837506.25</v>
      </c>
      <c r="J158" s="58">
        <v>0</v>
      </c>
      <c r="K158" s="58">
        <v>0</v>
      </c>
      <c r="L158" s="58">
        <v>97989.15</v>
      </c>
      <c r="M158" s="10">
        <v>868.94054017364999</v>
      </c>
      <c r="N158" s="11">
        <v>65.037000000000006</v>
      </c>
      <c r="O158" s="11">
        <v>34729495.558258101</v>
      </c>
      <c r="P158" s="11">
        <v>8750339.0625</v>
      </c>
      <c r="Q158" s="11">
        <v>1175376.3</v>
      </c>
      <c r="R158" s="11">
        <v>291624.29032258102</v>
      </c>
      <c r="S158" s="11">
        <v>10212.5286290323</v>
      </c>
      <c r="T158" s="12">
        <v>10478615.615322599</v>
      </c>
      <c r="U158" s="111" t="s">
        <v>58</v>
      </c>
      <c r="V158" s="102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96"/>
      <c r="AH158" s="97"/>
      <c r="AK158" s="125"/>
    </row>
    <row r="159" spans="1:37" x14ac:dyDescent="0.45">
      <c r="A159" s="56">
        <f t="shared" si="4"/>
        <v>51</v>
      </c>
      <c r="B159" s="9">
        <f t="shared" si="5"/>
        <v>44550</v>
      </c>
      <c r="C159" s="57">
        <v>88675045.388999999</v>
      </c>
      <c r="D159" s="57">
        <v>0.99750000000000005</v>
      </c>
      <c r="E159" s="83">
        <v>1476279</v>
      </c>
      <c r="F159" s="31">
        <v>0</v>
      </c>
      <c r="G159" s="12">
        <v>0</v>
      </c>
      <c r="H159" s="133">
        <v>0</v>
      </c>
      <c r="I159" s="68">
        <v>416685.9375</v>
      </c>
      <c r="J159" s="58">
        <v>0</v>
      </c>
      <c r="K159" s="58">
        <v>0</v>
      </c>
      <c r="L159" s="58">
        <v>96248.25</v>
      </c>
      <c r="M159" s="10">
        <v>593.3306753892</v>
      </c>
      <c r="N159" s="11">
        <v>44.289000000000001</v>
      </c>
      <c r="O159" s="11">
        <v>22703683.4291129</v>
      </c>
      <c r="P159" s="11">
        <v>9708201.5625</v>
      </c>
      <c r="Q159" s="11">
        <v>0</v>
      </c>
      <c r="R159" s="11">
        <v>291624.29032258102</v>
      </c>
      <c r="S159" s="11">
        <v>10212.5286290323</v>
      </c>
      <c r="T159" s="12">
        <v>10550934.365322599</v>
      </c>
      <c r="U159" s="111" t="s">
        <v>58</v>
      </c>
      <c r="V159" s="102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96"/>
      <c r="AH159" s="97"/>
      <c r="AK159" s="125"/>
    </row>
    <row r="160" spans="1:37" ht="14.65" thickBot="1" x14ac:dyDescent="0.5">
      <c r="A160" s="60">
        <f t="shared" si="4"/>
        <v>52</v>
      </c>
      <c r="B160" s="13">
        <f t="shared" si="5"/>
        <v>44557</v>
      </c>
      <c r="C160" s="61">
        <v>78732304.318500102</v>
      </c>
      <c r="D160" s="62">
        <v>0.99750000000000005</v>
      </c>
      <c r="E160" s="84">
        <v>1034775</v>
      </c>
      <c r="F160" s="31">
        <v>0</v>
      </c>
      <c r="G160" s="12">
        <v>0</v>
      </c>
      <c r="H160" s="134">
        <v>0</v>
      </c>
      <c r="I160" s="91">
        <v>0</v>
      </c>
      <c r="J160" s="63">
        <v>0</v>
      </c>
      <c r="K160" s="63">
        <v>0</v>
      </c>
      <c r="L160" s="63">
        <v>86483.25</v>
      </c>
      <c r="M160" s="14">
        <v>3.5828958900000001</v>
      </c>
      <c r="N160" s="15">
        <v>0</v>
      </c>
      <c r="O160" s="15">
        <v>0</v>
      </c>
      <c r="P160" s="15">
        <v>4975556.25</v>
      </c>
      <c r="Q160" s="15">
        <v>0</v>
      </c>
      <c r="R160" s="15">
        <v>499927.05</v>
      </c>
      <c r="S160" s="15">
        <v>17507.191935483901</v>
      </c>
      <c r="T160" s="16">
        <v>8523633.3508064505</v>
      </c>
      <c r="U160" s="112" t="s">
        <v>58</v>
      </c>
      <c r="V160" s="102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96"/>
      <c r="AH160" s="97"/>
      <c r="AK160" s="125"/>
    </row>
    <row r="161" spans="1:37" x14ac:dyDescent="0.45">
      <c r="A161" s="52">
        <f t="shared" si="4"/>
        <v>1</v>
      </c>
      <c r="B161" s="5">
        <f t="shared" si="5"/>
        <v>44564</v>
      </c>
      <c r="C161" s="53">
        <v>70273723.296000004</v>
      </c>
      <c r="D161" s="53">
        <v>0.98699999999999999</v>
      </c>
      <c r="E161" s="82">
        <v>648459</v>
      </c>
      <c r="F161" s="31">
        <v>0</v>
      </c>
      <c r="G161" s="11">
        <v>0</v>
      </c>
      <c r="H161" s="67">
        <v>0</v>
      </c>
      <c r="I161" s="65">
        <v>425502</v>
      </c>
      <c r="J161" s="66">
        <v>0</v>
      </c>
      <c r="K161" s="66">
        <v>0</v>
      </c>
      <c r="L161" s="66">
        <v>70474.95</v>
      </c>
      <c r="M161" s="6">
        <v>763.16332285409999</v>
      </c>
      <c r="N161" s="7">
        <v>42.567</v>
      </c>
      <c r="O161" s="7">
        <v>27220981.861499999</v>
      </c>
      <c r="P161" s="7">
        <v>2205756</v>
      </c>
      <c r="Q161" s="7">
        <v>0</v>
      </c>
      <c r="R161" s="7">
        <v>0</v>
      </c>
      <c r="S161" s="7">
        <v>0</v>
      </c>
      <c r="T161" s="8">
        <v>12301996.942741901</v>
      </c>
      <c r="U161" s="110" t="s">
        <v>59</v>
      </c>
      <c r="V161" s="102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96"/>
      <c r="AH161" s="97"/>
      <c r="AK161" s="125"/>
    </row>
    <row r="162" spans="1:37" x14ac:dyDescent="0.45">
      <c r="A162" s="56">
        <f t="shared" si="4"/>
        <v>2</v>
      </c>
      <c r="B162" s="9">
        <f t="shared" si="5"/>
        <v>44571</v>
      </c>
      <c r="C162" s="57">
        <v>78186377.083499998</v>
      </c>
      <c r="D162" s="57">
        <v>0.98699999999999999</v>
      </c>
      <c r="E162" s="83">
        <v>1112958</v>
      </c>
      <c r="F162" s="31">
        <v>0</v>
      </c>
      <c r="G162" s="11">
        <v>0</v>
      </c>
      <c r="H162" s="59">
        <v>0</v>
      </c>
      <c r="I162" s="68">
        <v>995379</v>
      </c>
      <c r="J162" s="58">
        <v>0</v>
      </c>
      <c r="K162" s="58">
        <v>0</v>
      </c>
      <c r="L162" s="58">
        <v>78690.149999999994</v>
      </c>
      <c r="M162" s="10">
        <v>1140.46507128435</v>
      </c>
      <c r="N162" s="11">
        <v>84.829499999999996</v>
      </c>
      <c r="O162" s="11">
        <v>35191637.643919401</v>
      </c>
      <c r="P162" s="11">
        <v>1999158</v>
      </c>
      <c r="Q162" s="11">
        <v>0</v>
      </c>
      <c r="R162" s="11">
        <v>0</v>
      </c>
      <c r="S162" s="11">
        <v>0</v>
      </c>
      <c r="T162" s="12">
        <v>5856658.5338709699</v>
      </c>
      <c r="U162" s="111" t="s">
        <v>59</v>
      </c>
      <c r="V162" s="102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96"/>
      <c r="AH162" s="97"/>
      <c r="AK162" s="125"/>
    </row>
    <row r="163" spans="1:37" x14ac:dyDescent="0.45">
      <c r="A163" s="56">
        <f t="shared" si="4"/>
        <v>3</v>
      </c>
      <c r="B163" s="9">
        <f t="shared" si="5"/>
        <v>44578</v>
      </c>
      <c r="C163" s="57">
        <v>102005703.744</v>
      </c>
      <c r="D163" s="57">
        <v>0.98699999999999999</v>
      </c>
      <c r="E163" s="83">
        <v>1606584</v>
      </c>
      <c r="F163" s="31">
        <v>0</v>
      </c>
      <c r="G163" s="11">
        <v>0</v>
      </c>
      <c r="H163" s="59">
        <v>0</v>
      </c>
      <c r="I163" s="68">
        <v>626829</v>
      </c>
      <c r="J163" s="58">
        <v>0</v>
      </c>
      <c r="K163" s="58">
        <v>0</v>
      </c>
      <c r="L163" s="58">
        <v>81883.199999999997</v>
      </c>
      <c r="M163" s="10">
        <v>1073.61955209915</v>
      </c>
      <c r="N163" s="11">
        <v>77.731499999999997</v>
      </c>
      <c r="O163" s="11">
        <v>31309322.9647258</v>
      </c>
      <c r="P163" s="11">
        <v>2269596</v>
      </c>
      <c r="Q163" s="11">
        <v>0</v>
      </c>
      <c r="R163" s="11">
        <v>0</v>
      </c>
      <c r="S163" s="11">
        <v>0</v>
      </c>
      <c r="T163" s="12">
        <v>5910544.5338709699</v>
      </c>
      <c r="U163" s="111" t="s">
        <v>59</v>
      </c>
      <c r="V163" s="102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96"/>
      <c r="AH163" s="97"/>
      <c r="AK163" s="125"/>
    </row>
    <row r="164" spans="1:37" x14ac:dyDescent="0.45">
      <c r="A164" s="56">
        <f t="shared" si="4"/>
        <v>4</v>
      </c>
      <c r="B164" s="9">
        <f t="shared" si="5"/>
        <v>44585</v>
      </c>
      <c r="C164" s="57">
        <v>139193227.38299999</v>
      </c>
      <c r="D164" s="57">
        <v>0.98699999999999999</v>
      </c>
      <c r="E164" s="83">
        <v>2747136</v>
      </c>
      <c r="F164" s="31">
        <v>0</v>
      </c>
      <c r="G164" s="11">
        <v>0</v>
      </c>
      <c r="H164" s="59">
        <v>0</v>
      </c>
      <c r="I164" s="68">
        <v>495852</v>
      </c>
      <c r="J164" s="58">
        <v>0</v>
      </c>
      <c r="K164" s="58">
        <v>0</v>
      </c>
      <c r="L164" s="58">
        <v>103579.35</v>
      </c>
      <c r="M164" s="10">
        <v>1135.9554686424001</v>
      </c>
      <c r="N164" s="11">
        <v>88.672499999999999</v>
      </c>
      <c r="O164" s="11">
        <v>25442677.076370999</v>
      </c>
      <c r="P164" s="11">
        <v>1074108</v>
      </c>
      <c r="Q164" s="11">
        <v>0</v>
      </c>
      <c r="R164" s="11">
        <v>0</v>
      </c>
      <c r="S164" s="11">
        <v>0</v>
      </c>
      <c r="T164" s="12">
        <v>5352658.5338709699</v>
      </c>
      <c r="U164" s="111" t="s">
        <v>59</v>
      </c>
      <c r="V164" s="102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96"/>
      <c r="AH164" s="97"/>
      <c r="AK164" s="125"/>
    </row>
    <row r="165" spans="1:37" x14ac:dyDescent="0.45">
      <c r="A165" s="56">
        <f t="shared" si="4"/>
        <v>5</v>
      </c>
      <c r="B165" s="9">
        <f t="shared" si="5"/>
        <v>44592</v>
      </c>
      <c r="C165" s="57">
        <v>141925126.245</v>
      </c>
      <c r="D165" s="57">
        <v>0.98699999999999999</v>
      </c>
      <c r="E165" s="83">
        <v>3099726</v>
      </c>
      <c r="F165" s="31">
        <v>81.498850649999994</v>
      </c>
      <c r="G165" s="11">
        <v>5590317.8989315554</v>
      </c>
      <c r="H165" s="59">
        <v>6.4995000000000003</v>
      </c>
      <c r="I165" s="68">
        <v>1311523.92</v>
      </c>
      <c r="J165" s="58">
        <v>0</v>
      </c>
      <c r="K165" s="58">
        <v>0</v>
      </c>
      <c r="L165" s="58">
        <v>148519.35</v>
      </c>
      <c r="M165" s="10">
        <v>993.41503556662497</v>
      </c>
      <c r="N165" s="11">
        <v>75.998999999999995</v>
      </c>
      <c r="O165" s="11">
        <v>28271764.823637102</v>
      </c>
      <c r="P165" s="11">
        <v>2645097.84</v>
      </c>
      <c r="Q165" s="11">
        <v>0</v>
      </c>
      <c r="R165" s="11">
        <v>0</v>
      </c>
      <c r="S165" s="11">
        <v>13712.0625</v>
      </c>
      <c r="T165" s="12">
        <v>10257173.027588701</v>
      </c>
      <c r="U165" s="111" t="s">
        <v>59</v>
      </c>
      <c r="V165" s="102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96"/>
      <c r="AH165" s="97"/>
      <c r="AK165" s="125"/>
    </row>
    <row r="166" spans="1:37" x14ac:dyDescent="0.45">
      <c r="A166" s="56">
        <f t="shared" si="4"/>
        <v>6</v>
      </c>
      <c r="B166" s="9">
        <f t="shared" si="5"/>
        <v>44599</v>
      </c>
      <c r="C166" s="57">
        <v>116423484.13500001</v>
      </c>
      <c r="D166" s="57">
        <v>0.99750000000000005</v>
      </c>
      <c r="E166" s="83">
        <v>2477328</v>
      </c>
      <c r="F166" s="31">
        <v>156.22496505000001</v>
      </c>
      <c r="G166" s="11">
        <v>12055540.65891042</v>
      </c>
      <c r="H166" s="59">
        <v>10.006500000000001</v>
      </c>
      <c r="I166" s="68">
        <v>990395.91</v>
      </c>
      <c r="J166" s="58">
        <v>0</v>
      </c>
      <c r="K166" s="58">
        <v>0</v>
      </c>
      <c r="L166" s="58">
        <v>165214.35</v>
      </c>
      <c r="M166" s="10">
        <v>944.46364747245002</v>
      </c>
      <c r="N166" s="11">
        <v>72.5655</v>
      </c>
      <c r="O166" s="11">
        <v>38843408.272221804</v>
      </c>
      <c r="P166" s="11">
        <v>3619210.14</v>
      </c>
      <c r="Q166" s="11">
        <v>611572.23225</v>
      </c>
      <c r="R166" s="11">
        <v>0</v>
      </c>
      <c r="S166" s="11">
        <v>15997.40625</v>
      </c>
      <c r="T166" s="12">
        <v>3486717.3416249999</v>
      </c>
      <c r="U166" s="111" t="s">
        <v>60</v>
      </c>
      <c r="V166" s="102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96"/>
      <c r="AH166" s="97"/>
      <c r="AK166" s="125"/>
    </row>
    <row r="167" spans="1:37" x14ac:dyDescent="0.45">
      <c r="A167" s="56">
        <f t="shared" si="4"/>
        <v>7</v>
      </c>
      <c r="B167" s="9">
        <f t="shared" si="5"/>
        <v>44606</v>
      </c>
      <c r="C167" s="57">
        <v>95846396.016000003</v>
      </c>
      <c r="D167" s="57">
        <v>0.99750000000000005</v>
      </c>
      <c r="E167" s="83">
        <v>1919316</v>
      </c>
      <c r="F167" s="31">
        <v>327.913656</v>
      </c>
      <c r="G167" s="11">
        <v>23923192.829658046</v>
      </c>
      <c r="H167" s="59">
        <v>17.377500000000001</v>
      </c>
      <c r="I167" s="68">
        <v>685586.16</v>
      </c>
      <c r="J167" s="58">
        <v>0</v>
      </c>
      <c r="K167" s="58">
        <v>0</v>
      </c>
      <c r="L167" s="58">
        <v>142708.65</v>
      </c>
      <c r="M167" s="10">
        <v>420.8868963159</v>
      </c>
      <c r="N167" s="11">
        <v>30.219000000000001</v>
      </c>
      <c r="O167" s="11">
        <v>22620742.541250002</v>
      </c>
      <c r="P167" s="11">
        <v>3378683.07</v>
      </c>
      <c r="Q167" s="11">
        <v>611572.23225</v>
      </c>
      <c r="R167" s="11">
        <v>0</v>
      </c>
      <c r="S167" s="11">
        <v>15997.40625</v>
      </c>
      <c r="T167" s="12">
        <v>3320869.8416249999</v>
      </c>
      <c r="U167" s="111" t="s">
        <v>60</v>
      </c>
      <c r="V167" s="102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96"/>
      <c r="AH167" s="97"/>
      <c r="AK167" s="125"/>
    </row>
    <row r="168" spans="1:37" x14ac:dyDescent="0.45">
      <c r="A168" s="56">
        <f t="shared" si="4"/>
        <v>8</v>
      </c>
      <c r="B168" s="9">
        <f t="shared" si="5"/>
        <v>44613</v>
      </c>
      <c r="C168" s="57">
        <v>73596841.520999998</v>
      </c>
      <c r="D168" s="57">
        <v>0.99750000000000005</v>
      </c>
      <c r="E168" s="83">
        <v>1257060</v>
      </c>
      <c r="F168" s="31">
        <v>0</v>
      </c>
      <c r="G168" s="11">
        <v>0</v>
      </c>
      <c r="H168" s="59">
        <v>0</v>
      </c>
      <c r="I168" s="68">
        <v>631012.41</v>
      </c>
      <c r="J168" s="58">
        <v>0</v>
      </c>
      <c r="K168" s="58">
        <v>0</v>
      </c>
      <c r="L168" s="58">
        <v>114188.55</v>
      </c>
      <c r="M168" s="10">
        <v>515.55734278650004</v>
      </c>
      <c r="N168" s="11">
        <v>33.673499999999997</v>
      </c>
      <c r="O168" s="11">
        <v>29066749.935907301</v>
      </c>
      <c r="P168" s="11">
        <v>4428933.3899999997</v>
      </c>
      <c r="Q168" s="11">
        <v>611572.23225</v>
      </c>
      <c r="R168" s="11">
        <v>0</v>
      </c>
      <c r="S168" s="11">
        <v>15997.40625</v>
      </c>
      <c r="T168" s="12">
        <v>3552867.3416249999</v>
      </c>
      <c r="U168" s="111" t="s">
        <v>60</v>
      </c>
      <c r="V168" s="102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96"/>
      <c r="AH168" s="97"/>
      <c r="AK168" s="125"/>
    </row>
    <row r="169" spans="1:37" x14ac:dyDescent="0.45">
      <c r="A169" s="56">
        <f t="shared" si="4"/>
        <v>9</v>
      </c>
      <c r="B169" s="9">
        <f t="shared" si="5"/>
        <v>44620</v>
      </c>
      <c r="C169" s="57">
        <v>82918186.543500096</v>
      </c>
      <c r="D169" s="57">
        <v>0.99750000000000005</v>
      </c>
      <c r="E169" s="83">
        <v>1039374</v>
      </c>
      <c r="F169" s="31">
        <v>0</v>
      </c>
      <c r="G169" s="11">
        <v>0</v>
      </c>
      <c r="H169" s="59">
        <v>0</v>
      </c>
      <c r="I169" s="68">
        <v>333857.15999999997</v>
      </c>
      <c r="J169" s="58">
        <v>0</v>
      </c>
      <c r="K169" s="58">
        <v>0</v>
      </c>
      <c r="L169" s="58">
        <v>83553.75</v>
      </c>
      <c r="M169" s="10">
        <v>557.01110995351496</v>
      </c>
      <c r="N169" s="11">
        <v>37.180500000000002</v>
      </c>
      <c r="O169" s="11">
        <v>28688188.293991901</v>
      </c>
      <c r="P169" s="11">
        <v>2498710.41</v>
      </c>
      <c r="Q169" s="11">
        <v>611572.23225</v>
      </c>
      <c r="R169" s="11">
        <v>0</v>
      </c>
      <c r="S169" s="11">
        <v>11160.214717741899</v>
      </c>
      <c r="T169" s="12">
        <v>2465336.1978750001</v>
      </c>
      <c r="U169" s="111" t="s">
        <v>60</v>
      </c>
      <c r="V169" s="102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96"/>
      <c r="AH169" s="97"/>
      <c r="AK169" s="125"/>
    </row>
    <row r="170" spans="1:37" x14ac:dyDescent="0.45">
      <c r="A170" s="56">
        <f t="shared" si="4"/>
        <v>10</v>
      </c>
      <c r="B170" s="9">
        <f t="shared" si="5"/>
        <v>44627</v>
      </c>
      <c r="C170" s="57">
        <v>71569975.869000003</v>
      </c>
      <c r="D170" s="57">
        <v>0.98699999999999999</v>
      </c>
      <c r="E170" s="83">
        <v>743505</v>
      </c>
      <c r="F170" s="31">
        <v>0</v>
      </c>
      <c r="G170" s="11">
        <v>0</v>
      </c>
      <c r="H170" s="59">
        <v>0</v>
      </c>
      <c r="I170" s="68">
        <v>3675</v>
      </c>
      <c r="J170" s="58">
        <v>0</v>
      </c>
      <c r="K170" s="58">
        <v>0</v>
      </c>
      <c r="L170" s="58">
        <v>71324.399999999994</v>
      </c>
      <c r="M170" s="10">
        <v>771.59388931747503</v>
      </c>
      <c r="N170" s="11">
        <v>60.164999999999999</v>
      </c>
      <c r="O170" s="11">
        <v>37846370.896572597</v>
      </c>
      <c r="P170" s="11">
        <v>997631.25</v>
      </c>
      <c r="Q170" s="11">
        <v>583618.49175000004</v>
      </c>
      <c r="R170" s="11">
        <v>0</v>
      </c>
      <c r="S170" s="11">
        <v>10354.016129032299</v>
      </c>
      <c r="T170" s="12">
        <v>1474320.89175</v>
      </c>
      <c r="U170" s="111" t="s">
        <v>61</v>
      </c>
      <c r="V170" s="102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96"/>
      <c r="AH170" s="97"/>
      <c r="AK170" s="125"/>
    </row>
    <row r="171" spans="1:37" x14ac:dyDescent="0.45">
      <c r="A171" s="56">
        <f t="shared" si="4"/>
        <v>11</v>
      </c>
      <c r="B171" s="9">
        <f t="shared" si="5"/>
        <v>44634</v>
      </c>
      <c r="C171" s="57">
        <v>70423680.946499899</v>
      </c>
      <c r="D171" s="57">
        <v>0.98699999999999999</v>
      </c>
      <c r="E171" s="83">
        <v>815556</v>
      </c>
      <c r="F171" s="31">
        <v>0</v>
      </c>
      <c r="G171" s="11">
        <v>0</v>
      </c>
      <c r="H171" s="59">
        <v>0</v>
      </c>
      <c r="I171" s="68">
        <v>190312.5</v>
      </c>
      <c r="J171" s="58">
        <v>0</v>
      </c>
      <c r="K171" s="58">
        <v>0</v>
      </c>
      <c r="L171" s="58">
        <v>67709.25</v>
      </c>
      <c r="M171" s="10">
        <v>299.43589472999997</v>
      </c>
      <c r="N171" s="11">
        <v>22.837499999999999</v>
      </c>
      <c r="O171" s="11">
        <v>17641331.3932258</v>
      </c>
      <c r="P171" s="11">
        <v>106312.5</v>
      </c>
      <c r="Q171" s="11">
        <v>583618.49175000004</v>
      </c>
      <c r="R171" s="11">
        <v>0</v>
      </c>
      <c r="S171" s="11">
        <v>10354.016129032299</v>
      </c>
      <c r="T171" s="12">
        <v>1474320.89175</v>
      </c>
      <c r="U171" s="111" t="s">
        <v>61</v>
      </c>
      <c r="V171" s="102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96"/>
      <c r="AH171" s="97"/>
      <c r="AK171" s="125"/>
    </row>
    <row r="172" spans="1:37" x14ac:dyDescent="0.45">
      <c r="A172" s="56">
        <f t="shared" si="4"/>
        <v>12</v>
      </c>
      <c r="B172" s="9">
        <f t="shared" si="5"/>
        <v>44641</v>
      </c>
      <c r="C172" s="57">
        <v>62847448.776000001</v>
      </c>
      <c r="D172" s="57">
        <v>0.98699999999999999</v>
      </c>
      <c r="E172" s="83">
        <v>757302</v>
      </c>
      <c r="F172" s="31">
        <v>0</v>
      </c>
      <c r="G172" s="11">
        <v>0</v>
      </c>
      <c r="H172" s="59">
        <v>0</v>
      </c>
      <c r="I172" s="68">
        <v>520800</v>
      </c>
      <c r="J172" s="58">
        <v>0</v>
      </c>
      <c r="K172" s="58">
        <v>0</v>
      </c>
      <c r="L172" s="58">
        <v>69466.95</v>
      </c>
      <c r="M172" s="10">
        <v>409.30099217700001</v>
      </c>
      <c r="N172" s="11">
        <v>29.777999999999999</v>
      </c>
      <c r="O172" s="11">
        <v>13861046.0946774</v>
      </c>
      <c r="P172" s="11">
        <v>106312.5</v>
      </c>
      <c r="Q172" s="11">
        <v>583618.49175000004</v>
      </c>
      <c r="R172" s="11">
        <v>0</v>
      </c>
      <c r="S172" s="11">
        <v>10354.016129032299</v>
      </c>
      <c r="T172" s="12">
        <v>1580633.39175</v>
      </c>
      <c r="U172" s="111" t="s">
        <v>61</v>
      </c>
      <c r="V172" s="102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96"/>
      <c r="AH172" s="97"/>
      <c r="AK172" s="125"/>
    </row>
    <row r="173" spans="1:37" x14ac:dyDescent="0.45">
      <c r="A173" s="56">
        <f t="shared" si="4"/>
        <v>13</v>
      </c>
      <c r="B173" s="9">
        <f t="shared" si="5"/>
        <v>44648</v>
      </c>
      <c r="C173" s="57">
        <v>57607428.049500003</v>
      </c>
      <c r="D173" s="57">
        <v>0.98699999999999999</v>
      </c>
      <c r="E173" s="83">
        <v>720510</v>
      </c>
      <c r="F173" s="31">
        <v>0</v>
      </c>
      <c r="G173" s="11">
        <v>0</v>
      </c>
      <c r="H173" s="59">
        <v>0</v>
      </c>
      <c r="I173" s="68">
        <v>184012.5</v>
      </c>
      <c r="J173" s="58">
        <v>0</v>
      </c>
      <c r="K173" s="58">
        <v>0</v>
      </c>
      <c r="L173" s="58">
        <v>69612.899999999994</v>
      </c>
      <c r="M173" s="10">
        <v>31.511670540000001</v>
      </c>
      <c r="N173" s="11">
        <v>2.1945000000000001</v>
      </c>
      <c r="O173" s="11">
        <v>0</v>
      </c>
      <c r="P173" s="11">
        <v>212625</v>
      </c>
      <c r="Q173" s="11">
        <v>583618.49175000004</v>
      </c>
      <c r="R173" s="11">
        <v>0</v>
      </c>
      <c r="S173" s="11">
        <v>5916.5806451612898</v>
      </c>
      <c r="T173" s="12">
        <v>1305216.2917500001</v>
      </c>
      <c r="U173" s="111" t="s">
        <v>61</v>
      </c>
      <c r="V173" s="102"/>
      <c r="W173" s="103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96"/>
      <c r="AH173" s="97"/>
      <c r="AK173" s="125"/>
    </row>
    <row r="174" spans="1:37" x14ac:dyDescent="0.45">
      <c r="A174" s="56">
        <f t="shared" si="4"/>
        <v>14</v>
      </c>
      <c r="B174" s="9">
        <f t="shared" si="5"/>
        <v>44655</v>
      </c>
      <c r="C174" s="57">
        <v>56084138.921999998</v>
      </c>
      <c r="D174" s="57">
        <v>0.97650000000000003</v>
      </c>
      <c r="E174" s="83">
        <v>735840</v>
      </c>
      <c r="F174" s="31">
        <v>0</v>
      </c>
      <c r="G174" s="11">
        <v>0</v>
      </c>
      <c r="H174" s="59">
        <v>0</v>
      </c>
      <c r="I174" s="68">
        <v>0</v>
      </c>
      <c r="J174" s="58">
        <v>0</v>
      </c>
      <c r="K174" s="58">
        <v>0</v>
      </c>
      <c r="L174" s="58">
        <v>70621.95</v>
      </c>
      <c r="M174" s="10">
        <v>10.10001216</v>
      </c>
      <c r="N174" s="11">
        <v>0.39900000000000002</v>
      </c>
      <c r="O174" s="11">
        <v>0</v>
      </c>
      <c r="P174" s="11">
        <v>0</v>
      </c>
      <c r="Q174" s="11">
        <v>587152.48199999996</v>
      </c>
      <c r="R174" s="11">
        <v>0</v>
      </c>
      <c r="S174" s="11">
        <v>0</v>
      </c>
      <c r="T174" s="12">
        <v>587152.48199999996</v>
      </c>
      <c r="U174" s="111" t="s">
        <v>62</v>
      </c>
      <c r="V174" s="102"/>
      <c r="W174" s="103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96"/>
      <c r="AH174" s="97"/>
      <c r="AK174" s="125"/>
    </row>
    <row r="175" spans="1:37" x14ac:dyDescent="0.45">
      <c r="A175" s="56">
        <f t="shared" si="4"/>
        <v>15</v>
      </c>
      <c r="B175" s="9">
        <f t="shared" si="5"/>
        <v>44662</v>
      </c>
      <c r="C175" s="57">
        <v>57133579.713</v>
      </c>
      <c r="D175" s="57">
        <v>0.97650000000000003</v>
      </c>
      <c r="E175" s="83">
        <v>711312</v>
      </c>
      <c r="F175" s="31">
        <v>0</v>
      </c>
      <c r="G175" s="11">
        <v>0</v>
      </c>
      <c r="H175" s="59">
        <v>0</v>
      </c>
      <c r="I175" s="68">
        <v>0</v>
      </c>
      <c r="J175" s="58">
        <v>0</v>
      </c>
      <c r="K175" s="58">
        <v>0</v>
      </c>
      <c r="L175" s="58">
        <v>67373.25</v>
      </c>
      <c r="M175" s="10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2">
        <v>0</v>
      </c>
      <c r="U175" s="111" t="s">
        <v>62</v>
      </c>
      <c r="V175" s="102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96"/>
      <c r="AH175" s="97"/>
      <c r="AK175" s="125"/>
    </row>
    <row r="176" spans="1:37" x14ac:dyDescent="0.45">
      <c r="A176" s="56">
        <f t="shared" si="4"/>
        <v>16</v>
      </c>
      <c r="B176" s="9">
        <f t="shared" si="5"/>
        <v>44669</v>
      </c>
      <c r="C176" s="57">
        <v>55397432.044500001</v>
      </c>
      <c r="D176" s="57">
        <v>0.97650000000000003</v>
      </c>
      <c r="E176" s="83">
        <v>732774</v>
      </c>
      <c r="F176" s="31">
        <v>0</v>
      </c>
      <c r="G176" s="11">
        <v>0</v>
      </c>
      <c r="H176" s="59">
        <v>0</v>
      </c>
      <c r="I176" s="68">
        <v>94500</v>
      </c>
      <c r="J176" s="58">
        <v>0</v>
      </c>
      <c r="K176" s="58">
        <v>0</v>
      </c>
      <c r="L176" s="58">
        <v>65479.05</v>
      </c>
      <c r="M176" s="10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2">
        <v>0</v>
      </c>
      <c r="U176" s="111" t="s">
        <v>62</v>
      </c>
      <c r="V176" s="102"/>
      <c r="W176" s="103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96"/>
      <c r="AH176" s="97"/>
      <c r="AK176" s="125"/>
    </row>
    <row r="177" spans="1:37" x14ac:dyDescent="0.45">
      <c r="A177" s="56">
        <f t="shared" si="4"/>
        <v>17</v>
      </c>
      <c r="B177" s="9">
        <f t="shared" si="5"/>
        <v>44676</v>
      </c>
      <c r="C177" s="57">
        <v>57982365.020999998</v>
      </c>
      <c r="D177" s="57">
        <v>0.97650000000000003</v>
      </c>
      <c r="E177" s="83">
        <v>683718</v>
      </c>
      <c r="F177" s="31">
        <v>0</v>
      </c>
      <c r="G177" s="11">
        <v>0</v>
      </c>
      <c r="H177" s="59">
        <v>0</v>
      </c>
      <c r="I177" s="68">
        <v>39375</v>
      </c>
      <c r="J177" s="58">
        <v>0</v>
      </c>
      <c r="K177" s="58">
        <v>0</v>
      </c>
      <c r="L177" s="58">
        <v>65252.25</v>
      </c>
      <c r="M177" s="10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2">
        <v>0</v>
      </c>
      <c r="U177" s="111" t="s">
        <v>62</v>
      </c>
      <c r="V177" s="102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96"/>
      <c r="AH177" s="97"/>
      <c r="AK177" s="125"/>
    </row>
    <row r="178" spans="1:37" x14ac:dyDescent="0.45">
      <c r="A178" s="56">
        <f t="shared" si="4"/>
        <v>18</v>
      </c>
      <c r="B178" s="9">
        <f t="shared" si="5"/>
        <v>44683</v>
      </c>
      <c r="C178" s="57">
        <v>54232472.710500002</v>
      </c>
      <c r="D178" s="57">
        <v>0.97650000000000003</v>
      </c>
      <c r="E178" s="83">
        <v>541149</v>
      </c>
      <c r="F178" s="31">
        <v>0</v>
      </c>
      <c r="G178" s="11">
        <v>0</v>
      </c>
      <c r="H178" s="59">
        <v>0</v>
      </c>
      <c r="I178" s="68">
        <v>39375</v>
      </c>
      <c r="J178" s="58">
        <v>0</v>
      </c>
      <c r="K178" s="58">
        <v>0</v>
      </c>
      <c r="L178" s="58">
        <v>65752.05</v>
      </c>
      <c r="M178" s="10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2">
        <v>0</v>
      </c>
      <c r="U178" s="111" t="s">
        <v>63</v>
      </c>
      <c r="V178" s="102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96"/>
      <c r="AH178" s="97"/>
      <c r="AK178" s="125"/>
    </row>
    <row r="179" spans="1:37" x14ac:dyDescent="0.45">
      <c r="A179" s="56">
        <f t="shared" si="4"/>
        <v>19</v>
      </c>
      <c r="B179" s="9">
        <f t="shared" si="5"/>
        <v>44690</v>
      </c>
      <c r="C179" s="57">
        <v>49915748.883000001</v>
      </c>
      <c r="D179" s="57">
        <v>0.97650000000000003</v>
      </c>
      <c r="E179" s="83">
        <v>539616</v>
      </c>
      <c r="F179" s="31">
        <v>0</v>
      </c>
      <c r="G179" s="11">
        <v>0</v>
      </c>
      <c r="H179" s="59">
        <v>0</v>
      </c>
      <c r="I179" s="68">
        <v>91875</v>
      </c>
      <c r="J179" s="58">
        <v>0</v>
      </c>
      <c r="K179" s="58">
        <v>0</v>
      </c>
      <c r="L179" s="58">
        <v>63106.05</v>
      </c>
      <c r="M179" s="10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2">
        <v>0</v>
      </c>
      <c r="U179" s="111" t="s">
        <v>63</v>
      </c>
      <c r="V179" s="102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96"/>
      <c r="AH179" s="97"/>
      <c r="AK179" s="125"/>
    </row>
    <row r="180" spans="1:37" x14ac:dyDescent="0.45">
      <c r="A180" s="56">
        <f t="shared" si="4"/>
        <v>20</v>
      </c>
      <c r="B180" s="9">
        <f t="shared" si="5"/>
        <v>44697</v>
      </c>
      <c r="C180" s="57">
        <v>53650493.851500101</v>
      </c>
      <c r="D180" s="57">
        <v>0.97650000000000003</v>
      </c>
      <c r="E180" s="83">
        <v>590205</v>
      </c>
      <c r="F180" s="31">
        <v>0</v>
      </c>
      <c r="G180" s="11">
        <v>0</v>
      </c>
      <c r="H180" s="59">
        <v>0</v>
      </c>
      <c r="I180" s="68">
        <v>106312.5</v>
      </c>
      <c r="J180" s="58">
        <v>0</v>
      </c>
      <c r="K180" s="58">
        <v>0</v>
      </c>
      <c r="L180" s="58">
        <v>62458.2</v>
      </c>
      <c r="M180" s="10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2">
        <v>0</v>
      </c>
      <c r="U180" s="111" t="s">
        <v>63</v>
      </c>
      <c r="V180" s="102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96"/>
      <c r="AH180" s="97"/>
      <c r="AK180" s="125"/>
    </row>
    <row r="181" spans="1:37" x14ac:dyDescent="0.45">
      <c r="A181" s="56">
        <f t="shared" si="4"/>
        <v>21</v>
      </c>
      <c r="B181" s="9">
        <f t="shared" si="5"/>
        <v>44704</v>
      </c>
      <c r="C181" s="57">
        <v>53380502.931000002</v>
      </c>
      <c r="D181" s="57">
        <v>0.97650000000000003</v>
      </c>
      <c r="E181" s="83">
        <v>581007</v>
      </c>
      <c r="F181" s="31">
        <v>0</v>
      </c>
      <c r="G181" s="11">
        <v>0</v>
      </c>
      <c r="H181" s="59">
        <v>0</v>
      </c>
      <c r="I181" s="68">
        <v>126000</v>
      </c>
      <c r="J181" s="58">
        <v>0</v>
      </c>
      <c r="K181" s="58">
        <v>0</v>
      </c>
      <c r="L181" s="58">
        <v>63721.35</v>
      </c>
      <c r="M181" s="10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2">
        <v>0</v>
      </c>
      <c r="U181" s="111" t="s">
        <v>63</v>
      </c>
      <c r="V181" s="102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96"/>
      <c r="AH181" s="97"/>
      <c r="AK181" s="125"/>
    </row>
    <row r="182" spans="1:37" x14ac:dyDescent="0.45">
      <c r="A182" s="56">
        <f t="shared" si="4"/>
        <v>22</v>
      </c>
      <c r="B182" s="9">
        <f t="shared" si="5"/>
        <v>44711</v>
      </c>
      <c r="C182" s="57">
        <v>54885757.059</v>
      </c>
      <c r="D182" s="57">
        <v>0.97650000000000003</v>
      </c>
      <c r="E182" s="83">
        <v>551880</v>
      </c>
      <c r="F182" s="31">
        <v>0</v>
      </c>
      <c r="G182" s="11">
        <v>0</v>
      </c>
      <c r="H182" s="59">
        <v>0</v>
      </c>
      <c r="I182" s="68">
        <v>252000</v>
      </c>
      <c r="J182" s="58">
        <v>0</v>
      </c>
      <c r="K182" s="58">
        <v>0</v>
      </c>
      <c r="L182" s="58">
        <v>66178.350000000006</v>
      </c>
      <c r="M182" s="10">
        <v>0</v>
      </c>
      <c r="N182" s="11">
        <v>0</v>
      </c>
      <c r="O182" s="11">
        <v>0</v>
      </c>
      <c r="P182" s="11">
        <v>21000</v>
      </c>
      <c r="Q182" s="11">
        <v>0</v>
      </c>
      <c r="R182" s="11">
        <v>0</v>
      </c>
      <c r="S182" s="11">
        <v>0</v>
      </c>
      <c r="T182" s="12">
        <v>21000</v>
      </c>
      <c r="U182" s="111" t="s">
        <v>63</v>
      </c>
      <c r="V182" s="102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96"/>
      <c r="AH182" s="97"/>
      <c r="AK182" s="125"/>
    </row>
    <row r="183" spans="1:37" x14ac:dyDescent="0.45">
      <c r="A183" s="56">
        <f t="shared" si="4"/>
        <v>23</v>
      </c>
      <c r="B183" s="9">
        <f t="shared" si="5"/>
        <v>44718</v>
      </c>
      <c r="C183" s="57">
        <v>57714475.234499998</v>
      </c>
      <c r="D183" s="57">
        <v>0.97650000000000003</v>
      </c>
      <c r="E183" s="83">
        <v>496692</v>
      </c>
      <c r="F183" s="31">
        <v>0</v>
      </c>
      <c r="G183" s="11">
        <v>0</v>
      </c>
      <c r="H183" s="59">
        <v>0</v>
      </c>
      <c r="I183" s="68">
        <v>0</v>
      </c>
      <c r="J183" s="58">
        <v>0</v>
      </c>
      <c r="K183" s="58">
        <v>0</v>
      </c>
      <c r="L183" s="58">
        <v>62278.65</v>
      </c>
      <c r="M183" s="10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2">
        <v>0</v>
      </c>
      <c r="U183" s="111" t="s">
        <v>64</v>
      </c>
      <c r="V183" s="102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96"/>
      <c r="AH183" s="97"/>
      <c r="AK183" s="125"/>
    </row>
    <row r="184" spans="1:37" x14ac:dyDescent="0.45">
      <c r="A184" s="56">
        <f t="shared" si="4"/>
        <v>24</v>
      </c>
      <c r="B184" s="9">
        <f t="shared" si="5"/>
        <v>44725</v>
      </c>
      <c r="C184" s="57">
        <v>55773694.126500003</v>
      </c>
      <c r="D184" s="57">
        <v>0.97650000000000003</v>
      </c>
      <c r="E184" s="83">
        <v>450702</v>
      </c>
      <c r="F184" s="31">
        <v>0</v>
      </c>
      <c r="G184" s="11">
        <v>0</v>
      </c>
      <c r="H184" s="59">
        <v>0</v>
      </c>
      <c r="I184" s="68">
        <v>0</v>
      </c>
      <c r="J184" s="58">
        <v>0</v>
      </c>
      <c r="K184" s="58">
        <v>0</v>
      </c>
      <c r="L184" s="58">
        <v>62113.8</v>
      </c>
      <c r="M184" s="10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2">
        <v>0</v>
      </c>
      <c r="U184" s="111" t="s">
        <v>64</v>
      </c>
      <c r="V184" s="102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96"/>
      <c r="AH184" s="97"/>
      <c r="AK184" s="125"/>
    </row>
    <row r="185" spans="1:37" x14ac:dyDescent="0.45">
      <c r="A185" s="56">
        <f t="shared" si="4"/>
        <v>25</v>
      </c>
      <c r="B185" s="9">
        <f t="shared" si="5"/>
        <v>44732</v>
      </c>
      <c r="C185" s="57">
        <v>54604545.901500002</v>
      </c>
      <c r="D185" s="57">
        <v>0.97650000000000003</v>
      </c>
      <c r="E185" s="83">
        <v>441504</v>
      </c>
      <c r="F185" s="31">
        <v>0</v>
      </c>
      <c r="G185" s="11">
        <v>0</v>
      </c>
      <c r="H185" s="59">
        <v>0</v>
      </c>
      <c r="I185" s="68">
        <v>0</v>
      </c>
      <c r="J185" s="58">
        <v>0</v>
      </c>
      <c r="K185" s="58">
        <v>0</v>
      </c>
      <c r="L185" s="58">
        <v>62393.1</v>
      </c>
      <c r="M185" s="10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2">
        <v>0</v>
      </c>
      <c r="U185" s="111" t="s">
        <v>64</v>
      </c>
      <c r="V185" s="102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96"/>
      <c r="AH185" s="97"/>
      <c r="AK185" s="125"/>
    </row>
    <row r="186" spans="1:37" x14ac:dyDescent="0.45">
      <c r="A186" s="56">
        <f t="shared" si="4"/>
        <v>26</v>
      </c>
      <c r="B186" s="9">
        <f t="shared" si="5"/>
        <v>44739</v>
      </c>
      <c r="C186" s="57">
        <v>55424249.800499998</v>
      </c>
      <c r="D186" s="57">
        <v>0.97650000000000003</v>
      </c>
      <c r="E186" s="83">
        <v>429240</v>
      </c>
      <c r="F186" s="31">
        <v>0</v>
      </c>
      <c r="G186" s="11">
        <v>0</v>
      </c>
      <c r="H186" s="59">
        <v>0</v>
      </c>
      <c r="I186" s="68">
        <v>0</v>
      </c>
      <c r="J186" s="58">
        <v>0</v>
      </c>
      <c r="K186" s="58">
        <v>0</v>
      </c>
      <c r="L186" s="58">
        <v>62451.9</v>
      </c>
      <c r="M186" s="10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2">
        <v>0</v>
      </c>
      <c r="U186" s="111" t="s">
        <v>64</v>
      </c>
      <c r="V186" s="102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96"/>
      <c r="AH186" s="97"/>
      <c r="AK186" s="125"/>
    </row>
    <row r="187" spans="1:37" x14ac:dyDescent="0.45">
      <c r="A187" s="56">
        <f t="shared" si="4"/>
        <v>27</v>
      </c>
      <c r="B187" s="9">
        <f t="shared" si="5"/>
        <v>44746</v>
      </c>
      <c r="C187" s="57">
        <v>58408496.065499999</v>
      </c>
      <c r="D187" s="57">
        <v>0.97650000000000003</v>
      </c>
      <c r="E187" s="83">
        <v>413910</v>
      </c>
      <c r="F187" s="31">
        <v>0</v>
      </c>
      <c r="G187" s="11">
        <v>0</v>
      </c>
      <c r="H187" s="59">
        <v>0</v>
      </c>
      <c r="I187" s="68">
        <v>0</v>
      </c>
      <c r="J187" s="58">
        <v>0</v>
      </c>
      <c r="K187" s="58">
        <v>0</v>
      </c>
      <c r="L187" s="58">
        <v>60744.6</v>
      </c>
      <c r="M187" s="10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2">
        <v>0</v>
      </c>
      <c r="U187" s="111" t="s">
        <v>65</v>
      </c>
      <c r="V187" s="102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96"/>
      <c r="AH187" s="97"/>
      <c r="AK187" s="125"/>
    </row>
    <row r="188" spans="1:37" x14ac:dyDescent="0.45">
      <c r="A188" s="56">
        <f t="shared" si="4"/>
        <v>28</v>
      </c>
      <c r="B188" s="9">
        <f t="shared" si="5"/>
        <v>44753</v>
      </c>
      <c r="C188" s="57">
        <v>61972070.254500099</v>
      </c>
      <c r="D188" s="57">
        <v>0.97650000000000003</v>
      </c>
      <c r="E188" s="83">
        <v>383250</v>
      </c>
      <c r="F188" s="31">
        <v>0</v>
      </c>
      <c r="G188" s="11">
        <v>0</v>
      </c>
      <c r="H188" s="59">
        <v>0</v>
      </c>
      <c r="I188" s="68">
        <v>0</v>
      </c>
      <c r="J188" s="58">
        <v>0</v>
      </c>
      <c r="K188" s="58">
        <v>0</v>
      </c>
      <c r="L188" s="58">
        <v>60782.400000000001</v>
      </c>
      <c r="M188" s="10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2">
        <v>0</v>
      </c>
      <c r="U188" s="111" t="s">
        <v>65</v>
      </c>
      <c r="V188" s="102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96"/>
      <c r="AH188" s="97"/>
      <c r="AK188" s="125"/>
    </row>
    <row r="189" spans="1:37" x14ac:dyDescent="0.45">
      <c r="A189" s="56">
        <f t="shared" si="4"/>
        <v>29</v>
      </c>
      <c r="B189" s="9">
        <f t="shared" si="5"/>
        <v>44760</v>
      </c>
      <c r="C189" s="57">
        <v>62775938.137500003</v>
      </c>
      <c r="D189" s="57">
        <v>0.97650000000000003</v>
      </c>
      <c r="E189" s="83">
        <v>429240</v>
      </c>
      <c r="F189" s="31">
        <v>0</v>
      </c>
      <c r="G189" s="11">
        <v>0</v>
      </c>
      <c r="H189" s="59">
        <v>0</v>
      </c>
      <c r="I189" s="68">
        <v>2835</v>
      </c>
      <c r="J189" s="58">
        <v>0</v>
      </c>
      <c r="K189" s="58">
        <v>0</v>
      </c>
      <c r="L189" s="58">
        <v>64787.1</v>
      </c>
      <c r="M189" s="10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2">
        <v>0</v>
      </c>
      <c r="U189" s="111" t="s">
        <v>65</v>
      </c>
      <c r="V189" s="102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96"/>
      <c r="AH189" s="97"/>
      <c r="AK189" s="125"/>
    </row>
    <row r="190" spans="1:37" x14ac:dyDescent="0.45">
      <c r="A190" s="56">
        <f t="shared" si="4"/>
        <v>30</v>
      </c>
      <c r="B190" s="9">
        <f t="shared" si="5"/>
        <v>44767</v>
      </c>
      <c r="C190" s="57">
        <v>63968812.351499997</v>
      </c>
      <c r="D190" s="57">
        <v>0.97650000000000003</v>
      </c>
      <c r="E190" s="83">
        <v>475230</v>
      </c>
      <c r="F190" s="31">
        <v>0</v>
      </c>
      <c r="G190" s="11">
        <v>0</v>
      </c>
      <c r="H190" s="59">
        <v>0</v>
      </c>
      <c r="I190" s="68">
        <v>0</v>
      </c>
      <c r="J190" s="58">
        <v>0</v>
      </c>
      <c r="K190" s="58">
        <v>0</v>
      </c>
      <c r="L190" s="58">
        <v>64373.4</v>
      </c>
      <c r="M190" s="10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2">
        <v>0</v>
      </c>
      <c r="U190" s="111" t="s">
        <v>65</v>
      </c>
      <c r="V190" s="102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96"/>
      <c r="AH190" s="97"/>
      <c r="AK190" s="125"/>
    </row>
    <row r="191" spans="1:37" x14ac:dyDescent="0.45">
      <c r="A191" s="56">
        <f t="shared" si="4"/>
        <v>31</v>
      </c>
      <c r="B191" s="9">
        <f t="shared" si="5"/>
        <v>44774</v>
      </c>
      <c r="C191" s="57">
        <v>72066350.1285</v>
      </c>
      <c r="D191" s="57">
        <v>0.99750000000000005</v>
      </c>
      <c r="E191" s="83">
        <v>567210</v>
      </c>
      <c r="F191" s="31">
        <v>0</v>
      </c>
      <c r="G191" s="11">
        <v>0</v>
      </c>
      <c r="H191" s="59">
        <v>0</v>
      </c>
      <c r="I191" s="68">
        <v>95681.25</v>
      </c>
      <c r="J191" s="58">
        <v>0</v>
      </c>
      <c r="K191" s="58">
        <v>0</v>
      </c>
      <c r="L191" s="58">
        <v>68109.3</v>
      </c>
      <c r="M191" s="10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2">
        <v>0</v>
      </c>
      <c r="U191" s="111" t="s">
        <v>66</v>
      </c>
      <c r="V191" s="102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96"/>
      <c r="AH191" s="97"/>
      <c r="AK191" s="125"/>
    </row>
    <row r="192" spans="1:37" x14ac:dyDescent="0.45">
      <c r="A192" s="56">
        <f t="shared" si="4"/>
        <v>32</v>
      </c>
      <c r="B192" s="9">
        <f t="shared" si="5"/>
        <v>44781</v>
      </c>
      <c r="C192" s="57">
        <v>79182697.8495</v>
      </c>
      <c r="D192" s="57">
        <v>0.99750000000000005</v>
      </c>
      <c r="E192" s="83">
        <v>659190</v>
      </c>
      <c r="F192" s="31">
        <v>0</v>
      </c>
      <c r="G192" s="11">
        <v>0</v>
      </c>
      <c r="H192" s="59">
        <v>0</v>
      </c>
      <c r="I192" s="68">
        <v>191929.5</v>
      </c>
      <c r="J192" s="58">
        <v>0</v>
      </c>
      <c r="K192" s="58">
        <v>0</v>
      </c>
      <c r="L192" s="58">
        <v>68180.7</v>
      </c>
      <c r="M192" s="10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2">
        <v>0</v>
      </c>
      <c r="U192" s="111" t="s">
        <v>66</v>
      </c>
      <c r="V192" s="102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96"/>
      <c r="AH192" s="97"/>
      <c r="AK192" s="125"/>
    </row>
    <row r="193" spans="1:37" x14ac:dyDescent="0.45">
      <c r="A193" s="56">
        <f t="shared" si="4"/>
        <v>33</v>
      </c>
      <c r="B193" s="9">
        <f t="shared" si="5"/>
        <v>44788</v>
      </c>
      <c r="C193" s="57">
        <v>83783394.471000105</v>
      </c>
      <c r="D193" s="57">
        <v>0.99750000000000005</v>
      </c>
      <c r="E193" s="83">
        <v>766500</v>
      </c>
      <c r="F193" s="31">
        <v>0</v>
      </c>
      <c r="G193" s="11">
        <v>0</v>
      </c>
      <c r="H193" s="59">
        <v>0</v>
      </c>
      <c r="I193" s="68">
        <v>382725</v>
      </c>
      <c r="J193" s="58">
        <v>0</v>
      </c>
      <c r="K193" s="58">
        <v>0</v>
      </c>
      <c r="L193" s="58">
        <v>75225.149999999994</v>
      </c>
      <c r="M193" s="10">
        <v>70.127577869999996</v>
      </c>
      <c r="N193" s="11">
        <v>4.6094999999999997</v>
      </c>
      <c r="O193" s="11">
        <v>1281836.22</v>
      </c>
      <c r="P193" s="11">
        <v>11875.5</v>
      </c>
      <c r="Q193" s="11">
        <v>0</v>
      </c>
      <c r="R193" s="11">
        <v>0</v>
      </c>
      <c r="S193" s="11">
        <v>0</v>
      </c>
      <c r="T193" s="12">
        <v>1293711.72</v>
      </c>
      <c r="U193" s="111" t="s">
        <v>66</v>
      </c>
      <c r="V193" s="102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96"/>
      <c r="AH193" s="97"/>
      <c r="AK193" s="125"/>
    </row>
    <row r="194" spans="1:37" x14ac:dyDescent="0.45">
      <c r="A194" s="56">
        <f t="shared" si="4"/>
        <v>34</v>
      </c>
      <c r="B194" s="9">
        <f t="shared" si="5"/>
        <v>44795</v>
      </c>
      <c r="C194" s="57">
        <v>82662475.360500097</v>
      </c>
      <c r="D194" s="57">
        <v>0.99750000000000005</v>
      </c>
      <c r="E194" s="83">
        <v>873810</v>
      </c>
      <c r="F194" s="31">
        <v>0</v>
      </c>
      <c r="G194" s="11">
        <v>0</v>
      </c>
      <c r="H194" s="59">
        <v>0</v>
      </c>
      <c r="I194" s="68">
        <v>191362.5</v>
      </c>
      <c r="J194" s="58">
        <v>0</v>
      </c>
      <c r="K194" s="58">
        <v>0</v>
      </c>
      <c r="L194" s="58">
        <v>80234.7</v>
      </c>
      <c r="M194" s="10">
        <v>264.59895525000002</v>
      </c>
      <c r="N194" s="11">
        <v>18.690000000000001</v>
      </c>
      <c r="O194" s="11">
        <v>9170688.1297500003</v>
      </c>
      <c r="P194" s="11">
        <v>392868</v>
      </c>
      <c r="Q194" s="11">
        <v>0</v>
      </c>
      <c r="R194" s="11">
        <v>0</v>
      </c>
      <c r="S194" s="11">
        <v>0</v>
      </c>
      <c r="T194" s="12">
        <v>1674704.22</v>
      </c>
      <c r="U194" s="111" t="s">
        <v>66</v>
      </c>
      <c r="V194" s="102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96"/>
      <c r="AH194" s="97"/>
      <c r="AK194" s="125"/>
    </row>
    <row r="195" spans="1:37" x14ac:dyDescent="0.45">
      <c r="A195" s="56">
        <f t="shared" si="4"/>
        <v>35</v>
      </c>
      <c r="B195" s="9">
        <f t="shared" si="5"/>
        <v>44802</v>
      </c>
      <c r="C195" s="57">
        <v>83010502.522500098</v>
      </c>
      <c r="D195" s="57">
        <v>0.99750000000000005</v>
      </c>
      <c r="E195" s="83">
        <v>965790</v>
      </c>
      <c r="F195" s="31">
        <v>0</v>
      </c>
      <c r="G195" s="11">
        <v>0</v>
      </c>
      <c r="H195" s="59">
        <v>0</v>
      </c>
      <c r="I195" s="68">
        <v>1746753.75</v>
      </c>
      <c r="J195" s="58">
        <v>0</v>
      </c>
      <c r="K195" s="58">
        <v>0</v>
      </c>
      <c r="L195" s="58">
        <v>84112.35</v>
      </c>
      <c r="M195" s="10">
        <v>217.3965901485</v>
      </c>
      <c r="N195" s="11">
        <v>16.180499999999999</v>
      </c>
      <c r="O195" s="11">
        <v>7888851.9097499996</v>
      </c>
      <c r="P195" s="11">
        <v>598374</v>
      </c>
      <c r="Q195" s="11">
        <v>0</v>
      </c>
      <c r="R195" s="11">
        <v>0</v>
      </c>
      <c r="S195" s="11">
        <v>351776.25</v>
      </c>
      <c r="T195" s="12">
        <v>950449.5</v>
      </c>
      <c r="U195" s="111" t="s">
        <v>66</v>
      </c>
      <c r="V195" s="102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96"/>
      <c r="AH195" s="97"/>
      <c r="AK195" s="125"/>
    </row>
    <row r="196" spans="1:37" x14ac:dyDescent="0.45">
      <c r="A196" s="56">
        <f t="shared" ref="A196:A259" si="6">_xlfn.ISOWEEKNUM(B196)</f>
        <v>36</v>
      </c>
      <c r="B196" s="9">
        <f t="shared" si="5"/>
        <v>44809</v>
      </c>
      <c r="C196" s="57">
        <v>94609693.699500099</v>
      </c>
      <c r="D196" s="57">
        <v>0.99750000000000005</v>
      </c>
      <c r="E196" s="83">
        <v>1103760</v>
      </c>
      <c r="F196" s="31">
        <v>0</v>
      </c>
      <c r="G196" s="11">
        <v>0</v>
      </c>
      <c r="H196" s="59">
        <v>0</v>
      </c>
      <c r="I196" s="68">
        <v>2058517.125</v>
      </c>
      <c r="J196" s="58">
        <v>0</v>
      </c>
      <c r="K196" s="58">
        <v>0</v>
      </c>
      <c r="L196" s="58">
        <v>80695.649999999994</v>
      </c>
      <c r="M196" s="10">
        <v>0</v>
      </c>
      <c r="N196" s="11">
        <v>0</v>
      </c>
      <c r="O196" s="11">
        <v>0</v>
      </c>
      <c r="P196" s="11">
        <v>2311501.5</v>
      </c>
      <c r="Q196" s="11">
        <v>0</v>
      </c>
      <c r="R196" s="11">
        <v>0</v>
      </c>
      <c r="S196" s="11">
        <v>615608.4375</v>
      </c>
      <c r="T196" s="12">
        <v>2208055.5</v>
      </c>
      <c r="U196" s="111" t="s">
        <v>67</v>
      </c>
      <c r="V196" s="102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96"/>
      <c r="AH196" s="97"/>
      <c r="AK196" s="125"/>
    </row>
    <row r="197" spans="1:37" x14ac:dyDescent="0.45">
      <c r="A197" s="56">
        <f t="shared" si="6"/>
        <v>37</v>
      </c>
      <c r="B197" s="9">
        <f t="shared" ref="B197:B260" si="7">B196+7</f>
        <v>44816</v>
      </c>
      <c r="C197" s="57">
        <v>104887544.9685</v>
      </c>
      <c r="D197" s="57">
        <v>0.99750000000000005</v>
      </c>
      <c r="E197" s="83">
        <v>1434888</v>
      </c>
      <c r="F197" s="31">
        <v>0</v>
      </c>
      <c r="G197" s="11">
        <v>0</v>
      </c>
      <c r="H197" s="59">
        <v>0</v>
      </c>
      <c r="I197" s="68">
        <v>2395488.375</v>
      </c>
      <c r="J197" s="58">
        <v>0</v>
      </c>
      <c r="K197" s="58">
        <v>0</v>
      </c>
      <c r="L197" s="58">
        <v>87951.15</v>
      </c>
      <c r="M197" s="10">
        <v>300.86348659499998</v>
      </c>
      <c r="N197" s="11">
        <v>21.146999999999998</v>
      </c>
      <c r="O197" s="11">
        <v>14913785.9955</v>
      </c>
      <c r="P197" s="11">
        <v>3598336.875</v>
      </c>
      <c r="Q197" s="11">
        <v>0</v>
      </c>
      <c r="R197" s="11">
        <v>0</v>
      </c>
      <c r="S197" s="11">
        <v>615608.4375</v>
      </c>
      <c r="T197" s="12">
        <v>5184273.99</v>
      </c>
      <c r="U197" s="111" t="s">
        <v>67</v>
      </c>
      <c r="V197" s="102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96"/>
      <c r="AH197" s="97"/>
      <c r="AK197" s="125"/>
    </row>
    <row r="198" spans="1:37" x14ac:dyDescent="0.45">
      <c r="A198" s="56">
        <f t="shared" si="6"/>
        <v>38</v>
      </c>
      <c r="B198" s="9">
        <f t="shared" si="7"/>
        <v>44823</v>
      </c>
      <c r="C198" s="57">
        <v>93895884.736499995</v>
      </c>
      <c r="D198" s="57">
        <v>0.99750000000000005</v>
      </c>
      <c r="E198" s="83">
        <v>1413426</v>
      </c>
      <c r="F198" s="31">
        <v>0</v>
      </c>
      <c r="G198" s="11">
        <v>0</v>
      </c>
      <c r="H198" s="59">
        <v>0</v>
      </c>
      <c r="I198" s="68">
        <v>2808335.25</v>
      </c>
      <c r="J198" s="58">
        <v>0</v>
      </c>
      <c r="K198" s="58">
        <v>0</v>
      </c>
      <c r="L198" s="58">
        <v>99768.9</v>
      </c>
      <c r="M198" s="10">
        <v>472.2536726985</v>
      </c>
      <c r="N198" s="11">
        <v>34.576500000000003</v>
      </c>
      <c r="O198" s="11">
        <v>31505432.195999999</v>
      </c>
      <c r="P198" s="11">
        <v>5181419.25</v>
      </c>
      <c r="Q198" s="11">
        <v>0</v>
      </c>
      <c r="R198" s="11">
        <v>0</v>
      </c>
      <c r="S198" s="11">
        <v>615608.4375</v>
      </c>
      <c r="T198" s="12">
        <v>5064285.24</v>
      </c>
      <c r="U198" s="111" t="s">
        <v>67</v>
      </c>
      <c r="V198" s="102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96"/>
      <c r="AH198" s="97"/>
      <c r="AK198" s="125"/>
    </row>
    <row r="199" spans="1:37" x14ac:dyDescent="0.45">
      <c r="A199" s="56">
        <f t="shared" si="6"/>
        <v>39</v>
      </c>
      <c r="B199" s="9">
        <f t="shared" si="7"/>
        <v>44830</v>
      </c>
      <c r="C199" s="57">
        <v>81329113.708499998</v>
      </c>
      <c r="D199" s="57">
        <v>0.99750000000000005</v>
      </c>
      <c r="E199" s="83">
        <v>1253994</v>
      </c>
      <c r="F199" s="31">
        <v>0</v>
      </c>
      <c r="G199" s="11">
        <v>0</v>
      </c>
      <c r="H199" s="59">
        <v>0</v>
      </c>
      <c r="I199" s="68">
        <v>2292609.375</v>
      </c>
      <c r="J199" s="58">
        <v>0</v>
      </c>
      <c r="K199" s="58">
        <v>0</v>
      </c>
      <c r="L199" s="58">
        <v>88463.55</v>
      </c>
      <c r="M199" s="10">
        <v>270.20056412999998</v>
      </c>
      <c r="N199" s="11">
        <v>21.524999999999999</v>
      </c>
      <c r="O199" s="11">
        <v>22329036.722322602</v>
      </c>
      <c r="P199" s="11">
        <v>7854060.375</v>
      </c>
      <c r="Q199" s="11">
        <v>0</v>
      </c>
      <c r="R199" s="11">
        <v>0</v>
      </c>
      <c r="S199" s="11">
        <v>901992.19475806504</v>
      </c>
      <c r="T199" s="12">
        <v>5780315.5064516095</v>
      </c>
      <c r="U199" s="111" t="s">
        <v>67</v>
      </c>
      <c r="V199" s="102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96"/>
      <c r="AH199" s="97"/>
      <c r="AK199" s="125"/>
    </row>
    <row r="200" spans="1:37" x14ac:dyDescent="0.45">
      <c r="A200" s="56">
        <f t="shared" si="6"/>
        <v>40</v>
      </c>
      <c r="B200" s="9">
        <f t="shared" si="7"/>
        <v>44837</v>
      </c>
      <c r="C200" s="57">
        <v>77930130.327000007</v>
      </c>
      <c r="D200" s="57">
        <v>0.98699999999999999</v>
      </c>
      <c r="E200" s="83">
        <v>1122156</v>
      </c>
      <c r="F200" s="31">
        <v>0</v>
      </c>
      <c r="G200" s="11">
        <v>0</v>
      </c>
      <c r="H200" s="59">
        <v>0</v>
      </c>
      <c r="I200" s="68">
        <v>2820651.75</v>
      </c>
      <c r="J200" s="58">
        <v>0</v>
      </c>
      <c r="K200" s="58">
        <v>0</v>
      </c>
      <c r="L200" s="58">
        <v>77742</v>
      </c>
      <c r="M200" s="10">
        <v>430.99176448125002</v>
      </c>
      <c r="N200" s="11">
        <v>30.1035</v>
      </c>
      <c r="O200" s="11">
        <v>23066743.9291935</v>
      </c>
      <c r="P200" s="11">
        <v>3832581.375</v>
      </c>
      <c r="Q200" s="11">
        <v>0</v>
      </c>
      <c r="R200" s="11">
        <v>0</v>
      </c>
      <c r="S200" s="11">
        <v>1617951.58790323</v>
      </c>
      <c r="T200" s="12">
        <v>11630687.675080599</v>
      </c>
      <c r="U200" s="111" t="s">
        <v>68</v>
      </c>
      <c r="V200" s="102"/>
      <c r="W200" s="103"/>
      <c r="X200" s="103"/>
      <c r="Y200" s="103"/>
      <c r="Z200" s="103"/>
      <c r="AA200" s="103"/>
      <c r="AB200" s="103"/>
      <c r="AC200" s="103"/>
      <c r="AD200" s="103"/>
      <c r="AE200" s="103"/>
      <c r="AF200" s="103"/>
      <c r="AG200" s="96"/>
      <c r="AH200" s="97"/>
      <c r="AK200" s="125"/>
    </row>
    <row r="201" spans="1:37" x14ac:dyDescent="0.45">
      <c r="A201" s="56">
        <f t="shared" si="6"/>
        <v>41</v>
      </c>
      <c r="B201" s="9">
        <f t="shared" si="7"/>
        <v>44844</v>
      </c>
      <c r="C201" s="57">
        <v>77564348.284500003</v>
      </c>
      <c r="D201" s="57">
        <v>0.98699999999999999</v>
      </c>
      <c r="E201" s="83">
        <v>1045506</v>
      </c>
      <c r="F201" s="31">
        <v>0</v>
      </c>
      <c r="G201" s="11">
        <v>0</v>
      </c>
      <c r="H201" s="59">
        <v>0</v>
      </c>
      <c r="I201" s="68">
        <v>3679207.875</v>
      </c>
      <c r="J201" s="58">
        <v>0</v>
      </c>
      <c r="K201" s="58">
        <v>0</v>
      </c>
      <c r="L201" s="58">
        <v>77883.75</v>
      </c>
      <c r="M201" s="10">
        <v>528.33525850770002</v>
      </c>
      <c r="N201" s="11">
        <v>37.663499999999999</v>
      </c>
      <c r="O201" s="11">
        <v>31761824.284693498</v>
      </c>
      <c r="P201" s="11">
        <v>3678375.75</v>
      </c>
      <c r="Q201" s="11">
        <v>0</v>
      </c>
      <c r="R201" s="11">
        <v>0</v>
      </c>
      <c r="S201" s="11">
        <v>1617951.58790323</v>
      </c>
      <c r="T201" s="12">
        <v>12088070.300080599</v>
      </c>
      <c r="U201" s="111" t="s">
        <v>68</v>
      </c>
      <c r="V201" s="102"/>
      <c r="W201" s="103"/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96"/>
      <c r="AH201" s="97"/>
      <c r="AK201" s="125"/>
    </row>
    <row r="202" spans="1:37" x14ac:dyDescent="0.45">
      <c r="A202" s="56">
        <f t="shared" si="6"/>
        <v>42</v>
      </c>
      <c r="B202" s="9">
        <f t="shared" si="7"/>
        <v>44851</v>
      </c>
      <c r="C202" s="57">
        <v>74886275.981999904</v>
      </c>
      <c r="D202" s="57">
        <v>0.98699999999999999</v>
      </c>
      <c r="E202" s="83">
        <v>1028643</v>
      </c>
      <c r="F202" s="31">
        <v>0</v>
      </c>
      <c r="G202" s="11">
        <v>0</v>
      </c>
      <c r="H202" s="59">
        <v>0</v>
      </c>
      <c r="I202" s="68">
        <v>1621273.5</v>
      </c>
      <c r="J202" s="58">
        <v>0</v>
      </c>
      <c r="K202" s="58">
        <v>0</v>
      </c>
      <c r="L202" s="58">
        <v>76217.399999999994</v>
      </c>
      <c r="M202" s="10">
        <v>168.77281136100001</v>
      </c>
      <c r="N202" s="11">
        <v>10.804500000000001</v>
      </c>
      <c r="O202" s="11">
        <v>8695080.3554999996</v>
      </c>
      <c r="P202" s="11">
        <v>3577722.75</v>
      </c>
      <c r="Q202" s="11">
        <v>0</v>
      </c>
      <c r="R202" s="11">
        <v>0</v>
      </c>
      <c r="S202" s="11">
        <v>1617951.58790323</v>
      </c>
      <c r="T202" s="12">
        <v>5803478.2100806497</v>
      </c>
      <c r="U202" s="111" t="s">
        <v>68</v>
      </c>
      <c r="V202" s="102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96"/>
      <c r="AH202" s="97"/>
      <c r="AK202" s="125"/>
    </row>
    <row r="203" spans="1:37" x14ac:dyDescent="0.45">
      <c r="A203" s="56">
        <f t="shared" si="6"/>
        <v>43</v>
      </c>
      <c r="B203" s="9">
        <f t="shared" si="7"/>
        <v>44858</v>
      </c>
      <c r="C203" s="57">
        <v>72200323.954500005</v>
      </c>
      <c r="D203" s="57">
        <v>0.98699999999999999</v>
      </c>
      <c r="E203" s="83">
        <v>1004115</v>
      </c>
      <c r="F203" s="31">
        <v>0</v>
      </c>
      <c r="G203" s="11">
        <v>0</v>
      </c>
      <c r="H203" s="59">
        <v>0</v>
      </c>
      <c r="I203" s="68">
        <v>1523946.375</v>
      </c>
      <c r="J203" s="58">
        <v>0</v>
      </c>
      <c r="K203" s="58">
        <v>0</v>
      </c>
      <c r="L203" s="58">
        <v>78343.649999999994</v>
      </c>
      <c r="M203" s="10">
        <v>509.28914396850001</v>
      </c>
      <c r="N203" s="11">
        <v>35.290500000000002</v>
      </c>
      <c r="O203" s="11">
        <v>22073725.095822599</v>
      </c>
      <c r="P203" s="11">
        <v>5176274.25</v>
      </c>
      <c r="Q203" s="11">
        <v>0</v>
      </c>
      <c r="R203" s="11">
        <v>0</v>
      </c>
      <c r="S203" s="11">
        <v>1617951.58790323</v>
      </c>
      <c r="T203" s="12">
        <v>7670945.4742741901</v>
      </c>
      <c r="U203" s="111" t="s">
        <v>68</v>
      </c>
      <c r="V203" s="102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96"/>
      <c r="AH203" s="97"/>
      <c r="AK203" s="125"/>
    </row>
    <row r="204" spans="1:37" x14ac:dyDescent="0.45">
      <c r="A204" s="56">
        <f t="shared" si="6"/>
        <v>44</v>
      </c>
      <c r="B204" s="9">
        <f t="shared" si="7"/>
        <v>44865</v>
      </c>
      <c r="C204" s="57">
        <v>68150900.821500003</v>
      </c>
      <c r="D204" s="57">
        <v>0.98699999999999999</v>
      </c>
      <c r="E204" s="83">
        <v>883008</v>
      </c>
      <c r="F204" s="31">
        <v>0</v>
      </c>
      <c r="G204" s="11">
        <v>0</v>
      </c>
      <c r="H204" s="59">
        <v>0</v>
      </c>
      <c r="I204" s="68">
        <v>2790703.125</v>
      </c>
      <c r="J204" s="58">
        <v>0</v>
      </c>
      <c r="K204" s="58">
        <v>0</v>
      </c>
      <c r="L204" s="58">
        <v>78460.2</v>
      </c>
      <c r="M204" s="10">
        <v>720.53157800609995</v>
      </c>
      <c r="N204" s="11">
        <v>55.3245</v>
      </c>
      <c r="O204" s="11">
        <v>37385262.8814677</v>
      </c>
      <c r="P204" s="11">
        <v>3270505.875</v>
      </c>
      <c r="Q204" s="11">
        <v>0</v>
      </c>
      <c r="R204" s="11">
        <v>0</v>
      </c>
      <c r="S204" s="11">
        <v>1203362.9661290301</v>
      </c>
      <c r="T204" s="12">
        <v>10182285.510532301</v>
      </c>
      <c r="U204" s="111" t="s">
        <v>68</v>
      </c>
      <c r="V204" s="102"/>
      <c r="W204" s="103"/>
      <c r="X204" s="103"/>
      <c r="Y204" s="103"/>
      <c r="Z204" s="103"/>
      <c r="AA204" s="103"/>
      <c r="AB204" s="103"/>
      <c r="AC204" s="103"/>
      <c r="AD204" s="103"/>
      <c r="AE204" s="103"/>
      <c r="AF204" s="103"/>
      <c r="AG204" s="96"/>
      <c r="AH204" s="97"/>
      <c r="AK204" s="125"/>
    </row>
    <row r="205" spans="1:37" x14ac:dyDescent="0.45">
      <c r="A205" s="56">
        <f t="shared" si="6"/>
        <v>45</v>
      </c>
      <c r="B205" s="9">
        <f t="shared" si="7"/>
        <v>44872</v>
      </c>
      <c r="C205" s="57">
        <v>70299968.487000003</v>
      </c>
      <c r="D205" s="57">
        <v>0.98699999999999999</v>
      </c>
      <c r="E205" s="83">
        <v>1093029</v>
      </c>
      <c r="F205" s="31">
        <v>0</v>
      </c>
      <c r="G205" s="11">
        <v>0</v>
      </c>
      <c r="H205" s="59">
        <v>0</v>
      </c>
      <c r="I205" s="68">
        <v>1415247.75</v>
      </c>
      <c r="J205" s="58">
        <v>0</v>
      </c>
      <c r="K205" s="58">
        <v>0</v>
      </c>
      <c r="L205" s="58">
        <v>80729.25</v>
      </c>
      <c r="M205" s="10">
        <v>1075.71852958605</v>
      </c>
      <c r="N205" s="11">
        <v>76.366500000000002</v>
      </c>
      <c r="O205" s="11">
        <v>52821582.784249999</v>
      </c>
      <c r="P205" s="11">
        <v>6575275.875</v>
      </c>
      <c r="Q205" s="11">
        <v>0</v>
      </c>
      <c r="R205" s="11">
        <v>0</v>
      </c>
      <c r="S205" s="11">
        <v>1134264.8625</v>
      </c>
      <c r="T205" s="12">
        <v>15885590.525</v>
      </c>
      <c r="U205" s="111" t="s">
        <v>69</v>
      </c>
      <c r="V205" s="102"/>
      <c r="W205" s="103"/>
      <c r="X205" s="103"/>
      <c r="Y205" s="103"/>
      <c r="Z205" s="103"/>
      <c r="AA205" s="103"/>
      <c r="AB205" s="103"/>
      <c r="AC205" s="103"/>
      <c r="AD205" s="103"/>
      <c r="AE205" s="103"/>
      <c r="AF205" s="103"/>
      <c r="AG205" s="96"/>
      <c r="AH205" s="97"/>
      <c r="AK205" s="125"/>
    </row>
    <row r="206" spans="1:37" x14ac:dyDescent="0.45">
      <c r="A206" s="56">
        <f t="shared" si="6"/>
        <v>46</v>
      </c>
      <c r="B206" s="9">
        <f t="shared" si="7"/>
        <v>44879</v>
      </c>
      <c r="C206" s="57">
        <v>74976005.937000006</v>
      </c>
      <c r="D206" s="57">
        <v>0.98699999999999999</v>
      </c>
      <c r="E206" s="83">
        <v>1192674</v>
      </c>
      <c r="F206" s="31">
        <v>0</v>
      </c>
      <c r="G206" s="11">
        <v>0</v>
      </c>
      <c r="H206" s="59">
        <v>0</v>
      </c>
      <c r="I206" s="68">
        <v>836718.75</v>
      </c>
      <c r="J206" s="58">
        <v>0</v>
      </c>
      <c r="K206" s="58">
        <v>0</v>
      </c>
      <c r="L206" s="58">
        <v>77639.100000000006</v>
      </c>
      <c r="M206" s="10">
        <v>863.17247543099995</v>
      </c>
      <c r="N206" s="11">
        <v>62.107500000000002</v>
      </c>
      <c r="O206" s="11">
        <v>55896539.680624999</v>
      </c>
      <c r="P206" s="11">
        <v>9837993.375</v>
      </c>
      <c r="Q206" s="11">
        <v>0</v>
      </c>
      <c r="R206" s="11">
        <v>0</v>
      </c>
      <c r="S206" s="11">
        <v>1134264.8625</v>
      </c>
      <c r="T206" s="12">
        <v>15876555.023</v>
      </c>
      <c r="U206" s="111" t="s">
        <v>69</v>
      </c>
      <c r="V206" s="102"/>
      <c r="W206" s="103"/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96"/>
      <c r="AH206" s="97"/>
      <c r="AK206" s="125"/>
    </row>
    <row r="207" spans="1:37" x14ac:dyDescent="0.45">
      <c r="A207" s="56">
        <f t="shared" si="6"/>
        <v>47</v>
      </c>
      <c r="B207" s="9">
        <f t="shared" si="7"/>
        <v>44886</v>
      </c>
      <c r="C207" s="57">
        <v>78590458.694999993</v>
      </c>
      <c r="D207" s="57">
        <v>0.98699999999999999</v>
      </c>
      <c r="E207" s="83">
        <v>1476279</v>
      </c>
      <c r="F207" s="31">
        <v>0</v>
      </c>
      <c r="G207" s="11">
        <v>0</v>
      </c>
      <c r="H207" s="59">
        <v>0</v>
      </c>
      <c r="I207" s="68">
        <v>1534341.375</v>
      </c>
      <c r="J207" s="58">
        <v>0</v>
      </c>
      <c r="K207" s="58">
        <v>0</v>
      </c>
      <c r="L207" s="58">
        <v>82615.05</v>
      </c>
      <c r="M207" s="10">
        <v>553.46156670000005</v>
      </c>
      <c r="N207" s="11">
        <v>39.721499999999999</v>
      </c>
      <c r="O207" s="11">
        <v>38198361.330499999</v>
      </c>
      <c r="P207" s="11">
        <v>11463627</v>
      </c>
      <c r="Q207" s="11">
        <v>0</v>
      </c>
      <c r="R207" s="11">
        <v>0</v>
      </c>
      <c r="S207" s="11">
        <v>1134264.8625</v>
      </c>
      <c r="T207" s="12">
        <v>15358284.368000001</v>
      </c>
      <c r="U207" s="111" t="s">
        <v>69</v>
      </c>
      <c r="V207" s="102"/>
      <c r="W207" s="103"/>
      <c r="X207" s="103"/>
      <c r="Y207" s="103"/>
      <c r="Z207" s="103"/>
      <c r="AA207" s="103"/>
      <c r="AB207" s="103"/>
      <c r="AC207" s="103"/>
      <c r="AD207" s="103"/>
      <c r="AE207" s="103"/>
      <c r="AF207" s="103"/>
      <c r="AG207" s="96"/>
      <c r="AH207" s="97"/>
      <c r="AK207" s="125"/>
    </row>
    <row r="208" spans="1:37" x14ac:dyDescent="0.45">
      <c r="A208" s="56">
        <f t="shared" si="6"/>
        <v>48</v>
      </c>
      <c r="B208" s="9">
        <f t="shared" si="7"/>
        <v>44893</v>
      </c>
      <c r="C208" s="57">
        <v>86835501.868500099</v>
      </c>
      <c r="D208" s="57">
        <v>0.98699999999999999</v>
      </c>
      <c r="E208" s="83">
        <v>1821204</v>
      </c>
      <c r="F208" s="31">
        <v>0</v>
      </c>
      <c r="G208" s="11">
        <v>0</v>
      </c>
      <c r="H208" s="59">
        <v>0</v>
      </c>
      <c r="I208" s="68">
        <v>14407627.5</v>
      </c>
      <c r="J208" s="58">
        <v>0</v>
      </c>
      <c r="K208" s="58">
        <v>0</v>
      </c>
      <c r="L208" s="58">
        <v>85018.5</v>
      </c>
      <c r="M208" s="10">
        <v>481.51349512140001</v>
      </c>
      <c r="N208" s="11">
        <v>38.167499999999997</v>
      </c>
      <c r="O208" s="11">
        <v>28738815.8605766</v>
      </c>
      <c r="P208" s="11">
        <v>11357311.875</v>
      </c>
      <c r="Q208" s="11">
        <v>0</v>
      </c>
      <c r="R208" s="11">
        <v>0</v>
      </c>
      <c r="S208" s="11">
        <v>486113.51250000001</v>
      </c>
      <c r="T208" s="12">
        <v>10839671.744999999</v>
      </c>
      <c r="U208" s="111" t="s">
        <v>69</v>
      </c>
      <c r="V208" s="102"/>
      <c r="W208" s="103"/>
      <c r="X208" s="103"/>
      <c r="Y208" s="103"/>
      <c r="Z208" s="103"/>
      <c r="AA208" s="103"/>
      <c r="AB208" s="103"/>
      <c r="AC208" s="103"/>
      <c r="AD208" s="103"/>
      <c r="AE208" s="103"/>
      <c r="AF208" s="103"/>
      <c r="AG208" s="96"/>
      <c r="AH208" s="97"/>
      <c r="AK208" s="125"/>
    </row>
    <row r="209" spans="1:37" x14ac:dyDescent="0.45">
      <c r="A209" s="56">
        <f t="shared" si="6"/>
        <v>49</v>
      </c>
      <c r="B209" s="9">
        <f t="shared" si="7"/>
        <v>44900</v>
      </c>
      <c r="C209" s="57">
        <v>96678449.899500102</v>
      </c>
      <c r="D209" s="57">
        <v>0.99750000000000005</v>
      </c>
      <c r="E209" s="83">
        <v>2201388</v>
      </c>
      <c r="F209" s="31">
        <v>0</v>
      </c>
      <c r="G209" s="11">
        <v>0</v>
      </c>
      <c r="H209" s="59">
        <v>0</v>
      </c>
      <c r="I209" s="68">
        <v>12185404.875</v>
      </c>
      <c r="J209" s="58">
        <v>0</v>
      </c>
      <c r="K209" s="58">
        <v>0</v>
      </c>
      <c r="L209" s="58">
        <v>92444.1</v>
      </c>
      <c r="M209" s="10">
        <v>720.67127961674998</v>
      </c>
      <c r="N209" s="11">
        <v>53.423999999999999</v>
      </c>
      <c r="O209" s="11">
        <v>26971362.2297903</v>
      </c>
      <c r="P209" s="11">
        <v>7678455.75</v>
      </c>
      <c r="Q209" s="11">
        <v>0</v>
      </c>
      <c r="R209" s="11">
        <v>0</v>
      </c>
      <c r="S209" s="11">
        <v>0</v>
      </c>
      <c r="T209" s="12">
        <v>11678592.135</v>
      </c>
      <c r="U209" s="111" t="s">
        <v>70</v>
      </c>
      <c r="V209" s="102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96"/>
      <c r="AH209" s="97"/>
      <c r="AK209" s="125"/>
    </row>
    <row r="210" spans="1:37" x14ac:dyDescent="0.45">
      <c r="A210" s="56">
        <f t="shared" si="6"/>
        <v>50</v>
      </c>
      <c r="B210" s="9">
        <f t="shared" si="7"/>
        <v>44907</v>
      </c>
      <c r="C210" s="57">
        <v>100467831.1455</v>
      </c>
      <c r="D210" s="57">
        <v>0.99750000000000005</v>
      </c>
      <c r="E210" s="83">
        <v>2472729</v>
      </c>
      <c r="F210" s="31">
        <v>0</v>
      </c>
      <c r="G210" s="11">
        <v>0</v>
      </c>
      <c r="H210" s="59">
        <v>0</v>
      </c>
      <c r="I210" s="68">
        <v>10423342.125</v>
      </c>
      <c r="J210" s="58">
        <v>0</v>
      </c>
      <c r="K210" s="58">
        <v>0</v>
      </c>
      <c r="L210" s="58">
        <v>103704.3</v>
      </c>
      <c r="M210" s="10">
        <v>773.61850791749998</v>
      </c>
      <c r="N210" s="11">
        <v>59.881500000000003</v>
      </c>
      <c r="O210" s="11">
        <v>26971362.2297903</v>
      </c>
      <c r="P210" s="11">
        <v>7829293.5</v>
      </c>
      <c r="Q210" s="11">
        <v>0</v>
      </c>
      <c r="R210" s="11">
        <v>0</v>
      </c>
      <c r="S210" s="11">
        <v>0</v>
      </c>
      <c r="T210" s="12">
        <v>11228142.135</v>
      </c>
      <c r="U210" s="111" t="s">
        <v>70</v>
      </c>
      <c r="V210" s="102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96"/>
      <c r="AH210" s="97"/>
      <c r="AK210" s="125"/>
    </row>
    <row r="211" spans="1:37" x14ac:dyDescent="0.45">
      <c r="A211" s="56">
        <f t="shared" si="6"/>
        <v>51</v>
      </c>
      <c r="B211" s="9">
        <f t="shared" si="7"/>
        <v>44914</v>
      </c>
      <c r="C211" s="57">
        <v>92793108.638999999</v>
      </c>
      <c r="D211" s="57">
        <v>0.99750000000000005</v>
      </c>
      <c r="E211" s="83">
        <v>2256576</v>
      </c>
      <c r="F211" s="31">
        <v>0</v>
      </c>
      <c r="G211" s="11">
        <v>0</v>
      </c>
      <c r="H211" s="59">
        <v>0</v>
      </c>
      <c r="I211" s="68">
        <v>10312304.625</v>
      </c>
      <c r="J211" s="58">
        <v>0</v>
      </c>
      <c r="K211" s="58">
        <v>0</v>
      </c>
      <c r="L211" s="58">
        <v>105635.25</v>
      </c>
      <c r="M211" s="10">
        <v>256.3995320418</v>
      </c>
      <c r="N211" s="11">
        <v>19.844999999999999</v>
      </c>
      <c r="O211" s="11">
        <v>21008633.826532301</v>
      </c>
      <c r="P211" s="11">
        <v>1664042.625</v>
      </c>
      <c r="Q211" s="11">
        <v>0</v>
      </c>
      <c r="R211" s="11">
        <v>0</v>
      </c>
      <c r="S211" s="11">
        <v>0</v>
      </c>
      <c r="T211" s="12">
        <v>323686.125</v>
      </c>
      <c r="U211" s="111" t="s">
        <v>70</v>
      </c>
      <c r="V211" s="102"/>
      <c r="W211" s="103"/>
      <c r="X211" s="103"/>
      <c r="Y211" s="103"/>
      <c r="Z211" s="103"/>
      <c r="AA211" s="103"/>
      <c r="AB211" s="103"/>
      <c r="AC211" s="103"/>
      <c r="AD211" s="103"/>
      <c r="AE211" s="103"/>
      <c r="AF211" s="103"/>
      <c r="AG211" s="96"/>
      <c r="AH211" s="97"/>
      <c r="AK211" s="125"/>
    </row>
    <row r="212" spans="1:37" ht="14.65" thickBot="1" x14ac:dyDescent="0.5">
      <c r="A212" s="60">
        <f t="shared" si="6"/>
        <v>52</v>
      </c>
      <c r="B212" s="13">
        <f t="shared" si="7"/>
        <v>44921</v>
      </c>
      <c r="C212" s="62">
        <v>81086239.752000093</v>
      </c>
      <c r="D212" s="62">
        <v>0.99750000000000005</v>
      </c>
      <c r="E212" s="84">
        <v>1638777</v>
      </c>
      <c r="F212" s="32">
        <v>0</v>
      </c>
      <c r="G212" s="22">
        <v>0</v>
      </c>
      <c r="H212" s="136">
        <v>0</v>
      </c>
      <c r="I212" s="91">
        <v>243298.125</v>
      </c>
      <c r="J212" s="63">
        <v>0</v>
      </c>
      <c r="K212" s="63">
        <v>0</v>
      </c>
      <c r="L212" s="63">
        <v>96836.25</v>
      </c>
      <c r="M212" s="14">
        <v>24.069302102999998</v>
      </c>
      <c r="N212" s="15">
        <v>0.70350000000000001</v>
      </c>
      <c r="O212" s="15">
        <v>6811420.8919354798</v>
      </c>
      <c r="P212" s="15">
        <v>1469671.875</v>
      </c>
      <c r="Q212" s="15">
        <v>0</v>
      </c>
      <c r="R212" s="15">
        <v>0</v>
      </c>
      <c r="S212" s="15">
        <v>0</v>
      </c>
      <c r="T212" s="16">
        <v>0</v>
      </c>
      <c r="U212" s="112" t="s">
        <v>70</v>
      </c>
      <c r="V212" s="102"/>
      <c r="W212" s="103"/>
      <c r="X212" s="103"/>
      <c r="Y212" s="103"/>
      <c r="Z212" s="103"/>
      <c r="AA212" s="103"/>
      <c r="AB212" s="103"/>
      <c r="AC212" s="103"/>
      <c r="AD212" s="103"/>
      <c r="AE212" s="103"/>
      <c r="AF212" s="103"/>
      <c r="AG212" s="96"/>
      <c r="AH212" s="97"/>
      <c r="AK212" s="125"/>
    </row>
    <row r="213" spans="1:37" x14ac:dyDescent="0.45">
      <c r="A213" s="52">
        <f t="shared" si="6"/>
        <v>1</v>
      </c>
      <c r="B213" s="5">
        <f t="shared" si="7"/>
        <v>44928</v>
      </c>
      <c r="C213" s="53">
        <v>66715043.660999998</v>
      </c>
      <c r="D213" s="53">
        <v>0.99750000000000005</v>
      </c>
      <c r="E213" s="82">
        <v>812490</v>
      </c>
      <c r="F213" s="30">
        <v>0</v>
      </c>
      <c r="G213" s="7">
        <v>0</v>
      </c>
      <c r="H213" s="55">
        <v>0</v>
      </c>
      <c r="I213" s="90">
        <v>0</v>
      </c>
      <c r="J213" s="54">
        <v>0</v>
      </c>
      <c r="K213" s="54">
        <v>0</v>
      </c>
      <c r="L213" s="54">
        <v>71812.649999999994</v>
      </c>
      <c r="M213" s="17">
        <v>464.63322169949998</v>
      </c>
      <c r="N213" s="19">
        <v>31.174499999999998</v>
      </c>
      <c r="O213" s="19" t="e">
        <f>#VALUE!</f>
        <v>#VALUE!</v>
      </c>
      <c r="P213" s="19">
        <v>0</v>
      </c>
      <c r="Q213" s="19">
        <v>20227239.8516443</v>
      </c>
      <c r="R213" s="19">
        <v>0</v>
      </c>
      <c r="S213" s="19">
        <v>0</v>
      </c>
      <c r="T213" s="18">
        <v>2446022.5076262499</v>
      </c>
      <c r="U213" s="110" t="s">
        <v>71</v>
      </c>
      <c r="V213" s="102"/>
      <c r="W213" s="103"/>
      <c r="X213" s="103"/>
      <c r="Y213" s="103"/>
      <c r="Z213" s="103"/>
      <c r="AA213" s="103"/>
      <c r="AB213" s="103"/>
      <c r="AC213" s="103"/>
      <c r="AD213" s="103"/>
      <c r="AE213" s="103"/>
      <c r="AF213" s="103"/>
      <c r="AG213" s="96"/>
      <c r="AH213" s="97"/>
      <c r="AK213" s="125"/>
    </row>
    <row r="214" spans="1:37" x14ac:dyDescent="0.45">
      <c r="A214" s="56">
        <f t="shared" si="6"/>
        <v>2</v>
      </c>
      <c r="B214" s="9">
        <f t="shared" si="7"/>
        <v>44935</v>
      </c>
      <c r="C214" s="57">
        <v>66466902.568499997</v>
      </c>
      <c r="D214" s="57">
        <v>0.99750000000000005</v>
      </c>
      <c r="E214" s="83">
        <v>1181943</v>
      </c>
      <c r="F214" s="31">
        <v>0</v>
      </c>
      <c r="G214" s="11">
        <v>0</v>
      </c>
      <c r="H214" s="59">
        <v>0</v>
      </c>
      <c r="I214" s="68">
        <v>0</v>
      </c>
      <c r="J214" s="58">
        <v>0</v>
      </c>
      <c r="K214" s="58">
        <v>0</v>
      </c>
      <c r="L214" s="58">
        <v>71428.350000000006</v>
      </c>
      <c r="M214" s="20">
        <v>665.46388518749995</v>
      </c>
      <c r="N214" s="11">
        <v>46.850999999999999</v>
      </c>
      <c r="O214" s="11">
        <v>12402788.979</v>
      </c>
      <c r="P214" s="11">
        <v>2504029.5</v>
      </c>
      <c r="Q214" s="11">
        <v>21187704.951984402</v>
      </c>
      <c r="R214" s="11">
        <v>0</v>
      </c>
      <c r="S214" s="11">
        <v>0</v>
      </c>
      <c r="T214" s="12">
        <v>11282853.5187108</v>
      </c>
      <c r="U214" s="111" t="s">
        <v>72</v>
      </c>
      <c r="V214" s="102"/>
      <c r="W214" s="103"/>
      <c r="X214" s="103"/>
      <c r="Y214" s="103"/>
      <c r="Z214" s="103"/>
      <c r="AA214" s="103"/>
      <c r="AB214" s="103"/>
      <c r="AC214" s="103"/>
      <c r="AD214" s="103"/>
      <c r="AE214" s="103"/>
      <c r="AF214" s="103"/>
      <c r="AG214" s="96"/>
      <c r="AH214" s="97"/>
      <c r="AK214" s="125"/>
    </row>
    <row r="215" spans="1:37" x14ac:dyDescent="0.45">
      <c r="A215" s="56">
        <f t="shared" si="6"/>
        <v>3</v>
      </c>
      <c r="B215" s="9">
        <f t="shared" si="7"/>
        <v>44942</v>
      </c>
      <c r="C215" s="57">
        <v>64718868.3015</v>
      </c>
      <c r="D215" s="57">
        <v>0.99750000000000005</v>
      </c>
      <c r="E215" s="83">
        <v>1108359</v>
      </c>
      <c r="F215" s="31">
        <v>0</v>
      </c>
      <c r="G215" s="11">
        <v>0</v>
      </c>
      <c r="H215" s="59">
        <v>0</v>
      </c>
      <c r="I215" s="68">
        <v>0</v>
      </c>
      <c r="J215" s="58">
        <v>0</v>
      </c>
      <c r="K215" s="58">
        <v>0</v>
      </c>
      <c r="L215" s="58">
        <v>71376.899999999994</v>
      </c>
      <c r="M215" s="20">
        <v>702.09231752488495</v>
      </c>
      <c r="N215" s="11">
        <v>48.173999999999999</v>
      </c>
      <c r="O215" s="11">
        <v>12402788.979</v>
      </c>
      <c r="P215" s="11">
        <v>1880140.5</v>
      </c>
      <c r="Q215" s="11">
        <v>18969549.894971099</v>
      </c>
      <c r="R215" s="11">
        <v>0</v>
      </c>
      <c r="S215" s="11">
        <v>0</v>
      </c>
      <c r="T215" s="12">
        <v>10267939.2952474</v>
      </c>
      <c r="U215" s="111" t="s">
        <v>72</v>
      </c>
      <c r="V215" s="102"/>
      <c r="W215" s="103"/>
      <c r="X215" s="103"/>
      <c r="Y215" s="103"/>
      <c r="Z215" s="103"/>
      <c r="AA215" s="103"/>
      <c r="AB215" s="103"/>
      <c r="AC215" s="103"/>
      <c r="AD215" s="103"/>
      <c r="AE215" s="103"/>
      <c r="AF215" s="103"/>
      <c r="AG215" s="96"/>
      <c r="AH215" s="97"/>
      <c r="AK215" s="125"/>
    </row>
    <row r="216" spans="1:37" x14ac:dyDescent="0.45">
      <c r="A216" s="56">
        <f t="shared" si="6"/>
        <v>4</v>
      </c>
      <c r="B216" s="9">
        <f t="shared" si="7"/>
        <v>44949</v>
      </c>
      <c r="C216" s="57">
        <v>67860815.137500003</v>
      </c>
      <c r="D216" s="57">
        <v>0.99750000000000005</v>
      </c>
      <c r="E216" s="83">
        <v>1195740</v>
      </c>
      <c r="F216" s="31">
        <v>0</v>
      </c>
      <c r="G216" s="11">
        <v>0</v>
      </c>
      <c r="H216" s="59">
        <v>0</v>
      </c>
      <c r="I216" s="68">
        <v>0</v>
      </c>
      <c r="J216" s="58">
        <v>0</v>
      </c>
      <c r="K216" s="58">
        <v>0</v>
      </c>
      <c r="L216" s="58">
        <v>70348.95</v>
      </c>
      <c r="M216" s="20">
        <v>573.43054918799999</v>
      </c>
      <c r="N216" s="11">
        <v>39.353999999999999</v>
      </c>
      <c r="O216" s="11">
        <v>11529261.6075</v>
      </c>
      <c r="P216" s="11">
        <v>1513323</v>
      </c>
      <c r="Q216" s="11">
        <v>22185106.985900301</v>
      </c>
      <c r="R216" s="11">
        <v>0</v>
      </c>
      <c r="S216" s="11">
        <v>0</v>
      </c>
      <c r="T216" s="12">
        <v>5342275.7954156203</v>
      </c>
      <c r="U216" s="111" t="s">
        <v>72</v>
      </c>
      <c r="V216" s="102"/>
      <c r="W216" s="103"/>
      <c r="X216" s="103"/>
      <c r="Y216" s="103"/>
      <c r="Z216" s="103"/>
      <c r="AA216" s="103"/>
      <c r="AB216" s="103"/>
      <c r="AC216" s="103"/>
      <c r="AD216" s="103"/>
      <c r="AE216" s="103"/>
      <c r="AF216" s="103"/>
      <c r="AG216" s="96"/>
      <c r="AH216" s="97"/>
      <c r="AK216" s="125"/>
    </row>
    <row r="217" spans="1:37" x14ac:dyDescent="0.45">
      <c r="A217" s="56">
        <f t="shared" si="6"/>
        <v>5</v>
      </c>
      <c r="B217" s="9">
        <f t="shared" si="7"/>
        <v>44956</v>
      </c>
      <c r="C217" s="57">
        <v>71959913.581499994</v>
      </c>
      <c r="D217" s="57">
        <v>0.99750000000000005</v>
      </c>
      <c r="E217" s="83">
        <v>1327578</v>
      </c>
      <c r="F217" s="31">
        <v>0</v>
      </c>
      <c r="G217" s="11">
        <v>0</v>
      </c>
      <c r="H217" s="59">
        <v>0</v>
      </c>
      <c r="I217" s="68">
        <v>0</v>
      </c>
      <c r="J217" s="58">
        <v>0</v>
      </c>
      <c r="K217" s="58">
        <v>0</v>
      </c>
      <c r="L217" s="58">
        <v>75366.899999999994</v>
      </c>
      <c r="M217" s="20">
        <v>821.52009007635002</v>
      </c>
      <c r="N217" s="11">
        <v>62.37</v>
      </c>
      <c r="O217" s="11">
        <v>18374932.637944199</v>
      </c>
      <c r="P217" s="11">
        <v>2309910.75</v>
      </c>
      <c r="Q217" s="11">
        <v>19109185.8009726</v>
      </c>
      <c r="R217" s="11">
        <v>0</v>
      </c>
      <c r="S217" s="11">
        <v>0</v>
      </c>
      <c r="T217" s="12">
        <v>9078923.4366941806</v>
      </c>
      <c r="U217" s="111" t="s">
        <v>72</v>
      </c>
      <c r="V217" s="102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96"/>
      <c r="AH217" s="97"/>
      <c r="AK217" s="125"/>
    </row>
    <row r="218" spans="1:37" x14ac:dyDescent="0.45">
      <c r="A218" s="56">
        <f t="shared" si="6"/>
        <v>6</v>
      </c>
      <c r="B218" s="9">
        <f t="shared" si="7"/>
        <v>44963</v>
      </c>
      <c r="C218" s="57">
        <v>73662288.209999993</v>
      </c>
      <c r="D218" s="57">
        <v>0.99750000000000005</v>
      </c>
      <c r="E218" s="83">
        <v>1402695</v>
      </c>
      <c r="F218" s="31">
        <v>0</v>
      </c>
      <c r="G218" s="11">
        <v>0</v>
      </c>
      <c r="H218" s="59">
        <v>0</v>
      </c>
      <c r="I218" s="68">
        <v>0</v>
      </c>
      <c r="J218" s="58">
        <v>0</v>
      </c>
      <c r="K218" s="58">
        <v>0</v>
      </c>
      <c r="L218" s="58">
        <v>81406.5</v>
      </c>
      <c r="M218" s="20">
        <v>858.509607018</v>
      </c>
      <c r="N218" s="11">
        <v>61.792499999999997</v>
      </c>
      <c r="O218" s="11">
        <v>50074721.941523597</v>
      </c>
      <c r="P218" s="11">
        <v>3380328</v>
      </c>
      <c r="Q218" s="11">
        <v>81628.479971906505</v>
      </c>
      <c r="R218" s="11">
        <v>0</v>
      </c>
      <c r="S218" s="11">
        <v>0</v>
      </c>
      <c r="T218" s="12">
        <v>16533508.3781486</v>
      </c>
      <c r="U218" s="111" t="s">
        <v>73</v>
      </c>
      <c r="V218" s="102"/>
      <c r="W218" s="103"/>
      <c r="X218" s="103"/>
      <c r="Y218" s="103"/>
      <c r="Z218" s="103"/>
      <c r="AA218" s="103"/>
      <c r="AB218" s="103"/>
      <c r="AC218" s="103"/>
      <c r="AD218" s="103"/>
      <c r="AE218" s="103"/>
      <c r="AF218" s="103"/>
      <c r="AG218" s="96"/>
      <c r="AH218" s="97"/>
      <c r="AK218" s="125"/>
    </row>
    <row r="219" spans="1:37" x14ac:dyDescent="0.45">
      <c r="A219" s="56">
        <f t="shared" si="6"/>
        <v>7</v>
      </c>
      <c r="B219" s="9">
        <f t="shared" si="7"/>
        <v>44970</v>
      </c>
      <c r="C219" s="57">
        <v>74399821.681500003</v>
      </c>
      <c r="D219" s="57">
        <v>0.99750000000000005</v>
      </c>
      <c r="E219" s="83">
        <v>1401162</v>
      </c>
      <c r="F219" s="31">
        <v>0</v>
      </c>
      <c r="G219" s="11">
        <v>0</v>
      </c>
      <c r="H219" s="59">
        <v>0</v>
      </c>
      <c r="I219" s="68">
        <v>19813.5</v>
      </c>
      <c r="J219" s="58">
        <v>0</v>
      </c>
      <c r="K219" s="58">
        <v>0</v>
      </c>
      <c r="L219" s="58">
        <v>84825.3</v>
      </c>
      <c r="M219" s="20">
        <v>466.3216720218</v>
      </c>
      <c r="N219" s="11">
        <v>34.177500000000002</v>
      </c>
      <c r="O219" s="11">
        <v>39274372.395782202</v>
      </c>
      <c r="P219" s="11">
        <v>3568068</v>
      </c>
      <c r="Q219" s="11">
        <v>672380.37974648399</v>
      </c>
      <c r="R219" s="11">
        <v>0</v>
      </c>
      <c r="S219" s="11">
        <v>0</v>
      </c>
      <c r="T219" s="12">
        <v>5873459.8324071802</v>
      </c>
      <c r="U219" s="111" t="s">
        <v>73</v>
      </c>
      <c r="V219" s="102"/>
      <c r="W219" s="103"/>
      <c r="X219" s="103"/>
      <c r="Y219" s="103"/>
      <c r="Z219" s="103"/>
      <c r="AA219" s="103"/>
      <c r="AB219" s="103"/>
      <c r="AC219" s="103"/>
      <c r="AD219" s="103"/>
      <c r="AE219" s="103"/>
      <c r="AF219" s="103"/>
      <c r="AG219" s="96"/>
      <c r="AH219" s="97"/>
      <c r="AK219" s="125"/>
    </row>
    <row r="220" spans="1:37" x14ac:dyDescent="0.45">
      <c r="A220" s="56">
        <f t="shared" si="6"/>
        <v>8</v>
      </c>
      <c r="B220" s="9">
        <f t="shared" si="7"/>
        <v>44977</v>
      </c>
      <c r="C220" s="57">
        <v>64946214.185999997</v>
      </c>
      <c r="D220" s="57">
        <v>0.99750000000000005</v>
      </c>
      <c r="E220" s="83">
        <v>1030176</v>
      </c>
      <c r="F220" s="31">
        <v>0</v>
      </c>
      <c r="G220" s="11">
        <v>0</v>
      </c>
      <c r="H220" s="59">
        <v>0</v>
      </c>
      <c r="I220" s="68">
        <v>32382</v>
      </c>
      <c r="J220" s="58">
        <v>0</v>
      </c>
      <c r="K220" s="58">
        <v>0</v>
      </c>
      <c r="L220" s="58">
        <v>87268.65</v>
      </c>
      <c r="M220" s="20">
        <v>524.61614986724999</v>
      </c>
      <c r="N220" s="11">
        <v>36.088500000000003</v>
      </c>
      <c r="O220" s="11">
        <v>25607698.764375001</v>
      </c>
      <c r="P220" s="11">
        <v>3027669.75</v>
      </c>
      <c r="Q220" s="11">
        <v>23156358.521235202</v>
      </c>
      <c r="R220" s="11">
        <v>0</v>
      </c>
      <c r="S220" s="11">
        <v>0</v>
      </c>
      <c r="T220" s="12">
        <v>2648830.6687500002</v>
      </c>
      <c r="U220" s="111" t="s">
        <v>73</v>
      </c>
      <c r="V220" s="102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96"/>
      <c r="AH220" s="97"/>
      <c r="AK220" s="125"/>
    </row>
    <row r="221" spans="1:37" x14ac:dyDescent="0.45">
      <c r="A221" s="56">
        <f t="shared" si="6"/>
        <v>9</v>
      </c>
      <c r="B221" s="9">
        <f t="shared" si="7"/>
        <v>44984</v>
      </c>
      <c r="C221" s="57">
        <v>67679517.485999897</v>
      </c>
      <c r="D221" s="57">
        <v>0.99750000000000005</v>
      </c>
      <c r="E221" s="83">
        <v>1247862</v>
      </c>
      <c r="F221" s="31">
        <v>0</v>
      </c>
      <c r="G221" s="11">
        <v>0</v>
      </c>
      <c r="H221" s="59">
        <v>0</v>
      </c>
      <c r="I221" s="68">
        <v>3356403.75</v>
      </c>
      <c r="J221" s="58">
        <v>0</v>
      </c>
      <c r="K221" s="58">
        <v>0</v>
      </c>
      <c r="L221" s="58">
        <v>80631.600000000006</v>
      </c>
      <c r="M221" s="20">
        <v>510.76007526705001</v>
      </c>
      <c r="N221" s="11">
        <v>38.975999999999999</v>
      </c>
      <c r="O221" s="11">
        <v>25607698.764375001</v>
      </c>
      <c r="P221" s="11">
        <v>2163514.5</v>
      </c>
      <c r="Q221" s="11">
        <v>15955934.683073901</v>
      </c>
      <c r="R221" s="11">
        <v>0</v>
      </c>
      <c r="S221" s="11">
        <v>0</v>
      </c>
      <c r="T221" s="12">
        <v>2619723.6979838698</v>
      </c>
      <c r="U221" s="111" t="s">
        <v>73</v>
      </c>
      <c r="V221" s="102"/>
      <c r="W221" s="103"/>
      <c r="X221" s="103"/>
      <c r="Y221" s="103"/>
      <c r="Z221" s="103"/>
      <c r="AA221" s="103"/>
      <c r="AB221" s="103"/>
      <c r="AC221" s="103"/>
      <c r="AD221" s="103"/>
      <c r="AE221" s="103"/>
      <c r="AF221" s="103"/>
      <c r="AG221" s="96"/>
      <c r="AH221" s="97"/>
      <c r="AK221" s="125"/>
    </row>
    <row r="222" spans="1:37" x14ac:dyDescent="0.45">
      <c r="A222" s="56">
        <f t="shared" si="6"/>
        <v>10</v>
      </c>
      <c r="B222" s="9">
        <f t="shared" si="7"/>
        <v>44991</v>
      </c>
      <c r="C222" s="57">
        <v>61114529.857500002</v>
      </c>
      <c r="D222" s="57">
        <v>0.99750000000000005</v>
      </c>
      <c r="E222" s="83">
        <v>985719</v>
      </c>
      <c r="F222" s="31">
        <v>0</v>
      </c>
      <c r="G222" s="11">
        <v>0</v>
      </c>
      <c r="H222" s="59">
        <v>0</v>
      </c>
      <c r="I222" s="68">
        <v>4229410.5</v>
      </c>
      <c r="J222" s="58">
        <v>0</v>
      </c>
      <c r="K222" s="58">
        <v>0</v>
      </c>
      <c r="L222" s="58">
        <v>79993.2</v>
      </c>
      <c r="M222" s="20">
        <v>779.28329967285003</v>
      </c>
      <c r="N222" s="11">
        <v>55.765500000000003</v>
      </c>
      <c r="O222" s="11">
        <v>44118954.243000001</v>
      </c>
      <c r="P222" s="11">
        <v>1956622.5</v>
      </c>
      <c r="Q222" s="11">
        <v>22153794.094392098</v>
      </c>
      <c r="R222" s="11">
        <v>0</v>
      </c>
      <c r="S222" s="11">
        <v>0</v>
      </c>
      <c r="T222" s="12">
        <v>9835458.6126774196</v>
      </c>
      <c r="U222" s="111" t="s">
        <v>74</v>
      </c>
      <c r="V222" s="102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96"/>
      <c r="AH222" s="97"/>
      <c r="AK222" s="125"/>
    </row>
    <row r="223" spans="1:37" x14ac:dyDescent="0.45">
      <c r="A223" s="56">
        <f t="shared" si="6"/>
        <v>11</v>
      </c>
      <c r="B223" s="9">
        <f t="shared" si="7"/>
        <v>44998</v>
      </c>
      <c r="C223" s="57">
        <v>65774401.969499901</v>
      </c>
      <c r="D223" s="57">
        <v>0.99750000000000005</v>
      </c>
      <c r="E223" s="83">
        <v>1108359</v>
      </c>
      <c r="F223" s="31">
        <v>0</v>
      </c>
      <c r="G223" s="11">
        <v>0</v>
      </c>
      <c r="H223" s="59">
        <v>0</v>
      </c>
      <c r="I223" s="68">
        <v>214168.5</v>
      </c>
      <c r="J223" s="58">
        <v>0</v>
      </c>
      <c r="K223" s="58">
        <v>0</v>
      </c>
      <c r="L223" s="58">
        <v>73027.5</v>
      </c>
      <c r="M223" s="20">
        <v>341.79872764380002</v>
      </c>
      <c r="N223" s="11">
        <v>24.15</v>
      </c>
      <c r="O223" s="11">
        <v>7326558.6030000001</v>
      </c>
      <c r="P223" s="11">
        <v>915075</v>
      </c>
      <c r="Q223" s="11">
        <v>22887403.676468901</v>
      </c>
      <c r="R223" s="11">
        <v>0</v>
      </c>
      <c r="S223" s="11">
        <v>0</v>
      </c>
      <c r="T223" s="12">
        <v>9055865.1126774196</v>
      </c>
      <c r="U223" s="111" t="s">
        <v>74</v>
      </c>
      <c r="V223" s="102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  <c r="AG223" s="96"/>
      <c r="AH223" s="97"/>
      <c r="AK223" s="125"/>
    </row>
    <row r="224" spans="1:37" x14ac:dyDescent="0.45">
      <c r="A224" s="56">
        <f t="shared" si="6"/>
        <v>12</v>
      </c>
      <c r="B224" s="9">
        <f t="shared" si="7"/>
        <v>45005</v>
      </c>
      <c r="C224" s="57">
        <v>62967041.518499903</v>
      </c>
      <c r="D224" s="57">
        <v>0.99750000000000005</v>
      </c>
      <c r="E224" s="83">
        <v>1014846</v>
      </c>
      <c r="F224" s="31">
        <v>0</v>
      </c>
      <c r="G224" s="11">
        <v>0</v>
      </c>
      <c r="H224" s="59">
        <v>0</v>
      </c>
      <c r="I224" s="68">
        <v>117274.5</v>
      </c>
      <c r="J224" s="58">
        <v>0</v>
      </c>
      <c r="K224" s="58">
        <v>0</v>
      </c>
      <c r="L224" s="58">
        <v>76900.95</v>
      </c>
      <c r="M224" s="20">
        <v>207.84911808570001</v>
      </c>
      <c r="N224" s="11">
        <v>14.048999999999999</v>
      </c>
      <c r="O224" s="11">
        <v>0</v>
      </c>
      <c r="P224" s="11">
        <v>805486.5</v>
      </c>
      <c r="Q224" s="11">
        <v>26598304.4105106</v>
      </c>
      <c r="R224" s="11">
        <v>0</v>
      </c>
      <c r="S224" s="11">
        <v>0</v>
      </c>
      <c r="T224" s="12">
        <v>1669456.5096774199</v>
      </c>
      <c r="U224" s="111" t="s">
        <v>74</v>
      </c>
      <c r="V224" s="102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96"/>
      <c r="AH224" s="97"/>
      <c r="AK224" s="125"/>
    </row>
    <row r="225" spans="1:37" x14ac:dyDescent="0.45">
      <c r="A225" s="56">
        <f t="shared" si="6"/>
        <v>13</v>
      </c>
      <c r="B225" s="9">
        <f t="shared" si="7"/>
        <v>45012</v>
      </c>
      <c r="C225" s="57">
        <v>59069265.076499999</v>
      </c>
      <c r="D225" s="57">
        <v>0.99750000000000005</v>
      </c>
      <c r="E225" s="83">
        <v>899871</v>
      </c>
      <c r="F225" s="31">
        <v>0</v>
      </c>
      <c r="G225" s="11">
        <v>0</v>
      </c>
      <c r="H225" s="59">
        <v>0</v>
      </c>
      <c r="I225" s="68">
        <v>3150</v>
      </c>
      <c r="J225" s="58">
        <v>0</v>
      </c>
      <c r="K225" s="58">
        <v>0</v>
      </c>
      <c r="L225" s="58">
        <v>75363.75</v>
      </c>
      <c r="M225" s="20">
        <v>1.1981850835500001</v>
      </c>
      <c r="N225" s="11">
        <v>1.0500000000000001E-2</v>
      </c>
      <c r="O225" s="11">
        <v>0</v>
      </c>
      <c r="P225" s="11">
        <v>1131952.5</v>
      </c>
      <c r="Q225" s="11">
        <v>296341.96662845899</v>
      </c>
      <c r="R225" s="11">
        <v>0</v>
      </c>
      <c r="S225" s="11">
        <v>0</v>
      </c>
      <c r="T225" s="12">
        <v>1771272.4354838701</v>
      </c>
      <c r="U225" s="111" t="s">
        <v>74</v>
      </c>
      <c r="V225" s="102"/>
      <c r="W225" s="103"/>
      <c r="X225" s="103"/>
      <c r="Y225" s="103"/>
      <c r="Z225" s="103"/>
      <c r="AA225" s="103"/>
      <c r="AB225" s="103"/>
      <c r="AC225" s="103"/>
      <c r="AD225" s="103"/>
      <c r="AE225" s="103"/>
      <c r="AF225" s="103"/>
      <c r="AG225" s="96"/>
      <c r="AH225" s="97"/>
      <c r="AK225" s="125"/>
    </row>
    <row r="226" spans="1:37" x14ac:dyDescent="0.45">
      <c r="A226" s="56">
        <f t="shared" si="6"/>
        <v>14</v>
      </c>
      <c r="B226" s="9">
        <f t="shared" si="7"/>
        <v>45019</v>
      </c>
      <c r="C226" s="57">
        <v>60087985.177500002</v>
      </c>
      <c r="D226" s="57">
        <v>0.99750000000000005</v>
      </c>
      <c r="E226" s="83">
        <v>876876</v>
      </c>
      <c r="F226" s="31">
        <v>0</v>
      </c>
      <c r="G226" s="11">
        <v>0</v>
      </c>
      <c r="H226" s="59">
        <v>0</v>
      </c>
      <c r="I226" s="68">
        <v>151200</v>
      </c>
      <c r="J226" s="58">
        <v>0</v>
      </c>
      <c r="K226" s="58">
        <v>0</v>
      </c>
      <c r="L226" s="58">
        <v>73040.100000000006</v>
      </c>
      <c r="M226" s="20">
        <v>122.10929471999999</v>
      </c>
      <c r="N226" s="11">
        <v>9.1980000000000004</v>
      </c>
      <c r="O226" s="11">
        <v>6770762.2709999997</v>
      </c>
      <c r="P226" s="11">
        <v>44698.5</v>
      </c>
      <c r="Q226" s="11">
        <v>0</v>
      </c>
      <c r="R226" s="11">
        <v>310616.77500000002</v>
      </c>
      <c r="S226" s="11">
        <v>0</v>
      </c>
      <c r="T226" s="12">
        <v>6815460.7709999997</v>
      </c>
      <c r="U226" s="111" t="s">
        <v>75</v>
      </c>
      <c r="V226" s="102"/>
      <c r="W226" s="103"/>
      <c r="X226" s="103"/>
      <c r="Y226" s="103"/>
      <c r="Z226" s="103"/>
      <c r="AA226" s="103"/>
      <c r="AB226" s="103"/>
      <c r="AC226" s="103"/>
      <c r="AD226" s="103"/>
      <c r="AE226" s="103"/>
      <c r="AF226" s="103"/>
      <c r="AG226" s="96"/>
      <c r="AH226" s="97"/>
      <c r="AK226" s="125"/>
    </row>
    <row r="227" spans="1:37" x14ac:dyDescent="0.45">
      <c r="A227" s="56">
        <f t="shared" si="6"/>
        <v>15</v>
      </c>
      <c r="B227" s="9">
        <f t="shared" si="7"/>
        <v>45026</v>
      </c>
      <c r="C227" s="57">
        <v>60166465.401000001</v>
      </c>
      <c r="D227" s="57">
        <v>0.99750000000000005</v>
      </c>
      <c r="E227" s="83">
        <v>846216</v>
      </c>
      <c r="F227" s="31">
        <v>0</v>
      </c>
      <c r="G227" s="11">
        <v>0</v>
      </c>
      <c r="H227" s="59">
        <v>0</v>
      </c>
      <c r="I227" s="68">
        <v>201600</v>
      </c>
      <c r="J227" s="58">
        <v>0</v>
      </c>
      <c r="K227" s="58">
        <v>0</v>
      </c>
      <c r="L227" s="58">
        <v>62874</v>
      </c>
      <c r="M227" s="20">
        <v>124.020671775</v>
      </c>
      <c r="N227" s="11">
        <v>8.4734999999999996</v>
      </c>
      <c r="O227" s="11">
        <v>6770762.2709999997</v>
      </c>
      <c r="P227" s="11">
        <v>67095</v>
      </c>
      <c r="Q227" s="11">
        <v>0</v>
      </c>
      <c r="R227" s="11">
        <v>310616.77500000002</v>
      </c>
      <c r="S227" s="11">
        <v>0</v>
      </c>
      <c r="T227" s="12">
        <v>6834360.7709999997</v>
      </c>
      <c r="U227" s="111" t="s">
        <v>75</v>
      </c>
      <c r="V227" s="102"/>
      <c r="W227" s="103"/>
      <c r="X227" s="103"/>
      <c r="Y227" s="103"/>
      <c r="Z227" s="103"/>
      <c r="AA227" s="103"/>
      <c r="AB227" s="103"/>
      <c r="AC227" s="103"/>
      <c r="AD227" s="103"/>
      <c r="AE227" s="103"/>
      <c r="AF227" s="103"/>
      <c r="AG227" s="96"/>
      <c r="AH227" s="97"/>
      <c r="AK227" s="125"/>
    </row>
    <row r="228" spans="1:37" x14ac:dyDescent="0.45">
      <c r="A228" s="56">
        <f t="shared" si="6"/>
        <v>16</v>
      </c>
      <c r="B228" s="9">
        <f t="shared" si="7"/>
        <v>45033</v>
      </c>
      <c r="C228" s="57">
        <v>61159907.434500001</v>
      </c>
      <c r="D228" s="57">
        <v>0.99750000000000005</v>
      </c>
      <c r="E228" s="83">
        <v>872277</v>
      </c>
      <c r="F228" s="31">
        <v>0</v>
      </c>
      <c r="G228" s="11">
        <v>0</v>
      </c>
      <c r="H228" s="59">
        <v>0</v>
      </c>
      <c r="I228" s="68">
        <v>120204</v>
      </c>
      <c r="J228" s="58">
        <v>0</v>
      </c>
      <c r="K228" s="58">
        <v>0</v>
      </c>
      <c r="L228" s="58">
        <v>64102</v>
      </c>
      <c r="M228" s="20">
        <v>0</v>
      </c>
      <c r="N228" s="11">
        <v>0</v>
      </c>
      <c r="O228" s="11">
        <v>0</v>
      </c>
      <c r="P228" s="11">
        <v>92326.5</v>
      </c>
      <c r="Q228" s="11">
        <v>0</v>
      </c>
      <c r="R228" s="11">
        <v>310616.77500000002</v>
      </c>
      <c r="S228" s="11">
        <v>0</v>
      </c>
      <c r="T228" s="12">
        <v>83727</v>
      </c>
      <c r="U228" s="111" t="s">
        <v>75</v>
      </c>
      <c r="V228" s="102"/>
      <c r="W228" s="103"/>
      <c r="X228" s="103"/>
      <c r="Y228" s="103"/>
      <c r="Z228" s="103"/>
      <c r="AA228" s="103"/>
      <c r="AB228" s="103"/>
      <c r="AC228" s="103"/>
      <c r="AD228" s="103"/>
      <c r="AE228" s="103"/>
      <c r="AF228" s="103"/>
      <c r="AG228" s="96"/>
      <c r="AH228" s="97"/>
      <c r="AK228" s="125"/>
    </row>
    <row r="229" spans="1:37" x14ac:dyDescent="0.45">
      <c r="A229" s="56">
        <f t="shared" si="6"/>
        <v>17</v>
      </c>
      <c r="B229" s="9">
        <f t="shared" si="7"/>
        <v>45040</v>
      </c>
      <c r="C229" s="57">
        <v>59813586.346500002</v>
      </c>
      <c r="D229" s="57">
        <v>0.99750000000000005</v>
      </c>
      <c r="E229" s="83">
        <v>803292</v>
      </c>
      <c r="F229" s="31">
        <v>0</v>
      </c>
      <c r="G229" s="11">
        <v>0</v>
      </c>
      <c r="H229" s="59">
        <v>0</v>
      </c>
      <c r="I229" s="68">
        <v>49990.5</v>
      </c>
      <c r="J229" s="58">
        <v>0</v>
      </c>
      <c r="K229" s="58">
        <v>0</v>
      </c>
      <c r="L229" s="58">
        <v>61656</v>
      </c>
      <c r="M229" s="20">
        <v>16.50158265</v>
      </c>
      <c r="N229" s="11">
        <v>0.59850000000000003</v>
      </c>
      <c r="O229" s="11">
        <v>0</v>
      </c>
      <c r="P229" s="11">
        <v>76356</v>
      </c>
      <c r="Q229" s="11">
        <v>83691.153000000006</v>
      </c>
      <c r="R229" s="11">
        <v>310616.77500000002</v>
      </c>
      <c r="S229" s="11">
        <v>0</v>
      </c>
      <c r="T229" s="12">
        <v>158818.65299999999</v>
      </c>
      <c r="U229" s="111" t="s">
        <v>75</v>
      </c>
      <c r="V229" s="102"/>
      <c r="W229" s="103"/>
      <c r="X229" s="103"/>
      <c r="Y229" s="103"/>
      <c r="Z229" s="103"/>
      <c r="AA229" s="103"/>
      <c r="AB229" s="103"/>
      <c r="AC229" s="103"/>
      <c r="AD229" s="103"/>
      <c r="AE229" s="103"/>
      <c r="AF229" s="103"/>
      <c r="AG229" s="96"/>
      <c r="AH229" s="97"/>
      <c r="AK229" s="125"/>
    </row>
    <row r="230" spans="1:37" x14ac:dyDescent="0.45">
      <c r="A230" s="56">
        <f t="shared" si="6"/>
        <v>18</v>
      </c>
      <c r="B230" s="9">
        <f t="shared" si="7"/>
        <v>45047</v>
      </c>
      <c r="C230" s="57">
        <v>56697885.646499999</v>
      </c>
      <c r="D230" s="57">
        <v>0.99750000000000005</v>
      </c>
      <c r="E230" s="83">
        <v>699048</v>
      </c>
      <c r="F230" s="31">
        <v>0</v>
      </c>
      <c r="G230" s="11">
        <v>0</v>
      </c>
      <c r="H230" s="59">
        <v>0</v>
      </c>
      <c r="I230" s="68">
        <v>8253</v>
      </c>
      <c r="J230" s="58">
        <v>0</v>
      </c>
      <c r="K230" s="58">
        <v>0</v>
      </c>
      <c r="L230" s="58">
        <v>58314</v>
      </c>
      <c r="M230" s="20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64424.22</v>
      </c>
      <c r="S230" s="11">
        <v>0</v>
      </c>
      <c r="T230" s="12">
        <v>0</v>
      </c>
      <c r="U230" s="111" t="s">
        <v>76</v>
      </c>
      <c r="V230" s="102"/>
      <c r="W230" s="103"/>
      <c r="X230" s="103"/>
      <c r="Y230" s="103"/>
      <c r="Z230" s="103"/>
      <c r="AA230" s="103"/>
      <c r="AB230" s="103"/>
      <c r="AC230" s="103"/>
      <c r="AD230" s="103"/>
      <c r="AE230" s="103"/>
      <c r="AF230" s="103"/>
      <c r="AG230" s="96"/>
      <c r="AH230" s="97"/>
      <c r="AK230" s="125"/>
    </row>
    <row r="231" spans="1:37" x14ac:dyDescent="0.45">
      <c r="A231" s="56">
        <f t="shared" si="6"/>
        <v>19</v>
      </c>
      <c r="B231" s="9">
        <f t="shared" si="7"/>
        <v>45054</v>
      </c>
      <c r="C231" s="57">
        <v>52369256.498999998</v>
      </c>
      <c r="D231" s="57">
        <v>0.99750000000000005</v>
      </c>
      <c r="E231" s="83">
        <v>611667</v>
      </c>
      <c r="F231" s="31">
        <v>0</v>
      </c>
      <c r="G231" s="11">
        <v>0</v>
      </c>
      <c r="H231" s="59">
        <v>0</v>
      </c>
      <c r="I231" s="68">
        <v>67284</v>
      </c>
      <c r="J231" s="58">
        <v>0</v>
      </c>
      <c r="K231" s="58">
        <v>0</v>
      </c>
      <c r="L231" s="58">
        <v>55875</v>
      </c>
      <c r="M231" s="20">
        <v>0</v>
      </c>
      <c r="N231" s="11">
        <v>0</v>
      </c>
      <c r="O231" s="11">
        <v>0</v>
      </c>
      <c r="P231" s="11">
        <v>6142.5</v>
      </c>
      <c r="Q231" s="11">
        <v>0</v>
      </c>
      <c r="R231" s="11">
        <v>64424.22</v>
      </c>
      <c r="S231" s="11">
        <v>0</v>
      </c>
      <c r="T231" s="12">
        <v>3150</v>
      </c>
      <c r="U231" s="111" t="s">
        <v>76</v>
      </c>
      <c r="V231" s="102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96"/>
      <c r="AH231" s="97"/>
      <c r="AK231" s="125"/>
    </row>
    <row r="232" spans="1:37" x14ac:dyDescent="0.45">
      <c r="A232" s="56">
        <f t="shared" si="6"/>
        <v>20</v>
      </c>
      <c r="B232" s="9">
        <f t="shared" si="7"/>
        <v>45061</v>
      </c>
      <c r="C232" s="57">
        <v>56966321.811000101</v>
      </c>
      <c r="D232" s="57">
        <v>0.99750000000000005</v>
      </c>
      <c r="E232" s="83">
        <v>668388</v>
      </c>
      <c r="F232" s="31">
        <v>0</v>
      </c>
      <c r="G232" s="11">
        <v>0</v>
      </c>
      <c r="H232" s="59">
        <v>0</v>
      </c>
      <c r="I232" s="68">
        <v>38241</v>
      </c>
      <c r="J232" s="58">
        <v>0</v>
      </c>
      <c r="K232" s="58">
        <v>0</v>
      </c>
      <c r="L232" s="58">
        <v>59676</v>
      </c>
      <c r="M232" s="20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64424.22</v>
      </c>
      <c r="S232" s="11">
        <v>0</v>
      </c>
      <c r="T232" s="12">
        <v>0</v>
      </c>
      <c r="U232" s="111" t="s">
        <v>76</v>
      </c>
      <c r="V232" s="102"/>
      <c r="W232" s="103"/>
      <c r="X232" s="103"/>
      <c r="Y232" s="103"/>
      <c r="Z232" s="103"/>
      <c r="AA232" s="103"/>
      <c r="AB232" s="103"/>
      <c r="AC232" s="103"/>
      <c r="AD232" s="103"/>
      <c r="AE232" s="103"/>
      <c r="AF232" s="103"/>
      <c r="AG232" s="96"/>
      <c r="AH232" s="97"/>
      <c r="AK232" s="125"/>
    </row>
    <row r="233" spans="1:37" x14ac:dyDescent="0.45">
      <c r="A233" s="56">
        <f t="shared" si="6"/>
        <v>21</v>
      </c>
      <c r="B233" s="9">
        <f t="shared" si="7"/>
        <v>45068</v>
      </c>
      <c r="C233" s="57">
        <v>55115297.380500004</v>
      </c>
      <c r="D233" s="57">
        <v>0.99750000000000005</v>
      </c>
      <c r="E233" s="83">
        <v>617799</v>
      </c>
      <c r="F233" s="31">
        <v>0</v>
      </c>
      <c r="G233" s="11">
        <v>0</v>
      </c>
      <c r="H233" s="59">
        <v>0</v>
      </c>
      <c r="I233" s="68">
        <v>60984</v>
      </c>
      <c r="J233" s="58">
        <v>0</v>
      </c>
      <c r="K233" s="58">
        <v>0</v>
      </c>
      <c r="L233" s="58">
        <v>60326</v>
      </c>
      <c r="M233" s="20">
        <v>0</v>
      </c>
      <c r="N233" s="11">
        <v>0</v>
      </c>
      <c r="O233" s="11">
        <v>0</v>
      </c>
      <c r="P233" s="11">
        <v>787.5</v>
      </c>
      <c r="Q233" s="11">
        <v>0</v>
      </c>
      <c r="R233" s="11">
        <v>64424.22</v>
      </c>
      <c r="S233" s="11">
        <v>0</v>
      </c>
      <c r="T233" s="12">
        <v>787.5</v>
      </c>
      <c r="U233" s="111" t="s">
        <v>76</v>
      </c>
      <c r="V233" s="102"/>
      <c r="W233" s="103"/>
      <c r="X233" s="103"/>
      <c r="Y233" s="103"/>
      <c r="Z233" s="103"/>
      <c r="AA233" s="103"/>
      <c r="AB233" s="103"/>
      <c r="AC233" s="103"/>
      <c r="AD233" s="103"/>
      <c r="AE233" s="103"/>
      <c r="AF233" s="103"/>
      <c r="AG233" s="96"/>
      <c r="AH233" s="97"/>
      <c r="AK233" s="125"/>
    </row>
    <row r="234" spans="1:37" x14ac:dyDescent="0.45">
      <c r="A234" s="56">
        <f t="shared" si="6"/>
        <v>22</v>
      </c>
      <c r="B234" s="9">
        <f t="shared" si="7"/>
        <v>45075</v>
      </c>
      <c r="C234" s="57">
        <v>56133393.645000003</v>
      </c>
      <c r="D234" s="57">
        <v>0.99750000000000005</v>
      </c>
      <c r="E234" s="83">
        <v>565677</v>
      </c>
      <c r="F234" s="31">
        <v>0</v>
      </c>
      <c r="G234" s="11">
        <v>0</v>
      </c>
      <c r="H234" s="59">
        <v>0</v>
      </c>
      <c r="I234" s="68">
        <v>262269</v>
      </c>
      <c r="J234" s="58">
        <v>0</v>
      </c>
      <c r="K234" s="58">
        <v>0</v>
      </c>
      <c r="L234" s="58">
        <v>61487</v>
      </c>
      <c r="M234" s="20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64424.22</v>
      </c>
      <c r="S234" s="11">
        <v>0</v>
      </c>
      <c r="T234" s="12">
        <v>0</v>
      </c>
      <c r="U234" s="111" t="s">
        <v>76</v>
      </c>
      <c r="V234" s="102"/>
      <c r="W234" s="103"/>
      <c r="X234" s="103"/>
      <c r="Y234" s="103"/>
      <c r="Z234" s="103"/>
      <c r="AA234" s="103"/>
      <c r="AB234" s="103"/>
      <c r="AC234" s="103"/>
      <c r="AD234" s="103"/>
      <c r="AE234" s="103"/>
      <c r="AF234" s="103"/>
      <c r="AG234" s="96"/>
      <c r="AH234" s="97"/>
      <c r="AK234" s="125"/>
    </row>
    <row r="235" spans="1:37" x14ac:dyDescent="0.45">
      <c r="A235" s="56">
        <f t="shared" si="6"/>
        <v>23</v>
      </c>
      <c r="B235" s="9">
        <f t="shared" si="7"/>
        <v>45082</v>
      </c>
      <c r="C235" s="57">
        <v>56375891.984999999</v>
      </c>
      <c r="D235" s="57">
        <v>0.98699999999999999</v>
      </c>
      <c r="E235" s="83">
        <v>481362</v>
      </c>
      <c r="F235" s="31">
        <v>0</v>
      </c>
      <c r="G235" s="11">
        <v>0</v>
      </c>
      <c r="H235" s="59">
        <v>0</v>
      </c>
      <c r="I235" s="68">
        <v>585648</v>
      </c>
      <c r="J235" s="58">
        <v>0</v>
      </c>
      <c r="K235" s="58">
        <v>0</v>
      </c>
      <c r="L235" s="58">
        <v>59960</v>
      </c>
      <c r="M235" s="20">
        <v>0</v>
      </c>
      <c r="N235" s="11">
        <v>0</v>
      </c>
      <c r="O235" s="11">
        <v>0</v>
      </c>
      <c r="P235" s="11">
        <v>3150</v>
      </c>
      <c r="Q235" s="11">
        <v>0</v>
      </c>
      <c r="R235" s="11">
        <v>23008.65</v>
      </c>
      <c r="S235" s="11">
        <v>0</v>
      </c>
      <c r="T235" s="12">
        <v>3150</v>
      </c>
      <c r="U235" s="111" t="s">
        <v>77</v>
      </c>
      <c r="V235" s="102"/>
      <c r="W235" s="103"/>
      <c r="X235" s="103"/>
      <c r="Y235" s="103"/>
      <c r="Z235" s="103"/>
      <c r="AA235" s="103"/>
      <c r="AB235" s="103"/>
      <c r="AC235" s="103"/>
      <c r="AD235" s="103"/>
      <c r="AE235" s="103"/>
      <c r="AF235" s="103"/>
      <c r="AG235" s="96"/>
      <c r="AH235" s="97"/>
      <c r="AK235" s="125"/>
    </row>
    <row r="236" spans="1:37" x14ac:dyDescent="0.45">
      <c r="A236" s="56">
        <f t="shared" si="6"/>
        <v>24</v>
      </c>
      <c r="B236" s="9">
        <f t="shared" si="7"/>
        <v>45089</v>
      </c>
      <c r="C236" s="57">
        <v>55015117.289999902</v>
      </c>
      <c r="D236" s="57">
        <v>0.98699999999999999</v>
      </c>
      <c r="E236" s="83">
        <v>452235</v>
      </c>
      <c r="F236" s="31">
        <v>0</v>
      </c>
      <c r="G236" s="11">
        <v>0</v>
      </c>
      <c r="H236" s="59">
        <v>0</v>
      </c>
      <c r="I236" s="68">
        <v>532969.5</v>
      </c>
      <c r="J236" s="58">
        <v>0</v>
      </c>
      <c r="K236" s="58">
        <v>0</v>
      </c>
      <c r="L236" s="58">
        <v>55609</v>
      </c>
      <c r="M236" s="20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23008.65</v>
      </c>
      <c r="S236" s="11">
        <v>0</v>
      </c>
      <c r="T236" s="12">
        <v>0</v>
      </c>
      <c r="U236" s="111" t="s">
        <v>77</v>
      </c>
      <c r="V236" s="102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96"/>
      <c r="AH236" s="97"/>
      <c r="AK236" s="125"/>
    </row>
    <row r="237" spans="1:37" x14ac:dyDescent="0.45">
      <c r="A237" s="56">
        <f t="shared" si="6"/>
        <v>25</v>
      </c>
      <c r="B237" s="9">
        <f t="shared" si="7"/>
        <v>45096</v>
      </c>
      <c r="C237" s="57">
        <v>55617984.9855</v>
      </c>
      <c r="D237" s="57">
        <v>0.98699999999999999</v>
      </c>
      <c r="E237" s="83">
        <v>398580</v>
      </c>
      <c r="F237" s="31">
        <v>0</v>
      </c>
      <c r="G237" s="11">
        <v>0</v>
      </c>
      <c r="H237" s="59">
        <v>0</v>
      </c>
      <c r="I237" s="68">
        <v>262279.5</v>
      </c>
      <c r="J237" s="58">
        <v>0</v>
      </c>
      <c r="K237" s="58">
        <v>0</v>
      </c>
      <c r="L237" s="58">
        <v>54217</v>
      </c>
      <c r="M237" s="20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23008.65</v>
      </c>
      <c r="S237" s="11">
        <v>0</v>
      </c>
      <c r="T237" s="12">
        <v>0</v>
      </c>
      <c r="U237" s="111" t="s">
        <v>77</v>
      </c>
      <c r="V237" s="102"/>
      <c r="W237" s="103"/>
      <c r="X237" s="103"/>
      <c r="Y237" s="103"/>
      <c r="Z237" s="103"/>
      <c r="AA237" s="103"/>
      <c r="AB237" s="103"/>
      <c r="AC237" s="103"/>
      <c r="AD237" s="103"/>
      <c r="AE237" s="103"/>
      <c r="AF237" s="103"/>
      <c r="AG237" s="96"/>
      <c r="AH237" s="97"/>
      <c r="AK237" s="125"/>
    </row>
    <row r="238" spans="1:37" x14ac:dyDescent="0.45">
      <c r="A238" s="56">
        <f t="shared" si="6"/>
        <v>26</v>
      </c>
      <c r="B238" s="9">
        <f t="shared" si="7"/>
        <v>45103</v>
      </c>
      <c r="C238" s="57">
        <v>53426190.436499998</v>
      </c>
      <c r="D238" s="57">
        <v>0.98699999999999999</v>
      </c>
      <c r="E238" s="83">
        <v>390915</v>
      </c>
      <c r="F238" s="31">
        <v>0</v>
      </c>
      <c r="G238" s="11">
        <v>0</v>
      </c>
      <c r="H238" s="59">
        <v>0</v>
      </c>
      <c r="I238" s="68">
        <v>200781</v>
      </c>
      <c r="J238" s="58">
        <v>0</v>
      </c>
      <c r="K238" s="58">
        <v>0</v>
      </c>
      <c r="L238" s="58">
        <v>53747</v>
      </c>
      <c r="M238" s="20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23008.65</v>
      </c>
      <c r="S238" s="11">
        <v>0</v>
      </c>
      <c r="T238" s="12">
        <v>0</v>
      </c>
      <c r="U238" s="111" t="s">
        <v>77</v>
      </c>
      <c r="V238" s="102"/>
      <c r="W238" s="103"/>
      <c r="X238" s="103"/>
      <c r="Y238" s="103"/>
      <c r="Z238" s="103"/>
      <c r="AA238" s="103"/>
      <c r="AB238" s="103"/>
      <c r="AC238" s="103"/>
      <c r="AD238" s="103"/>
      <c r="AE238" s="103"/>
      <c r="AF238" s="103"/>
      <c r="AG238" s="96"/>
      <c r="AH238" s="97"/>
      <c r="AK238" s="125"/>
    </row>
    <row r="239" spans="1:37" x14ac:dyDescent="0.45">
      <c r="A239" s="56">
        <f t="shared" si="6"/>
        <v>27</v>
      </c>
      <c r="B239" s="9">
        <f t="shared" si="7"/>
        <v>45110</v>
      </c>
      <c r="C239" s="57">
        <v>56986766.308499999</v>
      </c>
      <c r="D239" s="57">
        <v>0.99750000000000005</v>
      </c>
      <c r="E239" s="83">
        <v>367920</v>
      </c>
      <c r="F239" s="31">
        <v>0</v>
      </c>
      <c r="G239" s="11">
        <v>0</v>
      </c>
      <c r="H239" s="59">
        <v>0</v>
      </c>
      <c r="I239" s="68">
        <v>100296</v>
      </c>
      <c r="J239" s="58">
        <v>0</v>
      </c>
      <c r="K239" s="58">
        <v>0</v>
      </c>
      <c r="L239" s="58">
        <v>52705</v>
      </c>
      <c r="M239" s="20">
        <v>60.781765380000003</v>
      </c>
      <c r="N239" s="11">
        <v>3.3809999999999998</v>
      </c>
      <c r="O239" s="11">
        <v>1619632.6103999999</v>
      </c>
      <c r="P239" s="11">
        <v>20317.5</v>
      </c>
      <c r="Q239" s="11">
        <v>0</v>
      </c>
      <c r="R239" s="11">
        <v>0</v>
      </c>
      <c r="S239" s="11">
        <v>0</v>
      </c>
      <c r="T239" s="12">
        <v>1639950.1103999999</v>
      </c>
      <c r="U239" s="111" t="s">
        <v>28</v>
      </c>
      <c r="V239" s="102"/>
      <c r="W239" s="103"/>
      <c r="X239" s="103"/>
      <c r="Y239" s="103"/>
      <c r="Z239" s="103"/>
      <c r="AA239" s="103"/>
      <c r="AB239" s="103"/>
      <c r="AC239" s="103"/>
      <c r="AD239" s="103"/>
      <c r="AE239" s="103"/>
      <c r="AF239" s="103"/>
      <c r="AG239" s="96"/>
      <c r="AH239" s="97"/>
      <c r="AK239" s="125"/>
    </row>
    <row r="240" spans="1:37" x14ac:dyDescent="0.45">
      <c r="A240" s="56">
        <f t="shared" si="6"/>
        <v>28</v>
      </c>
      <c r="B240" s="9">
        <f t="shared" si="7"/>
        <v>45117</v>
      </c>
      <c r="C240" s="57">
        <v>56812266.357000001</v>
      </c>
      <c r="D240" s="57">
        <v>0.99750000000000005</v>
      </c>
      <c r="E240" s="83">
        <v>337260</v>
      </c>
      <c r="F240" s="31">
        <v>0</v>
      </c>
      <c r="G240" s="11">
        <v>0</v>
      </c>
      <c r="H240" s="59">
        <v>0</v>
      </c>
      <c r="I240" s="68">
        <v>107698.5</v>
      </c>
      <c r="J240" s="58">
        <v>0</v>
      </c>
      <c r="K240" s="58">
        <v>0</v>
      </c>
      <c r="L240" s="58">
        <v>55268</v>
      </c>
      <c r="M240" s="20">
        <v>51.337258560000002</v>
      </c>
      <c r="N240" s="11">
        <v>2.1945000000000001</v>
      </c>
      <c r="O240" s="11">
        <v>1619632.6103999999</v>
      </c>
      <c r="P240" s="11">
        <v>2488.5</v>
      </c>
      <c r="Q240" s="11">
        <v>0</v>
      </c>
      <c r="R240" s="11">
        <v>0</v>
      </c>
      <c r="S240" s="11">
        <v>0</v>
      </c>
      <c r="T240" s="12">
        <v>1622121.1103999999</v>
      </c>
      <c r="U240" s="111" t="s">
        <v>28</v>
      </c>
      <c r="V240" s="102"/>
      <c r="W240" s="103"/>
      <c r="X240" s="103"/>
      <c r="Y240" s="103"/>
      <c r="Z240" s="103"/>
      <c r="AA240" s="103"/>
      <c r="AB240" s="103"/>
      <c r="AC240" s="103"/>
      <c r="AD240" s="103"/>
      <c r="AE240" s="103"/>
      <c r="AF240" s="103"/>
      <c r="AG240" s="96"/>
      <c r="AH240" s="97"/>
      <c r="AK240" s="125"/>
    </row>
    <row r="241" spans="1:37" x14ac:dyDescent="0.45">
      <c r="A241" s="56">
        <f t="shared" si="6"/>
        <v>29</v>
      </c>
      <c r="B241" s="9">
        <f t="shared" si="7"/>
        <v>45124</v>
      </c>
      <c r="C241" s="57">
        <v>55397496.965999998</v>
      </c>
      <c r="D241" s="57">
        <v>0.99750000000000005</v>
      </c>
      <c r="E241" s="83">
        <v>337260</v>
      </c>
      <c r="F241" s="31">
        <v>0</v>
      </c>
      <c r="G241" s="11">
        <v>0</v>
      </c>
      <c r="H241" s="59">
        <v>0</v>
      </c>
      <c r="I241" s="68">
        <v>1548114.75</v>
      </c>
      <c r="J241" s="58">
        <v>0</v>
      </c>
      <c r="K241" s="58">
        <v>0</v>
      </c>
      <c r="L241" s="58">
        <v>53352</v>
      </c>
      <c r="M241" s="20">
        <v>44.9922963</v>
      </c>
      <c r="N241" s="11">
        <v>2.226</v>
      </c>
      <c r="O241" s="11">
        <v>1619632.6103999999</v>
      </c>
      <c r="P241" s="11">
        <v>2205</v>
      </c>
      <c r="Q241" s="11">
        <v>0</v>
      </c>
      <c r="R241" s="11">
        <v>0</v>
      </c>
      <c r="S241" s="11">
        <v>0</v>
      </c>
      <c r="T241" s="12">
        <v>1621837.6103999999</v>
      </c>
      <c r="U241" s="111" t="s">
        <v>28</v>
      </c>
      <c r="V241" s="102"/>
      <c r="W241" s="103"/>
      <c r="X241" s="103"/>
      <c r="Y241" s="103"/>
      <c r="Z241" s="103"/>
      <c r="AA241" s="103"/>
      <c r="AB241" s="103"/>
      <c r="AC241" s="103"/>
      <c r="AD241" s="103"/>
      <c r="AE241" s="103"/>
      <c r="AF241" s="103"/>
      <c r="AG241" s="96"/>
      <c r="AH241" s="97"/>
      <c r="AK241" s="125"/>
    </row>
    <row r="242" spans="1:37" x14ac:dyDescent="0.45">
      <c r="A242" s="56">
        <f t="shared" si="6"/>
        <v>30</v>
      </c>
      <c r="B242" s="9">
        <f t="shared" si="7"/>
        <v>45131</v>
      </c>
      <c r="C242" s="57">
        <v>55903450.973999999</v>
      </c>
      <c r="D242" s="57">
        <v>0.99750000000000005</v>
      </c>
      <c r="E242" s="83">
        <v>352590</v>
      </c>
      <c r="F242" s="31">
        <v>0</v>
      </c>
      <c r="G242" s="11">
        <v>0</v>
      </c>
      <c r="H242" s="59">
        <v>0</v>
      </c>
      <c r="I242" s="68">
        <v>2625241.5</v>
      </c>
      <c r="J242" s="58">
        <v>0</v>
      </c>
      <c r="K242" s="58">
        <v>0</v>
      </c>
      <c r="L242" s="58">
        <v>54591</v>
      </c>
      <c r="M242" s="20">
        <v>30.764240534999999</v>
      </c>
      <c r="N242" s="11">
        <v>1.1234999999999999</v>
      </c>
      <c r="O242" s="11">
        <v>1619632.6103999999</v>
      </c>
      <c r="P242" s="11">
        <v>17041.5</v>
      </c>
      <c r="Q242" s="11">
        <v>0</v>
      </c>
      <c r="R242" s="11">
        <v>0</v>
      </c>
      <c r="S242" s="11">
        <v>0</v>
      </c>
      <c r="T242" s="12">
        <v>1636674.1103999999</v>
      </c>
      <c r="U242" s="111" t="s">
        <v>28</v>
      </c>
      <c r="V242" s="102"/>
      <c r="W242" s="103"/>
      <c r="X242" s="103"/>
      <c r="Y242" s="103"/>
      <c r="Z242" s="103"/>
      <c r="AA242" s="103"/>
      <c r="AB242" s="103"/>
      <c r="AC242" s="103"/>
      <c r="AD242" s="103"/>
      <c r="AE242" s="103"/>
      <c r="AF242" s="103"/>
      <c r="AG242" s="96"/>
      <c r="AH242" s="97"/>
      <c r="AK242" s="125"/>
    </row>
    <row r="243" spans="1:37" x14ac:dyDescent="0.45">
      <c r="A243" s="56">
        <f t="shared" si="6"/>
        <v>31</v>
      </c>
      <c r="B243" s="9">
        <f t="shared" si="7"/>
        <v>45138</v>
      </c>
      <c r="C243" s="57">
        <v>56931505.060500003</v>
      </c>
      <c r="D243" s="57">
        <v>0.99750000000000005</v>
      </c>
      <c r="E243" s="83">
        <v>367920</v>
      </c>
      <c r="F243" s="31">
        <v>0</v>
      </c>
      <c r="G243" s="11">
        <v>0</v>
      </c>
      <c r="H243" s="59">
        <v>0</v>
      </c>
      <c r="I243" s="68">
        <v>3278646</v>
      </c>
      <c r="J243" s="58">
        <v>0</v>
      </c>
      <c r="K243" s="58">
        <v>0</v>
      </c>
      <c r="L243" s="58">
        <v>54048</v>
      </c>
      <c r="M243" s="20">
        <v>32.372666140500002</v>
      </c>
      <c r="N243" s="11">
        <v>0.78749999999999998</v>
      </c>
      <c r="O243" s="11">
        <v>1619632.6103999999</v>
      </c>
      <c r="P243" s="11">
        <v>8001</v>
      </c>
      <c r="Q243" s="11">
        <v>0</v>
      </c>
      <c r="R243" s="11">
        <v>0</v>
      </c>
      <c r="S243" s="11">
        <v>0</v>
      </c>
      <c r="T243" s="12">
        <v>1620798.1103999999</v>
      </c>
      <c r="U243" s="111" t="s">
        <v>28</v>
      </c>
      <c r="V243" s="102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  <c r="AG243" s="96"/>
      <c r="AH243" s="97"/>
      <c r="AK243" s="125"/>
    </row>
    <row r="244" spans="1:37" x14ac:dyDescent="0.45">
      <c r="A244" s="56">
        <f t="shared" si="6"/>
        <v>32</v>
      </c>
      <c r="B244" s="9">
        <f t="shared" si="7"/>
        <v>45145</v>
      </c>
      <c r="C244" s="57">
        <v>59881512.894000001</v>
      </c>
      <c r="D244" s="57">
        <v>0.99750000000000005</v>
      </c>
      <c r="E244" s="83">
        <v>390915</v>
      </c>
      <c r="F244" s="31">
        <v>0</v>
      </c>
      <c r="G244" s="11">
        <v>0</v>
      </c>
      <c r="H244" s="59">
        <v>0</v>
      </c>
      <c r="I244" s="68">
        <v>2701755</v>
      </c>
      <c r="J244" s="58">
        <v>0</v>
      </c>
      <c r="K244" s="58">
        <v>0</v>
      </c>
      <c r="L244" s="58">
        <v>56486</v>
      </c>
      <c r="M244" s="20">
        <v>26.624656422000001</v>
      </c>
      <c r="N244" s="11">
        <v>0.94499999999999995</v>
      </c>
      <c r="O244" s="11">
        <v>1894306.1654999999</v>
      </c>
      <c r="P244" s="11">
        <v>945</v>
      </c>
      <c r="Q244" s="11">
        <v>0</v>
      </c>
      <c r="R244" s="11">
        <v>0</v>
      </c>
      <c r="S244" s="11">
        <v>0</v>
      </c>
      <c r="T244" s="12">
        <v>1894306.1654999999</v>
      </c>
      <c r="U244" s="111" t="s">
        <v>78</v>
      </c>
      <c r="V244" s="102"/>
      <c r="W244" s="103"/>
      <c r="X244" s="103"/>
      <c r="Y244" s="103"/>
      <c r="Z244" s="103"/>
      <c r="AA244" s="103"/>
      <c r="AB244" s="103"/>
      <c r="AC244" s="103"/>
      <c r="AD244" s="103"/>
      <c r="AE244" s="103"/>
      <c r="AF244" s="103"/>
      <c r="AG244" s="96"/>
      <c r="AH244" s="97"/>
      <c r="AK244" s="125"/>
    </row>
    <row r="245" spans="1:37" x14ac:dyDescent="0.45">
      <c r="A245" s="56">
        <f t="shared" si="6"/>
        <v>33</v>
      </c>
      <c r="B245" s="9">
        <f t="shared" si="7"/>
        <v>45152</v>
      </c>
      <c r="C245" s="57">
        <v>61112178.456</v>
      </c>
      <c r="D245" s="57">
        <v>0.99750000000000005</v>
      </c>
      <c r="E245" s="83">
        <v>398580</v>
      </c>
      <c r="F245" s="31">
        <v>0</v>
      </c>
      <c r="G245" s="11">
        <v>0</v>
      </c>
      <c r="H245" s="59">
        <v>0</v>
      </c>
      <c r="I245" s="68">
        <v>408240</v>
      </c>
      <c r="J245" s="58">
        <v>0</v>
      </c>
      <c r="K245" s="58">
        <v>0</v>
      </c>
      <c r="L245" s="58">
        <v>56795</v>
      </c>
      <c r="M245" s="20">
        <v>196.65749426400001</v>
      </c>
      <c r="N245" s="11">
        <v>11.833500000000001</v>
      </c>
      <c r="O245" s="11">
        <v>2792864.6444999999</v>
      </c>
      <c r="P245" s="11">
        <v>189000</v>
      </c>
      <c r="Q245" s="11">
        <v>0</v>
      </c>
      <c r="R245" s="11">
        <v>0</v>
      </c>
      <c r="S245" s="11">
        <v>0</v>
      </c>
      <c r="T245" s="12">
        <v>2912470.1444999999</v>
      </c>
      <c r="U245" s="111" t="s">
        <v>78</v>
      </c>
      <c r="V245" s="102"/>
      <c r="W245" s="103"/>
      <c r="X245" s="103"/>
      <c r="Y245" s="103"/>
      <c r="Z245" s="103"/>
      <c r="AA245" s="103"/>
      <c r="AB245" s="103"/>
      <c r="AC245" s="103"/>
      <c r="AD245" s="103"/>
      <c r="AE245" s="103"/>
      <c r="AF245" s="103"/>
      <c r="AG245" s="96"/>
      <c r="AH245" s="97"/>
      <c r="AK245" s="125"/>
    </row>
    <row r="246" spans="1:37" x14ac:dyDescent="0.45">
      <c r="A246" s="56">
        <f t="shared" si="6"/>
        <v>34</v>
      </c>
      <c r="B246" s="9">
        <f t="shared" si="7"/>
        <v>45159</v>
      </c>
      <c r="C246" s="57">
        <v>61594925.027999997</v>
      </c>
      <c r="D246" s="57">
        <v>0.99750000000000005</v>
      </c>
      <c r="E246" s="83">
        <v>429240</v>
      </c>
      <c r="F246" s="31">
        <v>0</v>
      </c>
      <c r="G246" s="11">
        <v>0</v>
      </c>
      <c r="H246" s="59">
        <v>0</v>
      </c>
      <c r="I246" s="68">
        <v>309723.75</v>
      </c>
      <c r="J246" s="58">
        <v>0</v>
      </c>
      <c r="K246" s="58">
        <v>0</v>
      </c>
      <c r="L246" s="58">
        <v>56519</v>
      </c>
      <c r="M246" s="20">
        <v>293.51555457000001</v>
      </c>
      <c r="N246" s="11">
        <v>19.897500000000001</v>
      </c>
      <c r="O246" s="11">
        <v>9824767.1394193601</v>
      </c>
      <c r="P246" s="11">
        <v>248409</v>
      </c>
      <c r="Q246" s="11">
        <v>0</v>
      </c>
      <c r="R246" s="11">
        <v>0</v>
      </c>
      <c r="S246" s="11">
        <v>0</v>
      </c>
      <c r="T246" s="12">
        <v>2962744.1444999999</v>
      </c>
      <c r="U246" s="111" t="s">
        <v>78</v>
      </c>
      <c r="V246" s="102"/>
      <c r="W246" s="103"/>
      <c r="X246" s="103"/>
      <c r="Y246" s="103"/>
      <c r="Z246" s="103"/>
      <c r="AA246" s="103"/>
      <c r="AB246" s="103"/>
      <c r="AC246" s="103"/>
      <c r="AD246" s="103"/>
      <c r="AE246" s="103"/>
      <c r="AF246" s="103"/>
      <c r="AG246" s="96"/>
      <c r="AH246" s="97"/>
      <c r="AK246" s="125"/>
    </row>
    <row r="247" spans="1:37" x14ac:dyDescent="0.45">
      <c r="A247" s="56">
        <f t="shared" si="6"/>
        <v>35</v>
      </c>
      <c r="B247" s="9">
        <f t="shared" si="7"/>
        <v>45166</v>
      </c>
      <c r="C247" s="57">
        <v>63106681.953000002</v>
      </c>
      <c r="D247" s="57">
        <v>0.99750000000000005</v>
      </c>
      <c r="E247" s="83">
        <v>459900</v>
      </c>
      <c r="F247" s="31">
        <v>0</v>
      </c>
      <c r="G247" s="11">
        <v>0</v>
      </c>
      <c r="H247" s="59">
        <v>0</v>
      </c>
      <c r="I247" s="68">
        <v>4082085</v>
      </c>
      <c r="J247" s="58">
        <v>8727036.0296388902</v>
      </c>
      <c r="K247" s="58">
        <v>819</v>
      </c>
      <c r="L247" s="58">
        <v>55785</v>
      </c>
      <c r="M247" s="20">
        <v>199.67335295250001</v>
      </c>
      <c r="N247" s="11">
        <v>13.1355</v>
      </c>
      <c r="O247" s="11">
        <v>10639488.632104799</v>
      </c>
      <c r="P247" s="11">
        <v>49612.5</v>
      </c>
      <c r="Q247" s="11">
        <v>0</v>
      </c>
      <c r="R247" s="11">
        <v>0</v>
      </c>
      <c r="S247" s="11">
        <v>0</v>
      </c>
      <c r="T247" s="12">
        <v>1907788.1654999999</v>
      </c>
      <c r="U247" s="111" t="s">
        <v>78</v>
      </c>
      <c r="V247" s="104"/>
      <c r="W247" s="103"/>
      <c r="X247" s="103"/>
      <c r="Y247" s="103"/>
      <c r="Z247" s="103"/>
      <c r="AA247" s="103"/>
      <c r="AB247" s="103"/>
      <c r="AC247" s="103"/>
      <c r="AD247" s="103"/>
      <c r="AE247" s="103"/>
      <c r="AF247" s="103"/>
      <c r="AG247" s="96"/>
      <c r="AH247" s="97"/>
      <c r="AK247" s="125"/>
    </row>
    <row r="248" spans="1:37" x14ac:dyDescent="0.45">
      <c r="A248" s="56">
        <f t="shared" si="6"/>
        <v>36</v>
      </c>
      <c r="B248" s="9">
        <f t="shared" si="7"/>
        <v>45173</v>
      </c>
      <c r="C248" s="69"/>
      <c r="D248" s="57">
        <v>0.99750000000000005</v>
      </c>
      <c r="E248" s="85">
        <v>695517.46274999995</v>
      </c>
      <c r="F248" s="35">
        <v>0</v>
      </c>
      <c r="G248" s="24">
        <v>0</v>
      </c>
      <c r="H248" s="137">
        <v>0</v>
      </c>
      <c r="I248" s="92">
        <v>3788127</v>
      </c>
      <c r="J248" s="70">
        <v>3810743.9119166699</v>
      </c>
      <c r="K248" s="70">
        <v>337.05</v>
      </c>
      <c r="L248" s="70">
        <v>63552</v>
      </c>
      <c r="M248" s="20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2">
        <v>0</v>
      </c>
      <c r="U248" s="111" t="s">
        <v>52</v>
      </c>
      <c r="V248" s="105"/>
      <c r="W248" s="103"/>
      <c r="X248" s="103"/>
      <c r="Y248" s="103"/>
      <c r="Z248" s="103"/>
      <c r="AA248" s="103"/>
      <c r="AB248" s="103"/>
      <c r="AC248" s="103"/>
      <c r="AD248" s="103"/>
      <c r="AE248" s="103"/>
      <c r="AF248" s="103"/>
      <c r="AG248" s="96"/>
      <c r="AH248" s="97"/>
      <c r="AK248" s="125"/>
    </row>
    <row r="249" spans="1:37" x14ac:dyDescent="0.45">
      <c r="A249" s="56">
        <f t="shared" si="6"/>
        <v>37</v>
      </c>
      <c r="B249" s="9">
        <f t="shared" si="7"/>
        <v>45180</v>
      </c>
      <c r="C249" s="69"/>
      <c r="D249" s="57">
        <v>0.99750000000000005</v>
      </c>
      <c r="E249" s="85">
        <v>1089399.98376</v>
      </c>
      <c r="F249" s="35">
        <v>0</v>
      </c>
      <c r="G249" s="24">
        <v>0</v>
      </c>
      <c r="H249" s="137">
        <v>0</v>
      </c>
      <c r="I249" s="92">
        <v>4752160.875</v>
      </c>
      <c r="J249" s="70">
        <v>3976944.5809722198</v>
      </c>
      <c r="K249" s="70">
        <v>351.75</v>
      </c>
      <c r="L249" s="70">
        <v>75202</v>
      </c>
      <c r="M249" s="20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2">
        <v>0</v>
      </c>
      <c r="U249" s="111" t="s">
        <v>52</v>
      </c>
      <c r="V249" s="105"/>
      <c r="W249" s="103"/>
      <c r="X249" s="103"/>
      <c r="Y249" s="103"/>
      <c r="Z249" s="103"/>
      <c r="AA249" s="103"/>
      <c r="AB249" s="103"/>
      <c r="AC249" s="103"/>
      <c r="AD249" s="103"/>
      <c r="AE249" s="103"/>
      <c r="AF249" s="103"/>
      <c r="AG249" s="96"/>
      <c r="AH249" s="97"/>
      <c r="AK249" s="125"/>
    </row>
    <row r="250" spans="1:37" x14ac:dyDescent="0.45">
      <c r="A250" s="56">
        <f t="shared" si="6"/>
        <v>38</v>
      </c>
      <c r="B250" s="9">
        <f t="shared" si="7"/>
        <v>45187</v>
      </c>
      <c r="C250" s="69"/>
      <c r="D250" s="57">
        <v>0.99750000000000005</v>
      </c>
      <c r="E250" s="85">
        <v>1295858.8516500001</v>
      </c>
      <c r="F250" s="35">
        <v>0</v>
      </c>
      <c r="G250" s="24">
        <v>0</v>
      </c>
      <c r="H250" s="137">
        <v>0</v>
      </c>
      <c r="I250" s="92">
        <v>5382562.5</v>
      </c>
      <c r="J250" s="70">
        <v>2647339.2285277802</v>
      </c>
      <c r="K250" s="70">
        <v>234.15</v>
      </c>
      <c r="L250" s="70">
        <v>77660</v>
      </c>
      <c r="M250" s="20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2">
        <v>0</v>
      </c>
      <c r="U250" s="111" t="s">
        <v>52</v>
      </c>
      <c r="V250" s="105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96"/>
      <c r="AH250" s="97"/>
      <c r="AK250" s="125"/>
    </row>
    <row r="251" spans="1:37" x14ac:dyDescent="0.45">
      <c r="A251" s="56">
        <f t="shared" si="6"/>
        <v>39</v>
      </c>
      <c r="B251" s="9">
        <f t="shared" si="7"/>
        <v>45194</v>
      </c>
      <c r="C251" s="69"/>
      <c r="D251" s="57">
        <v>0.99750000000000005</v>
      </c>
      <c r="E251" s="85">
        <v>1171397.8319999999</v>
      </c>
      <c r="F251" s="35">
        <v>0</v>
      </c>
      <c r="G251" s="24">
        <v>0</v>
      </c>
      <c r="H251" s="137">
        <v>0</v>
      </c>
      <c r="I251" s="92">
        <v>5148281.25</v>
      </c>
      <c r="J251" s="70">
        <v>2825411.3739444399</v>
      </c>
      <c r="K251" s="70">
        <v>249.9</v>
      </c>
      <c r="L251" s="70">
        <v>74068</v>
      </c>
      <c r="M251" s="20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2">
        <v>0</v>
      </c>
      <c r="U251" s="111" t="s">
        <v>52</v>
      </c>
      <c r="V251" s="105"/>
      <c r="W251" s="103"/>
      <c r="X251" s="103"/>
      <c r="Y251" s="103"/>
      <c r="Z251" s="103"/>
      <c r="AA251" s="103"/>
      <c r="AB251" s="103"/>
      <c r="AC251" s="103"/>
      <c r="AD251" s="103"/>
      <c r="AE251" s="103"/>
      <c r="AF251" s="103"/>
      <c r="AG251" s="96"/>
      <c r="AH251" s="97"/>
      <c r="AK251" s="125"/>
    </row>
    <row r="252" spans="1:37" x14ac:dyDescent="0.45">
      <c r="A252" s="56">
        <f t="shared" si="6"/>
        <v>40</v>
      </c>
      <c r="B252" s="9">
        <f t="shared" si="7"/>
        <v>45201</v>
      </c>
      <c r="C252" s="69"/>
      <c r="D252" s="57">
        <v>0.99750000000000005</v>
      </c>
      <c r="E252" s="85">
        <v>1109899.44582</v>
      </c>
      <c r="F252" s="35">
        <v>0</v>
      </c>
      <c r="G252" s="24">
        <v>0</v>
      </c>
      <c r="H252" s="137">
        <v>0</v>
      </c>
      <c r="I252" s="92">
        <v>3268125</v>
      </c>
      <c r="J252" s="70">
        <v>0</v>
      </c>
      <c r="K252" s="70">
        <v>0</v>
      </c>
      <c r="L252" s="70">
        <v>70882</v>
      </c>
      <c r="M252" s="20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2">
        <v>0</v>
      </c>
      <c r="U252" s="111" t="s">
        <v>79</v>
      </c>
      <c r="V252" s="105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96"/>
      <c r="AH252" s="97"/>
      <c r="AK252" s="125"/>
    </row>
    <row r="253" spans="1:37" x14ac:dyDescent="0.45">
      <c r="A253" s="56">
        <f t="shared" si="6"/>
        <v>41</v>
      </c>
      <c r="B253" s="9">
        <f t="shared" si="7"/>
        <v>45208</v>
      </c>
      <c r="C253" s="69"/>
      <c r="D253" s="57">
        <v>0.99750000000000005</v>
      </c>
      <c r="E253" s="85">
        <v>1068900.5216999999</v>
      </c>
      <c r="F253" s="35">
        <v>0</v>
      </c>
      <c r="G253" s="24">
        <v>0</v>
      </c>
      <c r="H253" s="137">
        <v>0</v>
      </c>
      <c r="I253" s="92">
        <v>3373453.125</v>
      </c>
      <c r="J253" s="70">
        <v>0</v>
      </c>
      <c r="K253" s="70">
        <v>0</v>
      </c>
      <c r="L253" s="70">
        <v>69897</v>
      </c>
      <c r="M253" s="20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2">
        <v>0</v>
      </c>
      <c r="U253" s="111" t="s">
        <v>79</v>
      </c>
      <c r="V253" s="105"/>
      <c r="W253" s="103"/>
      <c r="X253" s="103"/>
      <c r="Y253" s="103"/>
      <c r="Z253" s="103"/>
      <c r="AA253" s="103"/>
      <c r="AB253" s="103"/>
      <c r="AC253" s="103"/>
      <c r="AD253" s="103"/>
      <c r="AE253" s="103"/>
      <c r="AF253" s="103"/>
      <c r="AG253" s="96"/>
      <c r="AH253" s="97"/>
      <c r="AK253" s="125"/>
    </row>
    <row r="254" spans="1:37" x14ac:dyDescent="0.45">
      <c r="A254" s="56">
        <f t="shared" si="6"/>
        <v>42</v>
      </c>
      <c r="B254" s="9">
        <f t="shared" si="7"/>
        <v>45215</v>
      </c>
      <c r="C254" s="69"/>
      <c r="D254" s="57">
        <v>0.99750000000000005</v>
      </c>
      <c r="E254" s="85">
        <v>1046936.81235</v>
      </c>
      <c r="F254" s="35">
        <v>0</v>
      </c>
      <c r="G254" s="24">
        <v>0</v>
      </c>
      <c r="H254" s="137">
        <v>0</v>
      </c>
      <c r="I254" s="92">
        <v>180140.625</v>
      </c>
      <c r="J254" s="70">
        <v>2290360.0254523</v>
      </c>
      <c r="K254" s="70">
        <v>232.05</v>
      </c>
      <c r="L254" s="70">
        <v>71330</v>
      </c>
      <c r="M254" s="20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2">
        <v>0</v>
      </c>
      <c r="U254" s="111" t="s">
        <v>79</v>
      </c>
      <c r="V254" s="105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  <c r="AG254" s="96"/>
      <c r="AH254" s="97"/>
      <c r="AK254" s="125"/>
    </row>
    <row r="255" spans="1:37" x14ac:dyDescent="0.45">
      <c r="A255" s="56">
        <f t="shared" si="6"/>
        <v>43</v>
      </c>
      <c r="B255" s="9">
        <f t="shared" si="7"/>
        <v>45222</v>
      </c>
      <c r="C255" s="69"/>
      <c r="D255" s="57">
        <v>0.99750000000000005</v>
      </c>
      <c r="E255" s="85">
        <v>1016187.6192599999</v>
      </c>
      <c r="F255" s="35">
        <v>0</v>
      </c>
      <c r="G255" s="24">
        <v>0</v>
      </c>
      <c r="H255" s="137">
        <v>0</v>
      </c>
      <c r="I255" s="92">
        <v>59062.5</v>
      </c>
      <c r="J255" s="70">
        <v>2870722.74683388</v>
      </c>
      <c r="K255" s="70">
        <v>290.85000000000002</v>
      </c>
      <c r="L255" s="70">
        <v>70781</v>
      </c>
      <c r="M255" s="20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2">
        <v>0</v>
      </c>
      <c r="U255" s="111" t="s">
        <v>79</v>
      </c>
      <c r="V255" s="105"/>
      <c r="W255" s="103"/>
      <c r="X255" s="103"/>
      <c r="Y255" s="103"/>
      <c r="Z255" s="103"/>
      <c r="AA255" s="103"/>
      <c r="AB255" s="103"/>
      <c r="AC255" s="103"/>
      <c r="AD255" s="103"/>
      <c r="AE255" s="103"/>
      <c r="AF255" s="103"/>
      <c r="AG255" s="96"/>
      <c r="AH255" s="97"/>
      <c r="AK255" s="125"/>
    </row>
    <row r="256" spans="1:37" x14ac:dyDescent="0.45">
      <c r="A256" s="56">
        <f t="shared" si="6"/>
        <v>44</v>
      </c>
      <c r="B256" s="9">
        <f t="shared" si="7"/>
        <v>45229</v>
      </c>
      <c r="C256" s="69"/>
      <c r="D256" s="57">
        <v>0.99750000000000005</v>
      </c>
      <c r="E256" s="85">
        <v>922475.79269999999</v>
      </c>
      <c r="F256" s="35">
        <v>0</v>
      </c>
      <c r="G256" s="24">
        <v>0</v>
      </c>
      <c r="H256" s="137">
        <v>0</v>
      </c>
      <c r="I256" s="92">
        <v>1243265.625</v>
      </c>
      <c r="J256" s="70">
        <v>2594872.50271382</v>
      </c>
      <c r="K256" s="70">
        <v>241.5</v>
      </c>
      <c r="L256" s="70">
        <v>70486</v>
      </c>
      <c r="M256" s="20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2">
        <v>0</v>
      </c>
      <c r="U256" s="111" t="s">
        <v>79</v>
      </c>
      <c r="V256" s="105"/>
      <c r="W256" s="103"/>
      <c r="X256" s="103"/>
      <c r="Y256" s="103"/>
      <c r="Z256" s="103"/>
      <c r="AA256" s="103"/>
      <c r="AB256" s="103"/>
      <c r="AC256" s="103"/>
      <c r="AD256" s="103"/>
      <c r="AE256" s="103"/>
      <c r="AF256" s="103"/>
      <c r="AG256" s="96"/>
      <c r="AH256" s="97"/>
      <c r="AK256" s="125"/>
    </row>
    <row r="257" spans="1:37" x14ac:dyDescent="0.45">
      <c r="A257" s="56">
        <f t="shared" si="6"/>
        <v>45</v>
      </c>
      <c r="B257" s="9">
        <f t="shared" si="7"/>
        <v>45236</v>
      </c>
      <c r="C257" s="69"/>
      <c r="D257" s="57">
        <v>0.99750000000000005</v>
      </c>
      <c r="E257" s="85">
        <v>944439.50205000001</v>
      </c>
      <c r="F257" s="35">
        <v>0</v>
      </c>
      <c r="G257" s="24">
        <v>0</v>
      </c>
      <c r="H257" s="137">
        <v>0</v>
      </c>
      <c r="I257" s="92">
        <v>4139296.875</v>
      </c>
      <c r="J257" s="70">
        <v>3358334.8424999998</v>
      </c>
      <c r="K257" s="70">
        <v>290.85000000000002</v>
      </c>
      <c r="L257" s="70">
        <v>71158</v>
      </c>
      <c r="M257" s="20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2">
        <v>0</v>
      </c>
      <c r="U257" s="111" t="s">
        <v>80</v>
      </c>
      <c r="V257" s="105"/>
      <c r="W257" s="103"/>
      <c r="X257" s="103"/>
      <c r="Y257" s="103"/>
      <c r="Z257" s="103"/>
      <c r="AA257" s="103"/>
      <c r="AB257" s="103"/>
      <c r="AC257" s="103"/>
      <c r="AD257" s="103"/>
      <c r="AE257" s="103"/>
      <c r="AF257" s="103"/>
      <c r="AG257" s="96"/>
      <c r="AH257" s="97"/>
      <c r="AK257" s="125"/>
    </row>
    <row r="258" spans="1:37" x14ac:dyDescent="0.45">
      <c r="A258" s="56">
        <f t="shared" si="6"/>
        <v>46</v>
      </c>
      <c r="B258" s="9">
        <f t="shared" si="7"/>
        <v>45243</v>
      </c>
      <c r="C258" s="69"/>
      <c r="D258" s="57">
        <v>0.99750000000000005</v>
      </c>
      <c r="E258" s="85">
        <v>1046936.81235</v>
      </c>
      <c r="F258" s="35">
        <v>0</v>
      </c>
      <c r="G258" s="24">
        <v>0</v>
      </c>
      <c r="H258" s="137">
        <v>0</v>
      </c>
      <c r="I258" s="92">
        <v>6144626.25</v>
      </c>
      <c r="J258" s="70">
        <v>945668.29500000004</v>
      </c>
      <c r="K258" s="70">
        <v>81.900000000000006</v>
      </c>
      <c r="L258" s="70">
        <v>75915</v>
      </c>
      <c r="M258" s="20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2">
        <v>0</v>
      </c>
      <c r="U258" s="111" t="s">
        <v>80</v>
      </c>
      <c r="V258" s="105"/>
      <c r="W258" s="103"/>
      <c r="X258" s="103"/>
      <c r="Y258" s="103"/>
      <c r="Z258" s="103"/>
      <c r="AA258" s="103"/>
      <c r="AB258" s="103"/>
      <c r="AC258" s="103"/>
      <c r="AD258" s="103"/>
      <c r="AE258" s="103"/>
      <c r="AF258" s="103"/>
      <c r="AG258" s="96"/>
      <c r="AH258" s="97"/>
      <c r="AK258" s="125"/>
    </row>
    <row r="259" spans="1:37" x14ac:dyDescent="0.45">
      <c r="A259" s="56">
        <f t="shared" si="6"/>
        <v>47</v>
      </c>
      <c r="B259" s="9">
        <f t="shared" si="7"/>
        <v>45250</v>
      </c>
      <c r="C259" s="69"/>
      <c r="D259" s="57">
        <v>0.99750000000000005</v>
      </c>
      <c r="E259" s="85">
        <v>1213861.0034099999</v>
      </c>
      <c r="F259" s="35">
        <v>0</v>
      </c>
      <c r="G259" s="24">
        <v>0</v>
      </c>
      <c r="H259" s="137">
        <v>0</v>
      </c>
      <c r="I259" s="92">
        <v>6689954.25</v>
      </c>
      <c r="J259" s="70">
        <v>0</v>
      </c>
      <c r="K259" s="70">
        <v>0</v>
      </c>
      <c r="L259" s="70">
        <v>80969</v>
      </c>
      <c r="M259" s="20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2">
        <v>0</v>
      </c>
      <c r="U259" s="111" t="s">
        <v>80</v>
      </c>
      <c r="V259" s="105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96"/>
      <c r="AH259" s="97"/>
      <c r="AK259" s="125"/>
    </row>
    <row r="260" spans="1:37" x14ac:dyDescent="0.45">
      <c r="A260" s="56">
        <f t="shared" ref="A260:A276" si="8">_xlfn.ISOWEEKNUM(B260)</f>
        <v>48</v>
      </c>
      <c r="B260" s="9">
        <f t="shared" si="7"/>
        <v>45257</v>
      </c>
      <c r="C260" s="69"/>
      <c r="D260" s="57">
        <v>0.99750000000000005</v>
      </c>
      <c r="E260" s="85">
        <v>1452533.31168</v>
      </c>
      <c r="F260" s="35">
        <v>0</v>
      </c>
      <c r="G260" s="24">
        <v>0</v>
      </c>
      <c r="H260" s="137">
        <v>0</v>
      </c>
      <c r="I260" s="92">
        <v>6045881.625</v>
      </c>
      <c r="J260" s="70">
        <v>2193854.1070175399</v>
      </c>
      <c r="K260" s="70">
        <v>189</v>
      </c>
      <c r="L260" s="70">
        <v>86446</v>
      </c>
      <c r="M260" s="20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2">
        <v>0</v>
      </c>
      <c r="U260" s="111" t="s">
        <v>80</v>
      </c>
      <c r="V260" s="105"/>
      <c r="W260" s="103"/>
      <c r="X260" s="103"/>
      <c r="Y260" s="103"/>
      <c r="Z260" s="103"/>
      <c r="AA260" s="103"/>
      <c r="AB260" s="103"/>
      <c r="AC260" s="103"/>
      <c r="AD260" s="103"/>
      <c r="AE260" s="103"/>
      <c r="AF260" s="103"/>
      <c r="AG260" s="96"/>
      <c r="AH260" s="97"/>
      <c r="AK260" s="125"/>
    </row>
    <row r="261" spans="1:37" x14ac:dyDescent="0.45">
      <c r="A261" s="56">
        <f t="shared" si="8"/>
        <v>49</v>
      </c>
      <c r="B261" s="9">
        <f t="shared" ref="B261:B264" si="9">B260+7</f>
        <v>45264</v>
      </c>
      <c r="C261" s="69"/>
      <c r="D261" s="57">
        <v>0.99750000000000005</v>
      </c>
      <c r="E261" s="85">
        <v>1607743.5244199999</v>
      </c>
      <c r="F261" s="35">
        <v>0</v>
      </c>
      <c r="G261" s="24">
        <v>0</v>
      </c>
      <c r="H261" s="137">
        <v>0</v>
      </c>
      <c r="I261" s="92">
        <v>7176944.25</v>
      </c>
      <c r="J261" s="70">
        <v>3251511.1508771898</v>
      </c>
      <c r="K261" s="70">
        <v>277.2</v>
      </c>
      <c r="L261" s="70">
        <v>89255</v>
      </c>
      <c r="M261" s="20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2">
        <v>0</v>
      </c>
      <c r="U261" s="111" t="s">
        <v>81</v>
      </c>
      <c r="V261" s="105"/>
      <c r="W261" s="103"/>
      <c r="X261" s="103"/>
      <c r="Y261" s="103"/>
      <c r="Z261" s="103"/>
      <c r="AA261" s="103"/>
      <c r="AB261" s="103"/>
      <c r="AC261" s="103"/>
      <c r="AD261" s="103"/>
      <c r="AE261" s="103"/>
      <c r="AF261" s="103"/>
      <c r="AG261" s="96"/>
      <c r="AH261" s="97"/>
      <c r="AK261" s="125"/>
    </row>
    <row r="262" spans="1:37" x14ac:dyDescent="0.45">
      <c r="A262" s="56">
        <f t="shared" si="8"/>
        <v>50</v>
      </c>
      <c r="B262" s="9">
        <f t="shared" si="9"/>
        <v>45271</v>
      </c>
      <c r="C262" s="69"/>
      <c r="D262" s="57">
        <v>0.99750000000000005</v>
      </c>
      <c r="E262" s="85">
        <v>1825916.37063</v>
      </c>
      <c r="F262" s="35">
        <v>0</v>
      </c>
      <c r="G262" s="24">
        <v>0</v>
      </c>
      <c r="H262" s="137">
        <v>0</v>
      </c>
      <c r="I262" s="92">
        <v>6532430.625</v>
      </c>
      <c r="J262" s="70">
        <v>2327786.3921052599</v>
      </c>
      <c r="K262" s="70">
        <v>198.45</v>
      </c>
      <c r="L262" s="70">
        <v>92657</v>
      </c>
      <c r="M262" s="20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2">
        <v>0</v>
      </c>
      <c r="U262" s="111" t="s">
        <v>81</v>
      </c>
      <c r="V262" s="105"/>
      <c r="W262" s="103"/>
      <c r="X262" s="103"/>
      <c r="Y262" s="103"/>
      <c r="Z262" s="103"/>
      <c r="AA262" s="103"/>
      <c r="AB262" s="103"/>
      <c r="AC262" s="103"/>
      <c r="AD262" s="103"/>
      <c r="AE262" s="103"/>
      <c r="AF262" s="103"/>
      <c r="AG262" s="96"/>
      <c r="AH262" s="97"/>
      <c r="AK262" s="125"/>
    </row>
    <row r="263" spans="1:37" x14ac:dyDescent="0.45">
      <c r="A263" s="56">
        <f t="shared" si="8"/>
        <v>51</v>
      </c>
      <c r="B263" s="9">
        <f t="shared" si="9"/>
        <v>45278</v>
      </c>
      <c r="C263" s="69"/>
      <c r="D263" s="57">
        <v>0.99750000000000005</v>
      </c>
      <c r="E263" s="85">
        <v>1897664.4878400001</v>
      </c>
      <c r="F263" s="35">
        <v>0</v>
      </c>
      <c r="G263" s="24">
        <v>0</v>
      </c>
      <c r="H263" s="137">
        <v>0</v>
      </c>
      <c r="I263" s="92">
        <v>3602883.375</v>
      </c>
      <c r="J263" s="70">
        <v>0</v>
      </c>
      <c r="K263" s="70">
        <v>0</v>
      </c>
      <c r="L263" s="70">
        <v>92533</v>
      </c>
      <c r="M263" s="20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2">
        <v>0</v>
      </c>
      <c r="U263" s="111" t="s">
        <v>81</v>
      </c>
      <c r="V263" s="106"/>
      <c r="W263" s="103"/>
      <c r="X263" s="103"/>
      <c r="Y263" s="103"/>
      <c r="Z263" s="103"/>
      <c r="AA263" s="103"/>
      <c r="AB263" s="103"/>
      <c r="AC263" s="103"/>
      <c r="AD263" s="103"/>
      <c r="AE263" s="103"/>
      <c r="AF263" s="103"/>
      <c r="AG263" s="96"/>
      <c r="AH263" s="97"/>
      <c r="AK263" s="125"/>
    </row>
    <row r="264" spans="1:37" ht="14.65" thickBot="1" x14ac:dyDescent="0.5">
      <c r="A264" s="60">
        <f t="shared" si="8"/>
        <v>52</v>
      </c>
      <c r="B264" s="13">
        <f t="shared" si="9"/>
        <v>45285</v>
      </c>
      <c r="C264" s="71"/>
      <c r="D264" s="57">
        <v>0.99750000000000005</v>
      </c>
      <c r="E264" s="86">
        <v>1576994.33133</v>
      </c>
      <c r="F264" s="36">
        <v>0</v>
      </c>
      <c r="G264" s="25">
        <v>0</v>
      </c>
      <c r="H264" s="138">
        <v>0</v>
      </c>
      <c r="I264" s="93">
        <v>3623956.875</v>
      </c>
      <c r="J264" s="72">
        <v>0</v>
      </c>
      <c r="K264" s="72">
        <v>0</v>
      </c>
      <c r="L264" s="72">
        <v>80446</v>
      </c>
      <c r="M264" s="21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3">
        <v>0</v>
      </c>
      <c r="U264" s="112" t="s">
        <v>81</v>
      </c>
      <c r="V264" s="106"/>
      <c r="W264" s="103"/>
      <c r="X264" s="103"/>
      <c r="Y264" s="103"/>
      <c r="Z264" s="103"/>
      <c r="AA264" s="103"/>
      <c r="AB264" s="103"/>
      <c r="AC264" s="103"/>
      <c r="AD264" s="103"/>
      <c r="AE264" s="103"/>
      <c r="AF264" s="103"/>
      <c r="AG264" s="96"/>
      <c r="AH264" s="97"/>
      <c r="AK264" s="125"/>
    </row>
    <row r="265" spans="1:37" x14ac:dyDescent="0.45">
      <c r="A265" s="52">
        <f t="shared" si="8"/>
        <v>1</v>
      </c>
      <c r="B265" s="5">
        <v>45292</v>
      </c>
      <c r="C265" s="73"/>
      <c r="D265" s="57">
        <v>0.99750000000000005</v>
      </c>
      <c r="E265" s="87">
        <v>724907.91344000003</v>
      </c>
      <c r="F265" s="37">
        <v>0</v>
      </c>
      <c r="G265" s="26">
        <v>0</v>
      </c>
      <c r="H265" s="139">
        <v>0</v>
      </c>
      <c r="I265" s="94">
        <v>0</v>
      </c>
      <c r="J265" s="74">
        <v>0</v>
      </c>
      <c r="K265" s="74">
        <v>0</v>
      </c>
      <c r="L265" s="74">
        <v>74720</v>
      </c>
      <c r="M265" s="6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8">
        <v>0</v>
      </c>
      <c r="U265" s="110" t="s">
        <v>82</v>
      </c>
      <c r="V265" s="106"/>
      <c r="W265" s="103"/>
      <c r="X265" s="103"/>
      <c r="Y265" s="103"/>
      <c r="Z265" s="103"/>
      <c r="AA265" s="103"/>
      <c r="AB265" s="103"/>
      <c r="AC265" s="103"/>
      <c r="AD265" s="103"/>
      <c r="AE265" s="103"/>
      <c r="AF265" s="103"/>
      <c r="AG265" s="96"/>
      <c r="AH265" s="97"/>
      <c r="AK265" s="125"/>
    </row>
    <row r="266" spans="1:37" x14ac:dyDescent="0.45">
      <c r="A266" s="56">
        <f t="shared" si="8"/>
        <v>2</v>
      </c>
      <c r="B266" s="9">
        <f t="shared" ref="B266:B276" si="10">B265+7</f>
        <v>45299</v>
      </c>
      <c r="C266" s="69"/>
      <c r="D266" s="57">
        <v>0.99750000000000005</v>
      </c>
      <c r="E266" s="85">
        <v>1252512.2617299999</v>
      </c>
      <c r="F266" s="35">
        <v>325.75289901000002</v>
      </c>
      <c r="G266" s="24">
        <v>26276560.453297142</v>
      </c>
      <c r="H266" s="137">
        <v>26.754000000000001</v>
      </c>
      <c r="I266" s="92">
        <v>1105650</v>
      </c>
      <c r="J266" s="70">
        <v>0</v>
      </c>
      <c r="K266" s="70">
        <v>0</v>
      </c>
      <c r="L266" s="70">
        <v>88610</v>
      </c>
      <c r="M266" s="10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2">
        <v>0</v>
      </c>
      <c r="U266" s="111" t="s">
        <v>82</v>
      </c>
      <c r="V266" s="106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96"/>
      <c r="AH266" s="97"/>
      <c r="AK266" s="125"/>
    </row>
    <row r="267" spans="1:37" x14ac:dyDescent="0.45">
      <c r="A267" s="56">
        <f t="shared" si="8"/>
        <v>3</v>
      </c>
      <c r="B267" s="9">
        <f t="shared" si="10"/>
        <v>45306</v>
      </c>
      <c r="C267" s="69"/>
      <c r="D267" s="57">
        <v>0.99750000000000005</v>
      </c>
      <c r="E267" s="85">
        <v>1201359.4855800001</v>
      </c>
      <c r="F267" s="35">
        <v>346.8976971285</v>
      </c>
      <c r="G267" s="24">
        <v>24255286.572274279</v>
      </c>
      <c r="H267" s="137">
        <v>27.7515</v>
      </c>
      <c r="I267" s="92">
        <v>2749320</v>
      </c>
      <c r="J267" s="70">
        <v>0</v>
      </c>
      <c r="K267" s="70">
        <v>0</v>
      </c>
      <c r="L267" s="70">
        <v>91676</v>
      </c>
      <c r="M267" s="10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2">
        <v>0</v>
      </c>
      <c r="U267" s="111" t="s">
        <v>82</v>
      </c>
      <c r="V267" s="106"/>
      <c r="W267" s="103"/>
      <c r="X267" s="103"/>
      <c r="Y267" s="103"/>
      <c r="Z267" s="103"/>
      <c r="AA267" s="103"/>
      <c r="AB267" s="103"/>
      <c r="AC267" s="103"/>
      <c r="AD267" s="103"/>
      <c r="AE267" s="103"/>
      <c r="AF267" s="103"/>
      <c r="AG267" s="96"/>
      <c r="AH267" s="97"/>
      <c r="AK267" s="125"/>
    </row>
    <row r="268" spans="1:37" x14ac:dyDescent="0.45">
      <c r="A268" s="56">
        <f t="shared" si="8"/>
        <v>4</v>
      </c>
      <c r="B268" s="9">
        <f t="shared" si="10"/>
        <v>45313</v>
      </c>
      <c r="C268" s="69"/>
      <c r="D268" s="57">
        <v>0.99750000000000005</v>
      </c>
      <c r="E268" s="85">
        <v>1221820.59604</v>
      </c>
      <c r="F268" s="35">
        <v>319.27999608750002</v>
      </c>
      <c r="G268" s="24">
        <v>22234012.691251408</v>
      </c>
      <c r="H268" s="137">
        <v>24.979500000000002</v>
      </c>
      <c r="I268" s="92">
        <v>6451830</v>
      </c>
      <c r="J268" s="70">
        <v>0</v>
      </c>
      <c r="K268" s="70">
        <v>0</v>
      </c>
      <c r="L268" s="70">
        <v>96162</v>
      </c>
      <c r="M268" s="10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12">
        <v>0</v>
      </c>
      <c r="U268" s="111" t="s">
        <v>82</v>
      </c>
      <c r="V268" s="106"/>
      <c r="W268" s="103"/>
      <c r="X268" s="103"/>
      <c r="Y268" s="103"/>
      <c r="Z268" s="103"/>
      <c r="AA268" s="103"/>
      <c r="AB268" s="103"/>
      <c r="AC268" s="103"/>
      <c r="AD268" s="103"/>
      <c r="AE268" s="103"/>
      <c r="AF268" s="103"/>
      <c r="AG268" s="96"/>
      <c r="AH268" s="97"/>
      <c r="AK268" s="125"/>
    </row>
    <row r="269" spans="1:37" x14ac:dyDescent="0.45">
      <c r="A269" s="56">
        <f t="shared" si="8"/>
        <v>5</v>
      </c>
      <c r="B269" s="9">
        <f t="shared" si="10"/>
        <v>45320</v>
      </c>
      <c r="C269" s="69"/>
      <c r="D269" s="57">
        <v>0.99750000000000005</v>
      </c>
      <c r="E269" s="85">
        <v>1283203.9274200001</v>
      </c>
      <c r="F269" s="35">
        <v>390.29658386249997</v>
      </c>
      <c r="G269" s="24">
        <v>19496719.227608595</v>
      </c>
      <c r="H269" s="137">
        <v>29.0745</v>
      </c>
      <c r="I269" s="92">
        <v>6750318.75</v>
      </c>
      <c r="J269" s="70">
        <v>0</v>
      </c>
      <c r="K269" s="70">
        <v>0</v>
      </c>
      <c r="L269" s="70">
        <v>100683</v>
      </c>
      <c r="M269" s="10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2">
        <v>0</v>
      </c>
      <c r="U269" s="111" t="s">
        <v>82</v>
      </c>
      <c r="V269" s="106"/>
      <c r="W269" s="103"/>
      <c r="X269" s="103"/>
      <c r="Y269" s="103"/>
      <c r="Z269" s="103"/>
      <c r="AA269" s="103"/>
      <c r="AB269" s="103"/>
      <c r="AC269" s="103"/>
      <c r="AD269" s="103"/>
      <c r="AE269" s="103"/>
      <c r="AF269" s="103"/>
      <c r="AG269" s="96"/>
      <c r="AH269" s="97"/>
      <c r="AK269" s="125"/>
    </row>
    <row r="270" spans="1:37" x14ac:dyDescent="0.45">
      <c r="A270" s="56">
        <f t="shared" si="8"/>
        <v>6</v>
      </c>
      <c r="B270" s="9">
        <f t="shared" si="10"/>
        <v>45327</v>
      </c>
      <c r="C270" s="69"/>
      <c r="D270" s="57">
        <v>0.99750000000000005</v>
      </c>
      <c r="E270" s="85">
        <v>1262742.81696</v>
      </c>
      <c r="F270" s="35">
        <v>0</v>
      </c>
      <c r="G270" s="24">
        <v>0</v>
      </c>
      <c r="H270" s="137">
        <v>0</v>
      </c>
      <c r="I270" s="92">
        <v>2031986.25</v>
      </c>
      <c r="J270" s="70">
        <v>0</v>
      </c>
      <c r="K270" s="70">
        <v>0</v>
      </c>
      <c r="L270" s="70">
        <v>94295</v>
      </c>
      <c r="M270" s="10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2">
        <v>0</v>
      </c>
      <c r="U270" s="111" t="s">
        <v>83</v>
      </c>
      <c r="V270" s="106"/>
      <c r="W270" s="103"/>
      <c r="X270" s="103"/>
      <c r="Y270" s="103"/>
      <c r="Z270" s="103"/>
      <c r="AA270" s="103"/>
      <c r="AB270" s="103"/>
      <c r="AC270" s="103"/>
      <c r="AD270" s="103"/>
      <c r="AE270" s="103"/>
      <c r="AF270" s="103"/>
      <c r="AG270" s="96"/>
      <c r="AH270" s="97"/>
      <c r="AK270" s="125"/>
    </row>
    <row r="271" spans="1:37" x14ac:dyDescent="0.45">
      <c r="A271" s="56">
        <f t="shared" si="8"/>
        <v>7</v>
      </c>
      <c r="B271" s="9">
        <f t="shared" si="10"/>
        <v>45334</v>
      </c>
      <c r="C271" s="69"/>
      <c r="D271" s="57">
        <v>0.99750000000000005</v>
      </c>
      <c r="E271" s="85">
        <v>1201359.4855800001</v>
      </c>
      <c r="F271" s="35">
        <v>301.63511245350003</v>
      </c>
      <c r="G271" s="24">
        <v>24852334.068342801</v>
      </c>
      <c r="H271" s="137">
        <v>24.6645</v>
      </c>
      <c r="I271" s="92">
        <v>2214843.75</v>
      </c>
      <c r="J271" s="70">
        <v>0</v>
      </c>
      <c r="K271" s="70">
        <v>0</v>
      </c>
      <c r="L271" s="70">
        <v>94292</v>
      </c>
      <c r="M271" s="10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  <c r="T271" s="12">
        <v>0</v>
      </c>
      <c r="U271" s="111" t="s">
        <v>83</v>
      </c>
      <c r="V271" s="106"/>
      <c r="W271" s="103"/>
      <c r="X271" s="103"/>
      <c r="Y271" s="103"/>
      <c r="Z271" s="103"/>
      <c r="AA271" s="103"/>
      <c r="AB271" s="103"/>
      <c r="AC271" s="103"/>
      <c r="AD271" s="103"/>
      <c r="AE271" s="103"/>
      <c r="AF271" s="103"/>
      <c r="AG271" s="96"/>
      <c r="AH271" s="97"/>
      <c r="AK271" s="125"/>
    </row>
    <row r="272" spans="1:37" x14ac:dyDescent="0.45">
      <c r="A272" s="75">
        <f t="shared" si="8"/>
        <v>8</v>
      </c>
      <c r="B272" s="27">
        <f t="shared" si="10"/>
        <v>45341</v>
      </c>
      <c r="C272" s="69"/>
      <c r="D272" s="57">
        <v>0.99750000000000005</v>
      </c>
      <c r="E272" s="85">
        <v>973364.25474</v>
      </c>
      <c r="F272" s="35">
        <v>259.01980646850001</v>
      </c>
      <c r="G272" s="24">
        <v>22367100.661508501</v>
      </c>
      <c r="H272" s="137">
        <v>19.939499999999999</v>
      </c>
      <c r="I272" s="92">
        <v>2679075</v>
      </c>
      <c r="J272" s="70">
        <v>0</v>
      </c>
      <c r="K272" s="70">
        <v>0</v>
      </c>
      <c r="L272" s="70">
        <v>91176</v>
      </c>
      <c r="M272" s="10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8">
        <v>0</v>
      </c>
      <c r="U272" s="111" t="s">
        <v>83</v>
      </c>
      <c r="V272" s="106"/>
      <c r="W272" s="103"/>
      <c r="X272" s="103"/>
      <c r="Y272" s="103"/>
      <c r="Z272" s="103"/>
      <c r="AA272" s="103"/>
      <c r="AB272" s="103"/>
      <c r="AC272" s="103"/>
      <c r="AD272" s="103"/>
      <c r="AE272" s="107"/>
      <c r="AF272" s="103"/>
      <c r="AG272" s="96"/>
      <c r="AH272" s="97"/>
      <c r="AK272" s="125"/>
    </row>
    <row r="273" spans="1:37" x14ac:dyDescent="0.45">
      <c r="A273" s="56">
        <f t="shared" si="8"/>
        <v>9</v>
      </c>
      <c r="B273" s="9">
        <f t="shared" si="10"/>
        <v>45348</v>
      </c>
      <c r="C273" s="69"/>
      <c r="D273" s="57">
        <v>0.99750000000000005</v>
      </c>
      <c r="E273" s="85">
        <v>1077131.3149300001</v>
      </c>
      <c r="F273" s="35">
        <v>269.66819587679998</v>
      </c>
      <c r="G273" s="24">
        <v>18112068.827724401</v>
      </c>
      <c r="H273" s="137">
        <v>21.787500000000001</v>
      </c>
      <c r="I273" s="92">
        <v>3031560</v>
      </c>
      <c r="J273" s="70">
        <v>0</v>
      </c>
      <c r="K273" s="70">
        <v>0</v>
      </c>
      <c r="L273" s="70">
        <v>94946</v>
      </c>
      <c r="M273" s="10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12">
        <v>0</v>
      </c>
      <c r="U273" s="111" t="s">
        <v>83</v>
      </c>
      <c r="V273" s="106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96"/>
      <c r="AH273" s="97"/>
      <c r="AK273" s="125"/>
    </row>
    <row r="274" spans="1:37" x14ac:dyDescent="0.45">
      <c r="A274" s="56">
        <f t="shared" si="8"/>
        <v>10</v>
      </c>
      <c r="B274" s="9">
        <f t="shared" si="10"/>
        <v>45355</v>
      </c>
      <c r="C274" s="69"/>
      <c r="D274" s="57">
        <v>0.99750000000000005</v>
      </c>
      <c r="E274" s="85">
        <v>879827.74977999995</v>
      </c>
      <c r="F274" s="35">
        <v>236.71518570000001</v>
      </c>
      <c r="G274" s="24">
        <v>14767816.4923044</v>
      </c>
      <c r="H274" s="137">
        <v>18.805499999999999</v>
      </c>
      <c r="I274" s="92">
        <v>0</v>
      </c>
      <c r="J274" s="70">
        <v>0</v>
      </c>
      <c r="K274" s="70">
        <v>0</v>
      </c>
      <c r="L274" s="70">
        <v>83841</v>
      </c>
      <c r="M274" s="10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2">
        <v>0</v>
      </c>
      <c r="U274" s="111" t="s">
        <v>84</v>
      </c>
      <c r="V274" s="106"/>
      <c r="W274" s="103"/>
      <c r="X274" s="103"/>
      <c r="Y274" s="103"/>
      <c r="Z274" s="103"/>
      <c r="AA274" s="103"/>
      <c r="AB274" s="103"/>
      <c r="AC274" s="103"/>
      <c r="AD274" s="103"/>
      <c r="AE274" s="103"/>
      <c r="AF274" s="103"/>
      <c r="AG274" s="96"/>
      <c r="AH274" s="97"/>
      <c r="AK274" s="125"/>
    </row>
    <row r="275" spans="1:37" x14ac:dyDescent="0.45">
      <c r="A275" s="56">
        <f t="shared" si="8"/>
        <v>11</v>
      </c>
      <c r="B275" s="9">
        <f t="shared" si="10"/>
        <v>45362</v>
      </c>
      <c r="C275" s="69"/>
      <c r="D275" s="57">
        <v>0.99750000000000005</v>
      </c>
      <c r="E275" s="88">
        <v>973364.25474</v>
      </c>
      <c r="F275" s="38">
        <v>0</v>
      </c>
      <c r="G275" s="29">
        <v>0</v>
      </c>
      <c r="H275" s="140">
        <v>0</v>
      </c>
      <c r="I275" s="95">
        <v>0</v>
      </c>
      <c r="J275" s="76">
        <v>0</v>
      </c>
      <c r="K275" s="76">
        <v>0</v>
      </c>
      <c r="L275" s="76">
        <v>83472</v>
      </c>
      <c r="M275" s="10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2">
        <v>0</v>
      </c>
      <c r="U275" s="111" t="s">
        <v>84</v>
      </c>
      <c r="V275" s="102"/>
      <c r="W275" s="103"/>
      <c r="X275" s="103"/>
      <c r="Y275" s="103"/>
      <c r="Z275" s="103"/>
      <c r="AA275" s="103"/>
      <c r="AB275" s="103"/>
      <c r="AC275" s="103"/>
      <c r="AD275" s="103"/>
      <c r="AE275" s="103"/>
      <c r="AF275" s="103"/>
      <c r="AG275" s="96"/>
      <c r="AH275" s="97"/>
      <c r="AK275" s="125"/>
    </row>
    <row r="276" spans="1:37" x14ac:dyDescent="0.45">
      <c r="A276" s="56">
        <f t="shared" si="8"/>
        <v>12</v>
      </c>
      <c r="B276" s="9">
        <f t="shared" si="10"/>
        <v>45369</v>
      </c>
      <c r="C276" s="69"/>
      <c r="D276" s="57">
        <v>0.99750000000000005</v>
      </c>
      <c r="E276" s="88">
        <v>942672.58904999995</v>
      </c>
      <c r="F276" s="38">
        <v>0</v>
      </c>
      <c r="G276" s="29">
        <v>0</v>
      </c>
      <c r="H276" s="140">
        <v>0</v>
      </c>
      <c r="I276" s="95">
        <v>0</v>
      </c>
      <c r="J276" s="76">
        <v>0</v>
      </c>
      <c r="K276" s="76">
        <v>0</v>
      </c>
      <c r="L276" s="76">
        <v>79306</v>
      </c>
      <c r="M276" s="10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2">
        <v>0</v>
      </c>
      <c r="U276" s="111" t="s">
        <v>84</v>
      </c>
      <c r="V276" s="126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8"/>
      <c r="AH276" s="129"/>
      <c r="AI276" s="130"/>
      <c r="AJ276" s="130"/>
      <c r="AK276" s="131"/>
    </row>
  </sheetData>
  <mergeCells count="3">
    <mergeCell ref="F2:H2"/>
    <mergeCell ref="M2:T2"/>
    <mergeCell ref="F1:H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Юрий</dc:creator>
  <cp:lastModifiedBy>Иванов Юрий</cp:lastModifiedBy>
  <dcterms:created xsi:type="dcterms:W3CDTF">2015-06-05T18:19:34Z</dcterms:created>
  <dcterms:modified xsi:type="dcterms:W3CDTF">2024-04-13T21:36:50Z</dcterms:modified>
</cp:coreProperties>
</file>